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VVTAS_BERENICE\Documents\Bere Oliva\COMERCIALIZACION\ARBOL\Pedidos\"/>
    </mc:Choice>
  </mc:AlternateContent>
  <bookViews>
    <workbookView xWindow="45" yWindow="60" windowWidth="9750" windowHeight="11190" tabRatio="835" firstSheet="1" activeTab="1"/>
  </bookViews>
  <sheets>
    <sheet name="Vallejo-Malta" sheetId="2" state="hidden" r:id="rId1"/>
    <sheet name="BD ITEMS 16NOV S&amp;M" sheetId="14" r:id="rId2"/>
    <sheet name="MaltaTexc" sheetId="13" r:id="rId3"/>
    <sheet name="api-abaTexc" sheetId="8" r:id="rId4"/>
    <sheet name="MaltaBajio" sheetId="9" r:id="rId5"/>
    <sheet name="api-abaBajio" sheetId="10" r:id="rId6"/>
    <sheet name="api-abaTlaxcala" sheetId="11" r:id="rId7"/>
    <sheet name="api-abaSan Julia" sheetId="7" r:id="rId8"/>
    <sheet name="Resumen" sheetId="15" r:id="rId9"/>
  </sheets>
  <externalReferences>
    <externalReference r:id="rId10"/>
  </externalReferences>
  <definedNames>
    <definedName name="_xlnm._FilterDatabase" localSheetId="5" hidden="1">'api-abaBajio'!$D$9:$I$63</definedName>
    <definedName name="_xlnm._FilterDatabase" localSheetId="7" hidden="1">'api-abaSan Julia'!$B$11:$AH$75</definedName>
    <definedName name="_xlnm._FilterDatabase" localSheetId="3" hidden="1">'api-abaTexc'!$D$9:$R$143</definedName>
    <definedName name="_xlnm._FilterDatabase" localSheetId="6" hidden="1">'api-abaTlaxcala'!$D$8:$R$82</definedName>
    <definedName name="_xlnm._FilterDatabase" localSheetId="4" hidden="1">MaltaBajio!$D$9:$R$110</definedName>
    <definedName name="_xlnm._FilterDatabase" localSheetId="2" hidden="1">MaltaTexc!$D$9:$R$139</definedName>
    <definedName name="_xlnm.Print_Area" localSheetId="5">'api-abaBajio'!$A$1:$R$138</definedName>
    <definedName name="_xlnm.Print_Area" localSheetId="4">MaltaBajio!$A$1:$R$137</definedName>
    <definedName name="_xlnm.Print_Area" localSheetId="0">'Vallejo-Malta'!$C$1:$G$155</definedName>
    <definedName name="_xlnm.Print_Area">#REF!</definedName>
    <definedName name="PRECIOS">'[1]Base de Datos'!$A$4:$I$11856</definedName>
    <definedName name="_xlnm.Print_Titles" localSheetId="0">'Vallejo-Malta'!$1:$4</definedName>
    <definedName name="Z_82110449_D8F2_490C_84E3_8C4B51D5E207_.wvu.Cols" localSheetId="0" hidden="1">'Vallejo-Malta'!$A:$B,'Vallejo-Malta'!#REF!</definedName>
    <definedName name="Z_82110449_D8F2_490C_84E3_8C4B51D5E207_.wvu.PrintArea" localSheetId="0" hidden="1">'Vallejo-Malta'!$A$1:$G$155</definedName>
    <definedName name="Z_82110449_D8F2_490C_84E3_8C4B51D5E207_.wvu.PrintTitles" localSheetId="0" hidden="1">'Vallejo-Malta'!$1:$4</definedName>
  </definedNames>
  <calcPr calcId="171027"/>
</workbook>
</file>

<file path=xl/calcChain.xml><?xml version="1.0" encoding="utf-8"?>
<calcChain xmlns="http://schemas.openxmlformats.org/spreadsheetml/2006/main">
  <c r="AB126" i="7" l="1"/>
  <c r="AA126" i="7"/>
  <c r="AB125" i="7"/>
  <c r="AA125" i="7"/>
  <c r="AB124" i="7"/>
  <c r="AA124" i="7"/>
  <c r="AB120" i="7"/>
  <c r="AA120" i="7"/>
  <c r="AB119" i="7"/>
  <c r="AA119" i="7"/>
  <c r="AB118" i="7"/>
  <c r="AA118" i="7"/>
  <c r="AB117" i="7"/>
  <c r="AA117" i="7"/>
  <c r="AB116" i="7"/>
  <c r="AA116" i="7"/>
  <c r="AB115" i="7"/>
  <c r="AA115" i="7"/>
  <c r="AB114" i="7"/>
  <c r="AA114" i="7"/>
  <c r="AB113" i="7"/>
  <c r="AA113" i="7"/>
  <c r="AB112" i="7"/>
  <c r="AA112" i="7"/>
  <c r="AB111" i="7"/>
  <c r="AA111" i="7"/>
  <c r="AB110" i="7"/>
  <c r="AA110" i="7"/>
  <c r="AB109" i="7"/>
  <c r="AA109" i="7"/>
  <c r="AB108" i="7"/>
  <c r="AA108" i="7"/>
  <c r="AB106" i="7"/>
  <c r="AA106" i="7"/>
  <c r="AB105" i="7"/>
  <c r="AA105" i="7"/>
  <c r="AB104" i="7"/>
  <c r="AA104" i="7"/>
  <c r="AB103" i="7"/>
  <c r="AA103" i="7"/>
  <c r="AB102" i="7"/>
  <c r="AA102" i="7"/>
  <c r="AB100" i="7"/>
  <c r="AA100" i="7"/>
  <c r="AB99" i="7"/>
  <c r="AA99" i="7"/>
  <c r="AB98" i="7"/>
  <c r="AA98" i="7"/>
  <c r="AB97" i="7"/>
  <c r="AA97" i="7"/>
  <c r="AB95" i="7"/>
  <c r="AA95" i="7"/>
  <c r="AB94" i="7"/>
  <c r="AA94" i="7"/>
  <c r="AB93" i="7"/>
  <c r="AA93" i="7"/>
  <c r="AB92" i="7"/>
  <c r="AA92" i="7"/>
  <c r="AB90" i="7"/>
  <c r="AA90" i="7"/>
  <c r="AB89" i="7"/>
  <c r="AA89" i="7"/>
  <c r="AB88" i="7"/>
  <c r="AA88" i="7"/>
  <c r="AB87" i="7"/>
  <c r="AA87" i="7"/>
  <c r="AB86" i="7"/>
  <c r="AA86" i="7"/>
  <c r="AB66" i="7"/>
  <c r="AA66" i="7"/>
  <c r="AB65" i="7"/>
  <c r="AA65" i="7"/>
  <c r="AB64" i="7"/>
  <c r="AA64" i="7"/>
  <c r="AB63" i="7"/>
  <c r="AA63" i="7"/>
  <c r="AB61" i="7"/>
  <c r="AA61" i="7"/>
  <c r="AB60" i="7"/>
  <c r="AA60" i="7"/>
  <c r="AB57" i="7"/>
  <c r="AA57" i="7"/>
  <c r="AB56" i="7"/>
  <c r="AA56" i="7"/>
  <c r="AB55" i="7"/>
  <c r="AA55" i="7"/>
  <c r="AB54" i="7"/>
  <c r="AA54" i="7"/>
  <c r="AB53" i="7"/>
  <c r="AA53" i="7"/>
  <c r="AB52" i="7"/>
  <c r="AA52" i="7"/>
  <c r="AB51" i="7"/>
  <c r="AA51" i="7"/>
  <c r="AB50" i="7"/>
  <c r="AA50" i="7"/>
  <c r="AB49" i="7"/>
  <c r="AA49" i="7"/>
  <c r="AB48" i="7"/>
  <c r="AA48" i="7"/>
  <c r="AB47" i="7"/>
  <c r="AA47" i="7"/>
  <c r="AB46" i="7"/>
  <c r="AA46" i="7"/>
  <c r="AB45" i="7"/>
  <c r="AA45" i="7"/>
  <c r="AB44" i="7"/>
  <c r="AA44" i="7"/>
  <c r="AB43" i="7"/>
  <c r="AA43" i="7"/>
  <c r="AB42" i="7"/>
  <c r="AA42" i="7"/>
  <c r="AB41" i="7"/>
  <c r="AA41" i="7"/>
  <c r="AB40" i="7"/>
  <c r="AA40" i="7"/>
  <c r="AB39" i="7"/>
  <c r="AA39" i="7"/>
  <c r="AB37" i="7"/>
  <c r="AA37" i="7"/>
  <c r="AB36" i="7"/>
  <c r="AA36" i="7"/>
  <c r="AB35" i="7"/>
  <c r="AA35" i="7"/>
  <c r="AB34" i="7"/>
  <c r="AA34" i="7"/>
  <c r="AB33" i="7"/>
  <c r="AA33" i="7"/>
  <c r="AB32" i="7"/>
  <c r="AA32" i="7"/>
  <c r="AB31" i="7"/>
  <c r="AA31" i="7"/>
  <c r="AB30" i="7"/>
  <c r="AA30" i="7"/>
  <c r="AB29" i="7"/>
  <c r="AA29" i="7"/>
  <c r="AB28" i="7"/>
  <c r="AA28" i="7"/>
  <c r="AB27" i="7"/>
  <c r="AA27" i="7"/>
  <c r="AB26" i="7"/>
  <c r="AA26" i="7"/>
  <c r="AB25" i="7"/>
  <c r="AA25" i="7"/>
  <c r="AB24" i="7"/>
  <c r="AA24" i="7"/>
  <c r="AB23" i="7"/>
  <c r="AA23" i="7"/>
  <c r="AB22" i="7"/>
  <c r="AA22" i="7"/>
  <c r="AB21" i="7"/>
  <c r="AA21" i="7"/>
  <c r="AB20" i="7"/>
  <c r="AA20" i="7"/>
  <c r="AB19" i="7"/>
  <c r="AA19" i="7"/>
  <c r="AB18" i="7"/>
  <c r="AA18" i="7"/>
  <c r="AB17" i="7"/>
  <c r="AA17" i="7"/>
  <c r="AB16" i="7"/>
  <c r="AA16" i="7"/>
  <c r="AB15" i="7"/>
  <c r="AA15" i="7"/>
  <c r="AB14" i="7"/>
  <c r="AA14" i="7"/>
  <c r="AB13" i="7"/>
  <c r="AA13" i="7"/>
  <c r="AB12" i="7"/>
  <c r="AA12" i="7"/>
  <c r="J127" i="7"/>
  <c r="I127" i="7"/>
  <c r="J126" i="7"/>
  <c r="I126" i="7"/>
  <c r="J125" i="7"/>
  <c r="I125" i="7"/>
  <c r="J123" i="7"/>
  <c r="I123" i="7"/>
  <c r="J122" i="7"/>
  <c r="I122" i="7"/>
  <c r="J121" i="7"/>
  <c r="I121" i="7"/>
  <c r="J120" i="7"/>
  <c r="I120" i="7"/>
  <c r="J118" i="7"/>
  <c r="I118" i="7"/>
  <c r="J117" i="7"/>
  <c r="I117" i="7"/>
  <c r="J115" i="7"/>
  <c r="I115" i="7"/>
  <c r="J113" i="7"/>
  <c r="I113" i="7"/>
  <c r="J111" i="7"/>
  <c r="I111" i="7"/>
  <c r="J110" i="7"/>
  <c r="I110" i="7"/>
  <c r="J109" i="7"/>
  <c r="I109" i="7"/>
  <c r="J107" i="7"/>
  <c r="I107" i="7"/>
  <c r="J106" i="7"/>
  <c r="I106" i="7"/>
  <c r="J104" i="7"/>
  <c r="I104" i="7"/>
  <c r="J103" i="7"/>
  <c r="I103" i="7"/>
  <c r="J101" i="7"/>
  <c r="I101" i="7"/>
  <c r="J100" i="7"/>
  <c r="I100" i="7"/>
  <c r="J98" i="7"/>
  <c r="I98" i="7"/>
  <c r="J97" i="7"/>
  <c r="I97" i="7"/>
  <c r="J95" i="7"/>
  <c r="I95" i="7"/>
  <c r="J94" i="7"/>
  <c r="I94" i="7"/>
  <c r="J93" i="7"/>
  <c r="I93" i="7"/>
  <c r="J91" i="7"/>
  <c r="I91" i="7"/>
  <c r="J90" i="7"/>
  <c r="I90" i="7"/>
  <c r="J88" i="7"/>
  <c r="I88" i="7"/>
  <c r="J87" i="7"/>
  <c r="I87" i="7"/>
  <c r="J86" i="7"/>
  <c r="I86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L126" i="11"/>
  <c r="K126" i="11"/>
  <c r="L125" i="11"/>
  <c r="K125" i="11"/>
  <c r="L124" i="11"/>
  <c r="K124" i="11"/>
  <c r="L123" i="11"/>
  <c r="K123" i="11"/>
  <c r="L122" i="11"/>
  <c r="K122" i="11"/>
  <c r="L121" i="11"/>
  <c r="K121" i="11"/>
  <c r="L120" i="11"/>
  <c r="K120" i="11"/>
  <c r="L119" i="11"/>
  <c r="K119" i="11"/>
  <c r="L118" i="11"/>
  <c r="K118" i="11"/>
  <c r="L117" i="11"/>
  <c r="K117" i="11"/>
  <c r="L116" i="11"/>
  <c r="K116" i="11"/>
  <c r="L115" i="11"/>
  <c r="K115" i="11"/>
  <c r="L114" i="11"/>
  <c r="K114" i="11"/>
  <c r="L113" i="11"/>
  <c r="K113" i="11"/>
  <c r="L112" i="11"/>
  <c r="K112" i="11"/>
  <c r="L111" i="11"/>
  <c r="K111" i="11"/>
  <c r="L110" i="11"/>
  <c r="K110" i="11"/>
  <c r="L109" i="11"/>
  <c r="K109" i="11"/>
  <c r="L108" i="11"/>
  <c r="K108" i="11"/>
  <c r="L107" i="11"/>
  <c r="K107" i="11"/>
  <c r="L106" i="11"/>
  <c r="K106" i="11"/>
  <c r="L105" i="11"/>
  <c r="K105" i="11"/>
  <c r="L104" i="11"/>
  <c r="K104" i="11"/>
  <c r="L103" i="11"/>
  <c r="K103" i="11"/>
  <c r="L102" i="11"/>
  <c r="K102" i="11"/>
  <c r="L101" i="11"/>
  <c r="K101" i="11"/>
  <c r="L100" i="11"/>
  <c r="K100" i="11"/>
  <c r="L99" i="11"/>
  <c r="K99" i="11"/>
  <c r="L98" i="11"/>
  <c r="K98" i="11"/>
  <c r="L97" i="11"/>
  <c r="K97" i="11"/>
  <c r="L96" i="11"/>
  <c r="K96" i="11"/>
  <c r="L95" i="11"/>
  <c r="K95" i="11"/>
  <c r="L94" i="11"/>
  <c r="K94" i="11"/>
  <c r="L93" i="11"/>
  <c r="K93" i="11"/>
  <c r="L91" i="11"/>
  <c r="K91" i="11"/>
  <c r="L90" i="11"/>
  <c r="K90" i="11"/>
  <c r="L89" i="11"/>
  <c r="K89" i="11"/>
  <c r="L87" i="11"/>
  <c r="K87" i="11"/>
  <c r="L86" i="11"/>
  <c r="K86" i="11"/>
  <c r="L85" i="11"/>
  <c r="K85" i="11"/>
  <c r="L84" i="11"/>
  <c r="K84" i="11"/>
  <c r="L83" i="11"/>
  <c r="K83" i="11"/>
  <c r="L81" i="11"/>
  <c r="K81" i="11"/>
  <c r="L80" i="11"/>
  <c r="K80" i="11"/>
  <c r="L79" i="11"/>
  <c r="K79" i="11"/>
  <c r="L78" i="11"/>
  <c r="K78" i="11"/>
  <c r="L77" i="11"/>
  <c r="K77" i="11"/>
  <c r="L76" i="11"/>
  <c r="K76" i="11"/>
  <c r="L75" i="11"/>
  <c r="K75" i="11"/>
  <c r="L74" i="11"/>
  <c r="K74" i="11"/>
  <c r="L73" i="11"/>
  <c r="K73" i="11"/>
  <c r="L72" i="11"/>
  <c r="K72" i="11"/>
  <c r="L71" i="11"/>
  <c r="K71" i="11"/>
  <c r="L70" i="11"/>
  <c r="K70" i="11"/>
  <c r="L69" i="11"/>
  <c r="K69" i="11"/>
  <c r="L68" i="11"/>
  <c r="K68" i="11"/>
  <c r="L67" i="11"/>
  <c r="K67" i="11"/>
  <c r="L66" i="11"/>
  <c r="K66" i="11"/>
  <c r="L65" i="11"/>
  <c r="K65" i="11"/>
  <c r="L64" i="11"/>
  <c r="K64" i="11"/>
  <c r="L63" i="11"/>
  <c r="K63" i="11"/>
  <c r="L62" i="11"/>
  <c r="K62" i="11"/>
  <c r="L60" i="11"/>
  <c r="K60" i="11"/>
  <c r="L59" i="11"/>
  <c r="K59" i="11"/>
  <c r="L58" i="11"/>
  <c r="K58" i="11"/>
  <c r="L57" i="11"/>
  <c r="K57" i="11"/>
  <c r="L56" i="11"/>
  <c r="K56" i="11"/>
  <c r="L55" i="11"/>
  <c r="K55" i="11"/>
  <c r="L54" i="11"/>
  <c r="K54" i="11"/>
  <c r="L53" i="11"/>
  <c r="K53" i="11"/>
  <c r="L52" i="11"/>
  <c r="K52" i="11"/>
  <c r="L51" i="11"/>
  <c r="K51" i="11"/>
  <c r="L49" i="11"/>
  <c r="K49" i="11"/>
  <c r="L48" i="11"/>
  <c r="K48" i="11"/>
  <c r="L47" i="11"/>
  <c r="K47" i="11"/>
  <c r="L46" i="11"/>
  <c r="K46" i="11"/>
  <c r="L45" i="11"/>
  <c r="K45" i="11"/>
  <c r="L44" i="11"/>
  <c r="K44" i="11"/>
  <c r="L43" i="11"/>
  <c r="K43" i="11"/>
  <c r="L42" i="11"/>
  <c r="K42" i="11"/>
  <c r="L41" i="11"/>
  <c r="K41" i="11"/>
  <c r="L40" i="11"/>
  <c r="K40" i="11"/>
  <c r="L39" i="11"/>
  <c r="K39" i="11"/>
  <c r="L38" i="11"/>
  <c r="K38" i="11"/>
  <c r="L37" i="11"/>
  <c r="K37" i="11"/>
  <c r="L36" i="11"/>
  <c r="K36" i="11"/>
  <c r="L35" i="11"/>
  <c r="K35" i="11"/>
  <c r="L34" i="11"/>
  <c r="K34" i="11"/>
  <c r="L33" i="11"/>
  <c r="K33" i="11"/>
  <c r="L32" i="11"/>
  <c r="K32" i="11"/>
  <c r="L31" i="11"/>
  <c r="K31" i="11"/>
  <c r="L30" i="11"/>
  <c r="K30" i="11"/>
  <c r="L29" i="11"/>
  <c r="K29" i="11"/>
  <c r="L28" i="11"/>
  <c r="K28" i="11"/>
  <c r="L27" i="11"/>
  <c r="K27" i="11"/>
  <c r="L26" i="11"/>
  <c r="K26" i="11"/>
  <c r="L25" i="11"/>
  <c r="K25" i="11"/>
  <c r="L24" i="11"/>
  <c r="K24" i="11"/>
  <c r="L23" i="11"/>
  <c r="K23" i="11"/>
  <c r="L22" i="11"/>
  <c r="K22" i="11"/>
  <c r="L21" i="11"/>
  <c r="K21" i="11"/>
  <c r="L20" i="11"/>
  <c r="K20" i="11"/>
  <c r="L19" i="11"/>
  <c r="K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K9" i="11"/>
  <c r="L9" i="11"/>
  <c r="C130" i="11"/>
  <c r="B130" i="11"/>
  <c r="C129" i="11"/>
  <c r="B129" i="11"/>
  <c r="C128" i="11"/>
  <c r="B128" i="11"/>
  <c r="C127" i="11"/>
  <c r="B127" i="11"/>
  <c r="C126" i="11"/>
  <c r="B126" i="11"/>
  <c r="C124" i="11"/>
  <c r="B124" i="11"/>
  <c r="C123" i="11"/>
  <c r="B123" i="11"/>
  <c r="C122" i="11"/>
  <c r="B122" i="11"/>
  <c r="C121" i="11"/>
  <c r="B121" i="11"/>
  <c r="C120" i="11"/>
  <c r="B120" i="11"/>
  <c r="C119" i="11"/>
  <c r="B119" i="11"/>
  <c r="C118" i="11"/>
  <c r="B118" i="11"/>
  <c r="C117" i="11"/>
  <c r="B117" i="11"/>
  <c r="C115" i="11"/>
  <c r="B115" i="11"/>
  <c r="C114" i="11"/>
  <c r="B114" i="11"/>
  <c r="C113" i="11"/>
  <c r="B113" i="11"/>
  <c r="C112" i="11"/>
  <c r="B112" i="11"/>
  <c r="C111" i="11"/>
  <c r="B111" i="11"/>
  <c r="C110" i="11"/>
  <c r="B110" i="11"/>
  <c r="C108" i="11"/>
  <c r="B108" i="11"/>
  <c r="C107" i="11"/>
  <c r="B107" i="11"/>
  <c r="C106" i="11"/>
  <c r="B106" i="11"/>
  <c r="C105" i="11"/>
  <c r="B105" i="11"/>
  <c r="C104" i="11"/>
  <c r="B104" i="11"/>
  <c r="C103" i="11"/>
  <c r="B103" i="11"/>
  <c r="C101" i="11"/>
  <c r="B101" i="11"/>
  <c r="C100" i="11"/>
  <c r="B100" i="11"/>
  <c r="C99" i="11"/>
  <c r="B99" i="11"/>
  <c r="C98" i="11"/>
  <c r="B98" i="11"/>
  <c r="C97" i="11"/>
  <c r="B97" i="11"/>
  <c r="C96" i="11"/>
  <c r="B96" i="11"/>
  <c r="C94" i="11"/>
  <c r="B94" i="11"/>
  <c r="C93" i="11"/>
  <c r="B93" i="11"/>
  <c r="C92" i="11"/>
  <c r="B92" i="11"/>
  <c r="C91" i="11"/>
  <c r="B91" i="11"/>
  <c r="C90" i="11"/>
  <c r="B90" i="11"/>
  <c r="C89" i="11"/>
  <c r="B89" i="11"/>
  <c r="C88" i="11"/>
  <c r="B88" i="11"/>
  <c r="C87" i="11"/>
  <c r="B87" i="11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3" i="11"/>
  <c r="B73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B48" i="11"/>
  <c r="C47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L136" i="10"/>
  <c r="K136" i="10"/>
  <c r="L135" i="10"/>
  <c r="K135" i="10"/>
  <c r="L134" i="10"/>
  <c r="K134" i="10"/>
  <c r="L132" i="10"/>
  <c r="K132" i="10"/>
  <c r="L131" i="10"/>
  <c r="K131" i="10"/>
  <c r="L130" i="10"/>
  <c r="K130" i="10"/>
  <c r="L128" i="10"/>
  <c r="K128" i="10"/>
  <c r="L127" i="10"/>
  <c r="K127" i="10"/>
  <c r="L126" i="10"/>
  <c r="K126" i="10"/>
  <c r="L125" i="10"/>
  <c r="K125" i="10"/>
  <c r="L124" i="10"/>
  <c r="K124" i="10"/>
  <c r="L122" i="10"/>
  <c r="K122" i="10"/>
  <c r="L121" i="10"/>
  <c r="K121" i="10"/>
  <c r="L120" i="10"/>
  <c r="K120" i="10"/>
  <c r="L119" i="10"/>
  <c r="K119" i="10"/>
  <c r="L118" i="10"/>
  <c r="K118" i="10"/>
  <c r="L117" i="10"/>
  <c r="K117" i="10"/>
  <c r="L116" i="10"/>
  <c r="K116" i="10"/>
  <c r="L115" i="10"/>
  <c r="K115" i="10"/>
  <c r="L114" i="10"/>
  <c r="K114" i="10"/>
  <c r="L113" i="10"/>
  <c r="K113" i="10"/>
  <c r="L112" i="10"/>
  <c r="K112" i="10"/>
  <c r="L111" i="10"/>
  <c r="K111" i="10"/>
  <c r="L110" i="10"/>
  <c r="K110" i="10"/>
  <c r="L109" i="10"/>
  <c r="K109" i="10"/>
  <c r="L108" i="10"/>
  <c r="K108" i="10"/>
  <c r="L107" i="10"/>
  <c r="K107" i="10"/>
  <c r="L106" i="10"/>
  <c r="K106" i="10"/>
  <c r="L105" i="10"/>
  <c r="K105" i="10"/>
  <c r="L103" i="10"/>
  <c r="K103" i="10"/>
  <c r="L102" i="10"/>
  <c r="K102" i="10"/>
  <c r="L101" i="10"/>
  <c r="K101" i="10"/>
  <c r="L100" i="10"/>
  <c r="K100" i="10"/>
  <c r="L99" i="10"/>
  <c r="K99" i="10"/>
  <c r="L98" i="10"/>
  <c r="K98" i="10"/>
  <c r="L97" i="10"/>
  <c r="K97" i="10"/>
  <c r="L96" i="10"/>
  <c r="K96" i="10"/>
  <c r="L95" i="10"/>
  <c r="K95" i="10"/>
  <c r="L94" i="10"/>
  <c r="K94" i="10"/>
  <c r="L92" i="10"/>
  <c r="K92" i="10"/>
  <c r="L91" i="10"/>
  <c r="K91" i="10"/>
  <c r="L90" i="10"/>
  <c r="K90" i="10"/>
  <c r="L89" i="10"/>
  <c r="K89" i="10"/>
  <c r="L88" i="10"/>
  <c r="K88" i="10"/>
  <c r="L87" i="10"/>
  <c r="K87" i="10"/>
  <c r="L86" i="10"/>
  <c r="K86" i="10"/>
  <c r="L85" i="10"/>
  <c r="K85" i="10"/>
  <c r="L84" i="10"/>
  <c r="K84" i="10"/>
  <c r="L83" i="10"/>
  <c r="K83" i="10"/>
  <c r="L82" i="10"/>
  <c r="K82" i="10"/>
  <c r="L80" i="10"/>
  <c r="K80" i="10"/>
  <c r="L79" i="10"/>
  <c r="K79" i="10"/>
  <c r="L78" i="10"/>
  <c r="K78" i="10"/>
  <c r="L77" i="10"/>
  <c r="K77" i="10"/>
  <c r="L76" i="10"/>
  <c r="K76" i="10"/>
  <c r="L75" i="10"/>
  <c r="K75" i="10"/>
  <c r="L74" i="10"/>
  <c r="K74" i="10"/>
  <c r="L73" i="10"/>
  <c r="K73" i="10"/>
  <c r="L72" i="10"/>
  <c r="K72" i="10"/>
  <c r="L71" i="10"/>
  <c r="K71" i="10"/>
  <c r="L70" i="10"/>
  <c r="K70" i="10"/>
  <c r="L60" i="10"/>
  <c r="K60" i="10"/>
  <c r="L59" i="10"/>
  <c r="K59" i="10"/>
  <c r="L58" i="10"/>
  <c r="K58" i="10"/>
  <c r="L56" i="10"/>
  <c r="K56" i="10"/>
  <c r="L55" i="10"/>
  <c r="K55" i="10"/>
  <c r="L54" i="10"/>
  <c r="K54" i="10"/>
  <c r="L52" i="10"/>
  <c r="K52" i="10"/>
  <c r="L51" i="10"/>
  <c r="K51" i="10"/>
  <c r="L50" i="10"/>
  <c r="K50" i="10"/>
  <c r="L49" i="10"/>
  <c r="K49" i="10"/>
  <c r="L48" i="10"/>
  <c r="K48" i="10"/>
  <c r="L46" i="10"/>
  <c r="K46" i="10"/>
  <c r="L45" i="10"/>
  <c r="K45" i="10"/>
  <c r="L43" i="10"/>
  <c r="K43" i="10"/>
  <c r="L42" i="10"/>
  <c r="K42" i="10"/>
  <c r="L41" i="10"/>
  <c r="K41" i="10"/>
  <c r="L39" i="10"/>
  <c r="K39" i="10"/>
  <c r="L38" i="10"/>
  <c r="K38" i="10"/>
  <c r="L37" i="10"/>
  <c r="K37" i="10"/>
  <c r="L36" i="10"/>
  <c r="K36" i="10"/>
  <c r="L35" i="10"/>
  <c r="K35" i="10"/>
  <c r="L33" i="10"/>
  <c r="K33" i="10"/>
  <c r="L32" i="10"/>
  <c r="K32" i="10"/>
  <c r="L31" i="10"/>
  <c r="K31" i="10"/>
  <c r="L30" i="10"/>
  <c r="K30" i="10"/>
  <c r="L29" i="10"/>
  <c r="K29" i="10"/>
  <c r="L27" i="10"/>
  <c r="K27" i="10"/>
  <c r="L26" i="10"/>
  <c r="K26" i="10"/>
  <c r="L25" i="10"/>
  <c r="K25" i="10"/>
  <c r="L24" i="10"/>
  <c r="K24" i="10"/>
  <c r="L23" i="10"/>
  <c r="K23" i="10"/>
  <c r="L21" i="10"/>
  <c r="K21" i="10"/>
  <c r="L20" i="10"/>
  <c r="K20" i="10"/>
  <c r="L19" i="10"/>
  <c r="K19" i="10"/>
  <c r="L18" i="10"/>
  <c r="K18" i="10"/>
  <c r="L17" i="10"/>
  <c r="K17" i="10"/>
  <c r="L16" i="10"/>
  <c r="K16" i="10"/>
  <c r="L15" i="10"/>
  <c r="K15" i="10"/>
  <c r="L14" i="10"/>
  <c r="K14" i="10"/>
  <c r="L13" i="10"/>
  <c r="K13" i="10"/>
  <c r="L12" i="10"/>
  <c r="K12" i="10"/>
  <c r="C114" i="10"/>
  <c r="B114" i="10"/>
  <c r="C113" i="10"/>
  <c r="B113" i="10"/>
  <c r="C112" i="10"/>
  <c r="B112" i="10"/>
  <c r="C108" i="10"/>
  <c r="B108" i="10"/>
  <c r="C107" i="10"/>
  <c r="B107" i="10"/>
  <c r="C106" i="10"/>
  <c r="B106" i="10"/>
  <c r="C104" i="10"/>
  <c r="B104" i="10"/>
  <c r="C103" i="10"/>
  <c r="B103" i="10"/>
  <c r="C101" i="10"/>
  <c r="B101" i="10"/>
  <c r="C99" i="10"/>
  <c r="B99" i="10"/>
  <c r="C97" i="10"/>
  <c r="B97" i="10"/>
  <c r="C95" i="10"/>
  <c r="B95" i="10"/>
  <c r="C94" i="10"/>
  <c r="B94" i="10"/>
  <c r="C93" i="10"/>
  <c r="B93" i="10"/>
  <c r="C91" i="10"/>
  <c r="B91" i="10"/>
  <c r="C90" i="10"/>
  <c r="B90" i="10"/>
  <c r="C88" i="10"/>
  <c r="B88" i="10"/>
  <c r="C87" i="10"/>
  <c r="B87" i="10"/>
  <c r="C85" i="10"/>
  <c r="B85" i="10"/>
  <c r="C84" i="10"/>
  <c r="B84" i="10"/>
  <c r="C82" i="10"/>
  <c r="B82" i="10"/>
  <c r="C81" i="10"/>
  <c r="B81" i="10"/>
  <c r="C79" i="10"/>
  <c r="B79" i="10"/>
  <c r="C78" i="10"/>
  <c r="B78" i="10"/>
  <c r="C77" i="10"/>
  <c r="B77" i="10"/>
  <c r="C75" i="10"/>
  <c r="B75" i="10"/>
  <c r="C74" i="10"/>
  <c r="B74" i="10"/>
  <c r="C72" i="10"/>
  <c r="B72" i="10"/>
  <c r="C71" i="10"/>
  <c r="B71" i="10"/>
  <c r="C70" i="10"/>
  <c r="B70" i="10"/>
  <c r="C60" i="10"/>
  <c r="B60" i="10"/>
  <c r="C59" i="10"/>
  <c r="B59" i="10"/>
  <c r="C58" i="10"/>
  <c r="B58" i="10"/>
  <c r="C56" i="10"/>
  <c r="B56" i="10"/>
  <c r="C55" i="10"/>
  <c r="B55" i="10"/>
  <c r="C54" i="10"/>
  <c r="B54" i="10"/>
  <c r="C53" i="10"/>
  <c r="B53" i="10"/>
  <c r="C52" i="10"/>
  <c r="B52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39" i="10"/>
  <c r="B39" i="10"/>
  <c r="C38" i="10"/>
  <c r="B38" i="10"/>
  <c r="C37" i="10"/>
  <c r="B37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3" i="10"/>
  <c r="B13" i="10"/>
  <c r="C12" i="10"/>
  <c r="B12" i="10"/>
  <c r="L11" i="10"/>
  <c r="K11" i="10"/>
  <c r="C11" i="10"/>
  <c r="B11" i="10"/>
  <c r="L135" i="9"/>
  <c r="K135" i="9"/>
  <c r="L134" i="9"/>
  <c r="K134" i="9"/>
  <c r="L133" i="9"/>
  <c r="K133" i="9"/>
  <c r="L131" i="9"/>
  <c r="K131" i="9"/>
  <c r="L130" i="9"/>
  <c r="K130" i="9"/>
  <c r="L129" i="9"/>
  <c r="K129" i="9"/>
  <c r="L127" i="9"/>
  <c r="K127" i="9"/>
  <c r="L126" i="9"/>
  <c r="K126" i="9"/>
  <c r="L125" i="9"/>
  <c r="K125" i="9"/>
  <c r="L124" i="9"/>
  <c r="K124" i="9"/>
  <c r="L123" i="9"/>
  <c r="K123" i="9"/>
  <c r="L121" i="9"/>
  <c r="K121" i="9"/>
  <c r="L120" i="9"/>
  <c r="K120" i="9"/>
  <c r="L119" i="9"/>
  <c r="K119" i="9"/>
  <c r="L118" i="9"/>
  <c r="K118" i="9"/>
  <c r="L117" i="9"/>
  <c r="K117" i="9"/>
  <c r="L116" i="9"/>
  <c r="K116" i="9"/>
  <c r="L115" i="9"/>
  <c r="K115" i="9"/>
  <c r="L114" i="9"/>
  <c r="K114" i="9"/>
  <c r="L113" i="9"/>
  <c r="K113" i="9"/>
  <c r="L112" i="9"/>
  <c r="K112" i="9"/>
  <c r="L111" i="9"/>
  <c r="K111" i="9"/>
  <c r="L110" i="9"/>
  <c r="K110" i="9"/>
  <c r="L109" i="9"/>
  <c r="K109" i="9"/>
  <c r="L108" i="9"/>
  <c r="K108" i="9"/>
  <c r="L107" i="9"/>
  <c r="K107" i="9"/>
  <c r="L106" i="9"/>
  <c r="K106" i="9"/>
  <c r="L105" i="9"/>
  <c r="K105" i="9"/>
  <c r="L104" i="9"/>
  <c r="K104" i="9"/>
  <c r="L102" i="9"/>
  <c r="K102" i="9"/>
  <c r="L101" i="9"/>
  <c r="K101" i="9"/>
  <c r="L100" i="9"/>
  <c r="K100" i="9"/>
  <c r="L99" i="9"/>
  <c r="K99" i="9"/>
  <c r="L98" i="9"/>
  <c r="K98" i="9"/>
  <c r="L97" i="9"/>
  <c r="K97" i="9"/>
  <c r="L96" i="9"/>
  <c r="K96" i="9"/>
  <c r="L95" i="9"/>
  <c r="K95" i="9"/>
  <c r="L94" i="9"/>
  <c r="K94" i="9"/>
  <c r="L93" i="9"/>
  <c r="K93" i="9"/>
  <c r="L91" i="9"/>
  <c r="K91" i="9"/>
  <c r="L90" i="9"/>
  <c r="K90" i="9"/>
  <c r="L89" i="9"/>
  <c r="K89" i="9"/>
  <c r="L88" i="9"/>
  <c r="K88" i="9"/>
  <c r="L87" i="9"/>
  <c r="K87" i="9"/>
  <c r="L86" i="9"/>
  <c r="K86" i="9"/>
  <c r="L85" i="9"/>
  <c r="K85" i="9"/>
  <c r="L84" i="9"/>
  <c r="K84" i="9"/>
  <c r="L83" i="9"/>
  <c r="K83" i="9"/>
  <c r="L82" i="9"/>
  <c r="K82" i="9"/>
  <c r="L81" i="9"/>
  <c r="K81" i="9"/>
  <c r="L79" i="9"/>
  <c r="K79" i="9"/>
  <c r="L78" i="9"/>
  <c r="K78" i="9"/>
  <c r="L77" i="9"/>
  <c r="K77" i="9"/>
  <c r="L76" i="9"/>
  <c r="K76" i="9"/>
  <c r="L75" i="9"/>
  <c r="K75" i="9"/>
  <c r="L74" i="9"/>
  <c r="K74" i="9"/>
  <c r="L73" i="9"/>
  <c r="K73" i="9"/>
  <c r="L72" i="9"/>
  <c r="K72" i="9"/>
  <c r="L71" i="9"/>
  <c r="K71" i="9"/>
  <c r="L70" i="9"/>
  <c r="K70" i="9"/>
  <c r="L69" i="9"/>
  <c r="K69" i="9"/>
  <c r="L60" i="9"/>
  <c r="K60" i="9"/>
  <c r="L59" i="9"/>
  <c r="K59" i="9"/>
  <c r="L58" i="9"/>
  <c r="K58" i="9"/>
  <c r="L56" i="9"/>
  <c r="K56" i="9"/>
  <c r="L55" i="9"/>
  <c r="K55" i="9"/>
  <c r="L54" i="9"/>
  <c r="K54" i="9"/>
  <c r="L52" i="9"/>
  <c r="K52" i="9"/>
  <c r="L51" i="9"/>
  <c r="K51" i="9"/>
  <c r="L50" i="9"/>
  <c r="K50" i="9"/>
  <c r="L49" i="9"/>
  <c r="K49" i="9"/>
  <c r="L48" i="9"/>
  <c r="K48" i="9"/>
  <c r="L46" i="9"/>
  <c r="K46" i="9"/>
  <c r="L45" i="9"/>
  <c r="K45" i="9"/>
  <c r="L43" i="9"/>
  <c r="K43" i="9"/>
  <c r="L42" i="9"/>
  <c r="K42" i="9"/>
  <c r="L41" i="9"/>
  <c r="K41" i="9"/>
  <c r="L39" i="9"/>
  <c r="K39" i="9"/>
  <c r="L38" i="9"/>
  <c r="K38" i="9"/>
  <c r="L37" i="9"/>
  <c r="K37" i="9"/>
  <c r="L36" i="9"/>
  <c r="K36" i="9"/>
  <c r="L35" i="9"/>
  <c r="K35" i="9"/>
  <c r="L33" i="9"/>
  <c r="K33" i="9"/>
  <c r="L32" i="9"/>
  <c r="K32" i="9"/>
  <c r="L31" i="9"/>
  <c r="K31" i="9"/>
  <c r="L30" i="9"/>
  <c r="K30" i="9"/>
  <c r="L29" i="9"/>
  <c r="K29" i="9"/>
  <c r="L27" i="9"/>
  <c r="K27" i="9"/>
  <c r="L26" i="9"/>
  <c r="K26" i="9"/>
  <c r="L25" i="9"/>
  <c r="K25" i="9"/>
  <c r="L24" i="9"/>
  <c r="K24" i="9"/>
  <c r="L23" i="9"/>
  <c r="K23" i="9"/>
  <c r="L21" i="9"/>
  <c r="K21" i="9"/>
  <c r="L20" i="9"/>
  <c r="K20" i="9"/>
  <c r="L19" i="9"/>
  <c r="K19" i="9"/>
  <c r="L18" i="9"/>
  <c r="K18" i="9"/>
  <c r="L17" i="9"/>
  <c r="K17" i="9"/>
  <c r="L16" i="9"/>
  <c r="K16" i="9"/>
  <c r="L15" i="9"/>
  <c r="K15" i="9"/>
  <c r="L14" i="9"/>
  <c r="K14" i="9"/>
  <c r="L13" i="9"/>
  <c r="K13" i="9"/>
  <c r="L12" i="9"/>
  <c r="K12" i="9"/>
  <c r="L11" i="9"/>
  <c r="K11" i="9"/>
  <c r="C113" i="9"/>
  <c r="B113" i="9"/>
  <c r="C112" i="9"/>
  <c r="B112" i="9"/>
  <c r="C111" i="9"/>
  <c r="B111" i="9"/>
  <c r="C107" i="9"/>
  <c r="B107" i="9"/>
  <c r="C106" i="9"/>
  <c r="B106" i="9"/>
  <c r="C105" i="9"/>
  <c r="B105" i="9"/>
  <c r="C103" i="9"/>
  <c r="B103" i="9"/>
  <c r="C102" i="9"/>
  <c r="B102" i="9"/>
  <c r="C100" i="9"/>
  <c r="B100" i="9"/>
  <c r="C98" i="9"/>
  <c r="B98" i="9"/>
  <c r="C96" i="9"/>
  <c r="B96" i="9"/>
  <c r="C94" i="9"/>
  <c r="B94" i="9"/>
  <c r="C93" i="9"/>
  <c r="B93" i="9"/>
  <c r="C92" i="9"/>
  <c r="B92" i="9"/>
  <c r="C90" i="9"/>
  <c r="B90" i="9"/>
  <c r="C89" i="9"/>
  <c r="B89" i="9"/>
  <c r="C87" i="9"/>
  <c r="B87" i="9"/>
  <c r="C86" i="9"/>
  <c r="B86" i="9"/>
  <c r="C84" i="9"/>
  <c r="B84" i="9"/>
  <c r="C83" i="9"/>
  <c r="B83" i="9"/>
  <c r="C81" i="9"/>
  <c r="B81" i="9"/>
  <c r="C80" i="9"/>
  <c r="B80" i="9"/>
  <c r="C78" i="9"/>
  <c r="B78" i="9"/>
  <c r="C77" i="9"/>
  <c r="B77" i="9"/>
  <c r="C76" i="9"/>
  <c r="B76" i="9"/>
  <c r="C74" i="9"/>
  <c r="B74" i="9"/>
  <c r="C73" i="9"/>
  <c r="B73" i="9"/>
  <c r="C71" i="9"/>
  <c r="B71" i="9"/>
  <c r="C70" i="9"/>
  <c r="B70" i="9"/>
  <c r="C69" i="9"/>
  <c r="B69" i="9"/>
  <c r="C60" i="9"/>
  <c r="B60" i="9"/>
  <c r="C59" i="9"/>
  <c r="B59" i="9"/>
  <c r="C58" i="9"/>
  <c r="B58" i="9"/>
  <c r="C56" i="9"/>
  <c r="B56" i="9"/>
  <c r="C55" i="9"/>
  <c r="B55" i="9"/>
  <c r="C54" i="9"/>
  <c r="B54" i="9"/>
  <c r="C53" i="9"/>
  <c r="B53" i="9"/>
  <c r="C52" i="9"/>
  <c r="B52" i="9"/>
  <c r="C50" i="9"/>
  <c r="B50" i="9"/>
  <c r="C49" i="9"/>
  <c r="B49" i="9"/>
  <c r="C48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39" i="9"/>
  <c r="B39" i="9"/>
  <c r="C38" i="9"/>
  <c r="B38" i="9"/>
  <c r="C37" i="9"/>
  <c r="B37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0" i="9"/>
  <c r="B20" i="9"/>
  <c r="C19" i="9"/>
  <c r="B19" i="9"/>
  <c r="C23" i="9"/>
  <c r="B23" i="9"/>
  <c r="C22" i="9"/>
  <c r="B22" i="9"/>
  <c r="C21" i="9"/>
  <c r="B21" i="9"/>
  <c r="C18" i="9"/>
  <c r="B18" i="9"/>
  <c r="C17" i="9"/>
  <c r="B17" i="9"/>
  <c r="C16" i="9"/>
  <c r="B16" i="9"/>
  <c r="C15" i="9"/>
  <c r="B15" i="9"/>
  <c r="C13" i="9"/>
  <c r="B13" i="9"/>
  <c r="C12" i="9"/>
  <c r="B12" i="9"/>
  <c r="C11" i="9"/>
  <c r="B11" i="9"/>
  <c r="L138" i="8"/>
  <c r="K138" i="8"/>
  <c r="L137" i="8"/>
  <c r="K137" i="8"/>
  <c r="L136" i="8"/>
  <c r="K136" i="8"/>
  <c r="L133" i="8"/>
  <c r="K133" i="8"/>
  <c r="L132" i="8"/>
  <c r="K132" i="8"/>
  <c r="L130" i="8"/>
  <c r="K130" i="8"/>
  <c r="L129" i="8"/>
  <c r="K129" i="8"/>
  <c r="L128" i="8"/>
  <c r="K128" i="8"/>
  <c r="L127" i="8"/>
  <c r="K127" i="8"/>
  <c r="L126" i="8"/>
  <c r="K126" i="8"/>
  <c r="L125" i="8"/>
  <c r="K125" i="8"/>
  <c r="L124" i="8"/>
  <c r="K124" i="8"/>
  <c r="L123" i="8"/>
  <c r="K123" i="8"/>
  <c r="L122" i="8"/>
  <c r="K122" i="8"/>
  <c r="L121" i="8"/>
  <c r="K121" i="8"/>
  <c r="L120" i="8"/>
  <c r="K120" i="8"/>
  <c r="L118" i="8"/>
  <c r="K118" i="8"/>
  <c r="L117" i="8"/>
  <c r="K117" i="8"/>
  <c r="L116" i="8"/>
  <c r="K116" i="8"/>
  <c r="L115" i="8"/>
  <c r="K115" i="8"/>
  <c r="L113" i="8"/>
  <c r="K113" i="8"/>
  <c r="L112" i="8"/>
  <c r="K112" i="8"/>
  <c r="L111" i="8"/>
  <c r="K111" i="8"/>
  <c r="L110" i="8"/>
  <c r="K110" i="8"/>
  <c r="L108" i="8"/>
  <c r="K108" i="8"/>
  <c r="L107" i="8"/>
  <c r="K107" i="8"/>
  <c r="L106" i="8"/>
  <c r="K106" i="8"/>
  <c r="L105" i="8"/>
  <c r="K105" i="8"/>
  <c r="L104" i="8"/>
  <c r="K104" i="8"/>
  <c r="L90" i="8"/>
  <c r="K90" i="8"/>
  <c r="L89" i="8"/>
  <c r="K89" i="8"/>
  <c r="L88" i="8"/>
  <c r="K88" i="8"/>
  <c r="L87" i="8"/>
  <c r="K87" i="8"/>
  <c r="L86" i="8"/>
  <c r="K86" i="8"/>
  <c r="L84" i="8"/>
  <c r="K84" i="8"/>
  <c r="L83" i="8"/>
  <c r="K83" i="8"/>
  <c r="L82" i="8"/>
  <c r="K82" i="8"/>
  <c r="L81" i="8"/>
  <c r="K81" i="8"/>
  <c r="L80" i="8"/>
  <c r="K80" i="8"/>
  <c r="L79" i="8"/>
  <c r="K79" i="8"/>
  <c r="L78" i="8"/>
  <c r="K78" i="8"/>
  <c r="L77" i="8"/>
  <c r="K77" i="8"/>
  <c r="L75" i="8"/>
  <c r="K75" i="8"/>
  <c r="L74" i="8"/>
  <c r="K74" i="8"/>
  <c r="L73" i="8"/>
  <c r="K73" i="8"/>
  <c r="L72" i="8"/>
  <c r="K72" i="8"/>
  <c r="L71" i="8"/>
  <c r="K71" i="8"/>
  <c r="L70" i="8"/>
  <c r="K70" i="8"/>
  <c r="L69" i="8"/>
  <c r="K69" i="8"/>
  <c r="L68" i="8"/>
  <c r="K68" i="8"/>
  <c r="L67" i="8"/>
  <c r="K67" i="8"/>
  <c r="L66" i="8"/>
  <c r="K66" i="8"/>
  <c r="L65" i="8"/>
  <c r="K65" i="8"/>
  <c r="L64" i="8"/>
  <c r="K64" i="8"/>
  <c r="L63" i="8"/>
  <c r="K63" i="8"/>
  <c r="L62" i="8"/>
  <c r="K62" i="8"/>
  <c r="L61" i="8"/>
  <c r="K61" i="8"/>
  <c r="L60" i="8"/>
  <c r="K60" i="8"/>
  <c r="L59" i="8"/>
  <c r="K59" i="8"/>
  <c r="L58" i="8"/>
  <c r="K58" i="8"/>
  <c r="L57" i="8"/>
  <c r="K57" i="8"/>
  <c r="L56" i="8"/>
  <c r="K56" i="8"/>
  <c r="L55" i="8"/>
  <c r="K55" i="8"/>
  <c r="L53" i="8"/>
  <c r="K53" i="8"/>
  <c r="L52" i="8"/>
  <c r="K52" i="8"/>
  <c r="L51" i="8"/>
  <c r="K51" i="8"/>
  <c r="L50" i="8"/>
  <c r="K50" i="8"/>
  <c r="L49" i="8"/>
  <c r="K49" i="8"/>
  <c r="L48" i="8"/>
  <c r="K48" i="8"/>
  <c r="L47" i="8"/>
  <c r="K47" i="8"/>
  <c r="L46" i="8"/>
  <c r="K46" i="8"/>
  <c r="L43" i="8"/>
  <c r="K43" i="8"/>
  <c r="L42" i="8"/>
  <c r="K42" i="8"/>
  <c r="L41" i="8"/>
  <c r="K41" i="8"/>
  <c r="L40" i="8"/>
  <c r="K40" i="8"/>
  <c r="L39" i="8"/>
  <c r="K39" i="8"/>
  <c r="L38" i="8"/>
  <c r="K38" i="8"/>
  <c r="L37" i="8"/>
  <c r="K37" i="8"/>
  <c r="L36" i="8"/>
  <c r="K36" i="8"/>
  <c r="L35" i="8"/>
  <c r="K35" i="8"/>
  <c r="L34" i="8"/>
  <c r="K34" i="8"/>
  <c r="L33" i="8"/>
  <c r="K33" i="8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K25" i="8"/>
  <c r="L24" i="8"/>
  <c r="K24" i="8"/>
  <c r="L23" i="8"/>
  <c r="K23" i="8"/>
  <c r="L22" i="8"/>
  <c r="K22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K14" i="8"/>
  <c r="L13" i="8"/>
  <c r="K13" i="8"/>
  <c r="L12" i="8"/>
  <c r="K12" i="8"/>
  <c r="L11" i="8"/>
  <c r="K11" i="8"/>
  <c r="C143" i="8"/>
  <c r="B143" i="8"/>
  <c r="C142" i="8"/>
  <c r="B142" i="8"/>
  <c r="C141" i="8"/>
  <c r="B141" i="8"/>
  <c r="C139" i="8"/>
  <c r="B139" i="8"/>
  <c r="C138" i="8"/>
  <c r="B138" i="8"/>
  <c r="C137" i="8"/>
  <c r="B137" i="8"/>
  <c r="C136" i="8"/>
  <c r="B136" i="8"/>
  <c r="C134" i="8"/>
  <c r="B134" i="8"/>
  <c r="C133" i="8"/>
  <c r="B133" i="8"/>
  <c r="C131" i="8"/>
  <c r="B131" i="8"/>
  <c r="C130" i="8"/>
  <c r="B130" i="8"/>
  <c r="C128" i="8"/>
  <c r="B128" i="8"/>
  <c r="C127" i="8"/>
  <c r="B127" i="8"/>
  <c r="C126" i="8"/>
  <c r="B126" i="8"/>
  <c r="C124" i="8"/>
  <c r="B124" i="8"/>
  <c r="C123" i="8"/>
  <c r="B123" i="8"/>
  <c r="C121" i="8"/>
  <c r="B121" i="8"/>
  <c r="C120" i="8"/>
  <c r="B120" i="8"/>
  <c r="C118" i="8"/>
  <c r="B118" i="8"/>
  <c r="C117" i="8"/>
  <c r="B117" i="8"/>
  <c r="C115" i="8"/>
  <c r="B115" i="8"/>
  <c r="C114" i="8"/>
  <c r="B114" i="8"/>
  <c r="C112" i="8"/>
  <c r="B112" i="8"/>
  <c r="C111" i="8"/>
  <c r="B111" i="8"/>
  <c r="C110" i="8"/>
  <c r="B110" i="8"/>
  <c r="C109" i="8"/>
  <c r="B109" i="8"/>
  <c r="C108" i="8"/>
  <c r="B108" i="8"/>
  <c r="C106" i="8"/>
  <c r="B106" i="8"/>
  <c r="C105" i="8"/>
  <c r="B105" i="8"/>
  <c r="C104" i="8"/>
  <c r="B104" i="8"/>
  <c r="C92" i="8"/>
  <c r="B92" i="8"/>
  <c r="C91" i="8"/>
  <c r="B91" i="8"/>
  <c r="C90" i="8"/>
  <c r="B90" i="8"/>
  <c r="C89" i="8"/>
  <c r="B89" i="8"/>
  <c r="C88" i="8"/>
  <c r="B88" i="8"/>
  <c r="C87" i="8"/>
  <c r="B87" i="8"/>
  <c r="C86" i="8"/>
  <c r="B86" i="8"/>
  <c r="C85" i="8"/>
  <c r="B85" i="8"/>
  <c r="C84" i="8"/>
  <c r="B84" i="8"/>
  <c r="C83" i="8"/>
  <c r="B83" i="8"/>
  <c r="C82" i="8"/>
  <c r="B82" i="8"/>
  <c r="C81" i="8"/>
  <c r="B81" i="8"/>
  <c r="C80" i="8"/>
  <c r="B80" i="8"/>
  <c r="C79" i="8"/>
  <c r="B79" i="8"/>
  <c r="C78" i="8"/>
  <c r="B78" i="8"/>
  <c r="C77" i="8"/>
  <c r="B77" i="8"/>
  <c r="C76" i="8"/>
  <c r="B76" i="8"/>
  <c r="C75" i="8"/>
  <c r="B75" i="8"/>
  <c r="C74" i="8"/>
  <c r="B74" i="8"/>
  <c r="C73" i="8"/>
  <c r="B73" i="8"/>
  <c r="C72" i="8"/>
  <c r="B72" i="8"/>
  <c r="C71" i="8"/>
  <c r="B71" i="8"/>
  <c r="C70" i="8"/>
  <c r="B70" i="8"/>
  <c r="C69" i="8"/>
  <c r="B69" i="8"/>
  <c r="C68" i="8"/>
  <c r="B68" i="8"/>
  <c r="C67" i="8"/>
  <c r="B67" i="8"/>
  <c r="C66" i="8"/>
  <c r="B66" i="8"/>
  <c r="C65" i="8"/>
  <c r="B65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L10" i="8"/>
  <c r="K10" i="8"/>
  <c r="C10" i="8"/>
  <c r="B10" i="8"/>
  <c r="L135" i="13"/>
  <c r="K135" i="13"/>
  <c r="L134" i="13"/>
  <c r="K134" i="13"/>
  <c r="L133" i="13"/>
  <c r="K133" i="13"/>
  <c r="L130" i="13"/>
  <c r="K130" i="13"/>
  <c r="L129" i="13"/>
  <c r="K129" i="13"/>
  <c r="L127" i="13"/>
  <c r="K127" i="13"/>
  <c r="L126" i="13"/>
  <c r="K126" i="13"/>
  <c r="L125" i="13"/>
  <c r="K125" i="13"/>
  <c r="L124" i="13"/>
  <c r="K124" i="13"/>
  <c r="L123" i="13"/>
  <c r="K123" i="13"/>
  <c r="L122" i="13"/>
  <c r="K122" i="13"/>
  <c r="L121" i="13"/>
  <c r="K121" i="13"/>
  <c r="L120" i="13"/>
  <c r="K120" i="13"/>
  <c r="L119" i="13"/>
  <c r="K119" i="13"/>
  <c r="L118" i="13"/>
  <c r="K118" i="13"/>
  <c r="L117" i="13"/>
  <c r="K117" i="13"/>
  <c r="L115" i="13"/>
  <c r="K115" i="13"/>
  <c r="L114" i="13"/>
  <c r="K114" i="13"/>
  <c r="L113" i="13"/>
  <c r="K113" i="13"/>
  <c r="L112" i="13"/>
  <c r="K112" i="13"/>
  <c r="L110" i="13"/>
  <c r="K110" i="13"/>
  <c r="L109" i="13"/>
  <c r="K109" i="13"/>
  <c r="L108" i="13"/>
  <c r="K108" i="13"/>
  <c r="L107" i="13"/>
  <c r="K107" i="13"/>
  <c r="L105" i="13"/>
  <c r="K105" i="13"/>
  <c r="L104" i="13"/>
  <c r="K104" i="13"/>
  <c r="L103" i="13"/>
  <c r="K103" i="13"/>
  <c r="L102" i="13"/>
  <c r="K102" i="13"/>
  <c r="L101" i="13"/>
  <c r="K101" i="13"/>
  <c r="L88" i="13"/>
  <c r="K88" i="13"/>
  <c r="L87" i="13"/>
  <c r="K87" i="13"/>
  <c r="L86" i="13"/>
  <c r="K86" i="13"/>
  <c r="L85" i="13"/>
  <c r="K85" i="13"/>
  <c r="L84" i="13"/>
  <c r="K84" i="13"/>
  <c r="L83" i="13"/>
  <c r="K83" i="13"/>
  <c r="L82" i="13"/>
  <c r="K82" i="13"/>
  <c r="L81" i="13"/>
  <c r="K81" i="13"/>
  <c r="L80" i="13"/>
  <c r="K80" i="13"/>
  <c r="L79" i="13"/>
  <c r="K79" i="13"/>
  <c r="L78" i="13"/>
  <c r="K78" i="13"/>
  <c r="L77" i="13"/>
  <c r="K77" i="13"/>
  <c r="L76" i="13"/>
  <c r="K76" i="13"/>
  <c r="L75" i="13"/>
  <c r="K75" i="13"/>
  <c r="L74" i="13"/>
  <c r="K74" i="13"/>
  <c r="L73" i="13"/>
  <c r="K73" i="13"/>
  <c r="L72" i="13"/>
  <c r="K72" i="13"/>
  <c r="L71" i="13"/>
  <c r="K71" i="13"/>
  <c r="L70" i="13"/>
  <c r="K70" i="13"/>
  <c r="L69" i="13"/>
  <c r="K69" i="13"/>
  <c r="L68" i="13"/>
  <c r="K68" i="13"/>
  <c r="L67" i="13"/>
  <c r="K67" i="13"/>
  <c r="L66" i="13"/>
  <c r="K66" i="13"/>
  <c r="L65" i="13"/>
  <c r="K65" i="13"/>
  <c r="L64" i="13"/>
  <c r="K64" i="13"/>
  <c r="L63" i="13"/>
  <c r="K63" i="13"/>
  <c r="L62" i="13"/>
  <c r="K62" i="13"/>
  <c r="L61" i="13"/>
  <c r="K61" i="13"/>
  <c r="L60" i="13"/>
  <c r="K60" i="13"/>
  <c r="L59" i="13"/>
  <c r="K59" i="13"/>
  <c r="L58" i="13"/>
  <c r="K58" i="13"/>
  <c r="L57" i="13"/>
  <c r="K57" i="13"/>
  <c r="L56" i="13"/>
  <c r="K56" i="13"/>
  <c r="L55" i="13"/>
  <c r="K55" i="13"/>
  <c r="L53" i="13"/>
  <c r="K53" i="13"/>
  <c r="L52" i="13"/>
  <c r="K52" i="13"/>
  <c r="L51" i="13"/>
  <c r="K51" i="13"/>
  <c r="L50" i="13"/>
  <c r="K50" i="13"/>
  <c r="L49" i="13"/>
  <c r="K49" i="13"/>
  <c r="L48" i="13"/>
  <c r="K48" i="13"/>
  <c r="L47" i="13"/>
  <c r="K47" i="13"/>
  <c r="L46" i="13"/>
  <c r="K46" i="13"/>
  <c r="L45" i="13"/>
  <c r="K45" i="13"/>
  <c r="L44" i="13"/>
  <c r="K44" i="13"/>
  <c r="L43" i="13"/>
  <c r="K43" i="13"/>
  <c r="L42" i="13"/>
  <c r="K42" i="13"/>
  <c r="L41" i="13"/>
  <c r="K41" i="13"/>
  <c r="L40" i="13"/>
  <c r="K40" i="13"/>
  <c r="L39" i="13"/>
  <c r="K39" i="13"/>
  <c r="L38" i="13"/>
  <c r="K38" i="13"/>
  <c r="L37" i="13"/>
  <c r="K37" i="13"/>
  <c r="L36" i="13"/>
  <c r="K36" i="13"/>
  <c r="L35" i="13"/>
  <c r="K35" i="13"/>
  <c r="L34" i="13"/>
  <c r="K34" i="13"/>
  <c r="L33" i="13"/>
  <c r="K33" i="13"/>
  <c r="L32" i="13"/>
  <c r="K32" i="13"/>
  <c r="L31" i="13"/>
  <c r="K31" i="13"/>
  <c r="L30" i="13"/>
  <c r="K30" i="13"/>
  <c r="L29" i="13"/>
  <c r="K29" i="13"/>
  <c r="L28" i="13"/>
  <c r="K28" i="13"/>
  <c r="L27" i="13"/>
  <c r="K27" i="13"/>
  <c r="L26" i="13"/>
  <c r="K26" i="13"/>
  <c r="L25" i="13"/>
  <c r="K25" i="13"/>
  <c r="L24" i="13"/>
  <c r="K24" i="13"/>
  <c r="L23" i="13"/>
  <c r="K23" i="13"/>
  <c r="L22" i="13"/>
  <c r="K22" i="13"/>
  <c r="L21" i="13"/>
  <c r="K21" i="13"/>
  <c r="L20" i="13"/>
  <c r="K20" i="13"/>
  <c r="L19" i="13"/>
  <c r="K19" i="13"/>
  <c r="L18" i="13"/>
  <c r="K18" i="13"/>
  <c r="L17" i="13"/>
  <c r="K17" i="13"/>
  <c r="L16" i="13"/>
  <c r="K16" i="13"/>
  <c r="L15" i="13"/>
  <c r="K15" i="13"/>
  <c r="L14" i="13"/>
  <c r="K14" i="13"/>
  <c r="L13" i="13"/>
  <c r="K13" i="13"/>
  <c r="L12" i="13"/>
  <c r="K12" i="13"/>
  <c r="L11" i="13"/>
  <c r="K11" i="13"/>
  <c r="L10" i="13"/>
  <c r="K10" i="13"/>
  <c r="C140" i="13"/>
  <c r="B140" i="13"/>
  <c r="C139" i="13"/>
  <c r="B139" i="13"/>
  <c r="C138" i="13"/>
  <c r="B138" i="13"/>
  <c r="C136" i="13"/>
  <c r="B136" i="13"/>
  <c r="C135" i="13"/>
  <c r="B135" i="13"/>
  <c r="C134" i="13"/>
  <c r="B134" i="13"/>
  <c r="C133" i="13"/>
  <c r="B133" i="13"/>
  <c r="C131" i="13"/>
  <c r="B131" i="13"/>
  <c r="C130" i="13"/>
  <c r="B130" i="13"/>
  <c r="C128" i="13"/>
  <c r="B128" i="13"/>
  <c r="C127" i="13"/>
  <c r="B127" i="13"/>
  <c r="C125" i="13"/>
  <c r="B125" i="13"/>
  <c r="C124" i="13"/>
  <c r="B124" i="13"/>
  <c r="C123" i="13"/>
  <c r="B123" i="13"/>
  <c r="C121" i="13"/>
  <c r="B121" i="13"/>
  <c r="C120" i="13"/>
  <c r="B120" i="13"/>
  <c r="C118" i="13"/>
  <c r="B118" i="13"/>
  <c r="C117" i="13"/>
  <c r="B117" i="13"/>
  <c r="C115" i="13"/>
  <c r="B115" i="13"/>
  <c r="C114" i="13"/>
  <c r="B114" i="13"/>
  <c r="C112" i="13"/>
  <c r="B112" i="13"/>
  <c r="C111" i="13"/>
  <c r="B111" i="13"/>
  <c r="C109" i="13"/>
  <c r="B109" i="13"/>
  <c r="C108" i="13"/>
  <c r="B108" i="13"/>
  <c r="C107" i="13"/>
  <c r="B107" i="13"/>
  <c r="C106" i="13"/>
  <c r="B106" i="13"/>
  <c r="C105" i="13"/>
  <c r="B105" i="13"/>
  <c r="C103" i="13"/>
  <c r="B103" i="13"/>
  <c r="C102" i="13"/>
  <c r="B102" i="13"/>
  <c r="C101" i="13"/>
  <c r="B10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B48" i="13"/>
  <c r="C47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I140" i="13" l="1"/>
  <c r="I139" i="13"/>
  <c r="R138" i="13"/>
  <c r="I138" i="13"/>
  <c r="R137" i="13"/>
  <c r="N6" i="13" s="1"/>
  <c r="R136" i="13"/>
  <c r="I136" i="13"/>
  <c r="R135" i="13"/>
  <c r="I135" i="13"/>
  <c r="R134" i="13"/>
  <c r="I134" i="13"/>
  <c r="R133" i="13"/>
  <c r="I133" i="13"/>
  <c r="I131" i="13"/>
  <c r="R130" i="13"/>
  <c r="I130" i="13"/>
  <c r="R129" i="13"/>
  <c r="R128" i="13"/>
  <c r="I128" i="13"/>
  <c r="R127" i="13"/>
  <c r="I127" i="13"/>
  <c r="R126" i="13"/>
  <c r="R125" i="13"/>
  <c r="I125" i="13"/>
  <c r="R124" i="13"/>
  <c r="I124" i="13"/>
  <c r="R123" i="13"/>
  <c r="I123" i="13"/>
  <c r="R122" i="13"/>
  <c r="R121" i="13"/>
  <c r="I121" i="13"/>
  <c r="R120" i="13"/>
  <c r="I120" i="13"/>
  <c r="R119" i="13"/>
  <c r="R118" i="13"/>
  <c r="I118" i="13"/>
  <c r="R117" i="13"/>
  <c r="I117" i="13"/>
  <c r="R115" i="13"/>
  <c r="I115" i="13"/>
  <c r="R114" i="13"/>
  <c r="I114" i="13"/>
  <c r="R113" i="13"/>
  <c r="R112" i="13"/>
  <c r="I112" i="13"/>
  <c r="I111" i="13"/>
  <c r="R110" i="13"/>
  <c r="R109" i="13"/>
  <c r="I109" i="13"/>
  <c r="R108" i="13"/>
  <c r="I108" i="13"/>
  <c r="R107" i="13"/>
  <c r="I107" i="13"/>
  <c r="I106" i="13"/>
  <c r="R105" i="13"/>
  <c r="I105" i="13"/>
  <c r="R104" i="13"/>
  <c r="R103" i="13"/>
  <c r="I103" i="13"/>
  <c r="R102" i="13"/>
  <c r="I102" i="13"/>
  <c r="R101" i="13"/>
  <c r="I101" i="13"/>
  <c r="R100" i="13"/>
  <c r="I90" i="13"/>
  <c r="I89" i="13"/>
  <c r="R88" i="13"/>
  <c r="I88" i="13"/>
  <c r="R87" i="13"/>
  <c r="I87" i="13"/>
  <c r="R86" i="13"/>
  <c r="I86" i="13"/>
  <c r="R85" i="13"/>
  <c r="I85" i="13"/>
  <c r="R84" i="13"/>
  <c r="I84" i="13"/>
  <c r="R83" i="13"/>
  <c r="I83" i="13"/>
  <c r="R82" i="13"/>
  <c r="I82" i="13"/>
  <c r="R81" i="13"/>
  <c r="I81" i="13"/>
  <c r="R80" i="13"/>
  <c r="I80" i="13"/>
  <c r="R79" i="13"/>
  <c r="I79" i="13"/>
  <c r="R78" i="13"/>
  <c r="I78" i="13"/>
  <c r="R77" i="13"/>
  <c r="I77" i="13"/>
  <c r="R76" i="13"/>
  <c r="I76" i="13"/>
  <c r="R75" i="13"/>
  <c r="I75" i="13"/>
  <c r="R74" i="13"/>
  <c r="I74" i="13"/>
  <c r="R73" i="13"/>
  <c r="I73" i="13"/>
  <c r="R72" i="13"/>
  <c r="I72" i="13"/>
  <c r="R71" i="13"/>
  <c r="I71" i="13"/>
  <c r="R70" i="13"/>
  <c r="I70" i="13"/>
  <c r="R69" i="13"/>
  <c r="I69" i="13"/>
  <c r="R68" i="13"/>
  <c r="I68" i="13"/>
  <c r="R67" i="13"/>
  <c r="I67" i="13"/>
  <c r="R66" i="13"/>
  <c r="I66" i="13"/>
  <c r="R65" i="13"/>
  <c r="I65" i="13"/>
  <c r="R64" i="13"/>
  <c r="I64" i="13"/>
  <c r="R63" i="13"/>
  <c r="I63" i="13"/>
  <c r="R62" i="13"/>
  <c r="I62" i="13"/>
  <c r="R61" i="13"/>
  <c r="I61" i="13"/>
  <c r="R60" i="13"/>
  <c r="I60" i="13"/>
  <c r="R59" i="13"/>
  <c r="I59" i="13"/>
  <c r="R58" i="13"/>
  <c r="I58" i="13"/>
  <c r="R57" i="13"/>
  <c r="I57" i="13"/>
  <c r="R56" i="13"/>
  <c r="I56" i="13"/>
  <c r="R55" i="13"/>
  <c r="I55" i="13"/>
  <c r="I54" i="13"/>
  <c r="R53" i="13"/>
  <c r="I53" i="13"/>
  <c r="R52" i="13"/>
  <c r="I52" i="13"/>
  <c r="R51" i="13"/>
  <c r="I51" i="13"/>
  <c r="R50" i="13"/>
  <c r="I50" i="13"/>
  <c r="R49" i="13"/>
  <c r="I49" i="13"/>
  <c r="R48" i="13"/>
  <c r="I48" i="13"/>
  <c r="R47" i="13"/>
  <c r="I47" i="13"/>
  <c r="R46" i="13"/>
  <c r="I46" i="13"/>
  <c r="R45" i="13"/>
  <c r="I45" i="13"/>
  <c r="R44" i="13"/>
  <c r="I44" i="13"/>
  <c r="R43" i="13"/>
  <c r="I43" i="13"/>
  <c r="R42" i="13"/>
  <c r="I42" i="13"/>
  <c r="R41" i="13"/>
  <c r="I41" i="13"/>
  <c r="R40" i="13"/>
  <c r="I40" i="13"/>
  <c r="R39" i="13"/>
  <c r="I39" i="13"/>
  <c r="R38" i="13"/>
  <c r="I38" i="13"/>
  <c r="R37" i="13"/>
  <c r="I37" i="13"/>
  <c r="R36" i="13"/>
  <c r="I36" i="13"/>
  <c r="R35" i="13"/>
  <c r="I35" i="13"/>
  <c r="R34" i="13"/>
  <c r="I34" i="13"/>
  <c r="R33" i="13"/>
  <c r="I33" i="13"/>
  <c r="R32" i="13"/>
  <c r="I32" i="13"/>
  <c r="R31" i="13"/>
  <c r="R30" i="13"/>
  <c r="I30" i="13"/>
  <c r="R29" i="13"/>
  <c r="I29" i="13"/>
  <c r="R28" i="13"/>
  <c r="I28" i="13"/>
  <c r="R27" i="13"/>
  <c r="I27" i="13"/>
  <c r="R26" i="13"/>
  <c r="I26" i="13"/>
  <c r="R25" i="13"/>
  <c r="I25" i="13"/>
  <c r="R24" i="13"/>
  <c r="I24" i="13"/>
  <c r="R23" i="13"/>
  <c r="I23" i="13"/>
  <c r="R22" i="13"/>
  <c r="I22" i="13"/>
  <c r="R21" i="13"/>
  <c r="I21" i="13"/>
  <c r="R20" i="13"/>
  <c r="I20" i="13"/>
  <c r="R19" i="13"/>
  <c r="I19" i="13"/>
  <c r="R18" i="13"/>
  <c r="I18" i="13"/>
  <c r="R17" i="13"/>
  <c r="I17" i="13"/>
  <c r="R16" i="13"/>
  <c r="I16" i="13"/>
  <c r="R15" i="13"/>
  <c r="I15" i="13"/>
  <c r="R14" i="13"/>
  <c r="I14" i="13"/>
  <c r="R13" i="13"/>
  <c r="I13" i="13"/>
  <c r="R12" i="13"/>
  <c r="I12" i="13"/>
  <c r="R11" i="13"/>
  <c r="I11" i="13"/>
  <c r="R10" i="13"/>
  <c r="R91" i="13" s="1"/>
  <c r="I10" i="13"/>
  <c r="H7" i="13"/>
  <c r="H97" i="13" l="1"/>
  <c r="I91" i="13"/>
  <c r="H6" i="13" s="1"/>
  <c r="R131" i="13"/>
  <c r="I130" i="11"/>
  <c r="I129" i="11"/>
  <c r="I128" i="11"/>
  <c r="R127" i="11"/>
  <c r="I127" i="11"/>
  <c r="R126" i="11"/>
  <c r="I126" i="11"/>
  <c r="O125" i="11"/>
  <c r="R125" i="11" s="1"/>
  <c r="O124" i="11"/>
  <c r="R124" i="11" s="1"/>
  <c r="I124" i="11"/>
  <c r="O123" i="11"/>
  <c r="R123" i="11" s="1"/>
  <c r="I123" i="11"/>
  <c r="R122" i="11"/>
  <c r="I122" i="11"/>
  <c r="O121" i="11"/>
  <c r="R121" i="11" s="1"/>
  <c r="I121" i="11"/>
  <c r="R120" i="11"/>
  <c r="I120" i="11"/>
  <c r="O119" i="11"/>
  <c r="R119" i="11" s="1"/>
  <c r="I119" i="11"/>
  <c r="R118" i="11"/>
  <c r="I118" i="11"/>
  <c r="O117" i="11"/>
  <c r="R117" i="11" s="1"/>
  <c r="I117" i="11"/>
  <c r="O116" i="11"/>
  <c r="R116" i="11" s="1"/>
  <c r="R115" i="11"/>
  <c r="I115" i="11"/>
  <c r="R114" i="11"/>
  <c r="I114" i="11"/>
  <c r="R113" i="11"/>
  <c r="I113" i="11"/>
  <c r="O112" i="11"/>
  <c r="R112" i="11" s="1"/>
  <c r="I112" i="11"/>
  <c r="R111" i="11"/>
  <c r="I111" i="11"/>
  <c r="R110" i="11"/>
  <c r="I110" i="11"/>
  <c r="R109" i="11"/>
  <c r="R108" i="11"/>
  <c r="I108" i="11"/>
  <c r="R107" i="11"/>
  <c r="I107" i="11"/>
  <c r="R106" i="11"/>
  <c r="I106" i="11"/>
  <c r="R105" i="11"/>
  <c r="I105" i="11"/>
  <c r="R104" i="11"/>
  <c r="I104" i="11"/>
  <c r="R103" i="11"/>
  <c r="I103" i="11"/>
  <c r="R102" i="11"/>
  <c r="R101" i="11"/>
  <c r="I101" i="11"/>
  <c r="R100" i="11"/>
  <c r="I100" i="11"/>
  <c r="R99" i="11"/>
  <c r="I99" i="11"/>
  <c r="R98" i="11"/>
  <c r="I98" i="11"/>
  <c r="R97" i="11"/>
  <c r="I97" i="11"/>
  <c r="R96" i="11"/>
  <c r="I96" i="11"/>
  <c r="R95" i="11"/>
  <c r="R94" i="11"/>
  <c r="I94" i="11"/>
  <c r="R93" i="11"/>
  <c r="I93" i="11"/>
  <c r="I92" i="11"/>
  <c r="R91" i="11"/>
  <c r="I91" i="11"/>
  <c r="R90" i="11"/>
  <c r="I90" i="11"/>
  <c r="R89" i="11"/>
  <c r="I89" i="11"/>
  <c r="I88" i="11"/>
  <c r="R87" i="11"/>
  <c r="I87" i="11"/>
  <c r="R86" i="11"/>
  <c r="I86" i="11"/>
  <c r="R85" i="11"/>
  <c r="I85" i="11"/>
  <c r="R84" i="11"/>
  <c r="I84" i="11"/>
  <c r="R83" i="11"/>
  <c r="I83" i="11"/>
  <c r="I82" i="11"/>
  <c r="R81" i="11"/>
  <c r="I81" i="11"/>
  <c r="R80" i="11"/>
  <c r="I80" i="11"/>
  <c r="R79" i="11"/>
  <c r="I79" i="11"/>
  <c r="R78" i="11"/>
  <c r="I78" i="11"/>
  <c r="R77" i="11"/>
  <c r="I77" i="11"/>
  <c r="R76" i="11"/>
  <c r="I76" i="11"/>
  <c r="R75" i="11"/>
  <c r="I75" i="11"/>
  <c r="R74" i="11"/>
  <c r="R73" i="11"/>
  <c r="I73" i="11"/>
  <c r="R72" i="11"/>
  <c r="I72" i="11"/>
  <c r="R71" i="11"/>
  <c r="I71" i="11"/>
  <c r="R70" i="11"/>
  <c r="I70" i="11"/>
  <c r="R69" i="11"/>
  <c r="I69" i="11"/>
  <c r="R68" i="11"/>
  <c r="I68" i="11"/>
  <c r="R67" i="11"/>
  <c r="I67" i="11"/>
  <c r="R66" i="11"/>
  <c r="I66" i="11"/>
  <c r="R65" i="11"/>
  <c r="I65" i="11"/>
  <c r="R64" i="11"/>
  <c r="I64" i="11"/>
  <c r="R63" i="11"/>
  <c r="I63" i="11"/>
  <c r="R62" i="11"/>
  <c r="I62" i="11"/>
  <c r="R60" i="11"/>
  <c r="R59" i="11"/>
  <c r="R58" i="11"/>
  <c r="I58" i="11"/>
  <c r="R57" i="11"/>
  <c r="I57" i="11"/>
  <c r="R56" i="11"/>
  <c r="I56" i="11"/>
  <c r="R55" i="11"/>
  <c r="I55" i="11"/>
  <c r="R54" i="11"/>
  <c r="I54" i="11"/>
  <c r="R53" i="11"/>
  <c r="I53" i="11"/>
  <c r="R52" i="11"/>
  <c r="I52" i="11"/>
  <c r="R51" i="11"/>
  <c r="I51" i="11"/>
  <c r="I50" i="11"/>
  <c r="R49" i="11"/>
  <c r="I49" i="11"/>
  <c r="R48" i="11"/>
  <c r="I48" i="11"/>
  <c r="R47" i="11"/>
  <c r="I47" i="11"/>
  <c r="R46" i="11"/>
  <c r="I46" i="11"/>
  <c r="R45" i="11"/>
  <c r="I45" i="11"/>
  <c r="R44" i="11"/>
  <c r="I44" i="11"/>
  <c r="R43" i="11"/>
  <c r="I43" i="11"/>
  <c r="R42" i="11"/>
  <c r="I42" i="11"/>
  <c r="R41" i="11"/>
  <c r="I41" i="11"/>
  <c r="R40" i="11"/>
  <c r="I40" i="11"/>
  <c r="R39" i="11"/>
  <c r="I39" i="11"/>
  <c r="R38" i="11"/>
  <c r="I38" i="11"/>
  <c r="R37" i="11"/>
  <c r="I37" i="11"/>
  <c r="R36" i="11"/>
  <c r="I36" i="11"/>
  <c r="R35" i="11"/>
  <c r="I35" i="11"/>
  <c r="R34" i="11"/>
  <c r="I34" i="11"/>
  <c r="R33" i="11"/>
  <c r="R32" i="11"/>
  <c r="I32" i="11"/>
  <c r="R31" i="11"/>
  <c r="I31" i="11"/>
  <c r="R30" i="11"/>
  <c r="I30" i="11"/>
  <c r="R29" i="11"/>
  <c r="I29" i="11"/>
  <c r="R28" i="11"/>
  <c r="I28" i="11"/>
  <c r="R27" i="11"/>
  <c r="I27" i="11"/>
  <c r="R26" i="11"/>
  <c r="I26" i="11"/>
  <c r="R25" i="11"/>
  <c r="I25" i="11"/>
  <c r="R24" i="11"/>
  <c r="I24" i="11"/>
  <c r="R23" i="11"/>
  <c r="I23" i="11"/>
  <c r="R22" i="11"/>
  <c r="I22" i="11"/>
  <c r="R21" i="11"/>
  <c r="I21" i="11"/>
  <c r="R20" i="11"/>
  <c r="I20" i="11"/>
  <c r="R19" i="11"/>
  <c r="I19" i="11"/>
  <c r="R18" i="11"/>
  <c r="R17" i="11"/>
  <c r="I17" i="11"/>
  <c r="R16" i="11"/>
  <c r="I16" i="11"/>
  <c r="R15" i="11"/>
  <c r="I15" i="11"/>
  <c r="R14" i="11"/>
  <c r="I14" i="11"/>
  <c r="R13" i="11"/>
  <c r="I13" i="11"/>
  <c r="R12" i="11"/>
  <c r="I12" i="11"/>
  <c r="R11" i="11"/>
  <c r="I11" i="11"/>
  <c r="R10" i="11"/>
  <c r="I10" i="11"/>
  <c r="R9" i="11"/>
  <c r="I9" i="11"/>
  <c r="I132" i="11" l="1"/>
  <c r="R132" i="11"/>
  <c r="G6" i="11" l="1"/>
  <c r="R136" i="10" l="1"/>
  <c r="R135" i="10"/>
  <c r="R134" i="10"/>
  <c r="R132" i="10"/>
  <c r="R131" i="10"/>
  <c r="R130" i="10"/>
  <c r="R128" i="10"/>
  <c r="R127" i="10"/>
  <c r="R126" i="10"/>
  <c r="R125" i="10"/>
  <c r="R124" i="10"/>
  <c r="R122" i="10"/>
  <c r="R121" i="10"/>
  <c r="R120" i="10"/>
  <c r="R119" i="10"/>
  <c r="R118" i="10"/>
  <c r="R117" i="10"/>
  <c r="R116" i="10"/>
  <c r="I116" i="10"/>
  <c r="R115" i="10"/>
  <c r="H115" i="10"/>
  <c r="I115" i="10" s="1"/>
  <c r="R114" i="10"/>
  <c r="I114" i="10"/>
  <c r="R113" i="10"/>
  <c r="I113" i="10"/>
  <c r="R112" i="10"/>
  <c r="I112" i="10"/>
  <c r="R111" i="10"/>
  <c r="R110" i="10"/>
  <c r="R109" i="10"/>
  <c r="R108" i="10"/>
  <c r="I108" i="10"/>
  <c r="R107" i="10"/>
  <c r="I107" i="10"/>
  <c r="R106" i="10"/>
  <c r="I106" i="10"/>
  <c r="R105" i="10"/>
  <c r="I104" i="10"/>
  <c r="R103" i="10"/>
  <c r="I103" i="10"/>
  <c r="R102" i="10"/>
  <c r="R101" i="10"/>
  <c r="I101" i="10"/>
  <c r="R100" i="10"/>
  <c r="R99" i="10"/>
  <c r="I99" i="10"/>
  <c r="R98" i="10"/>
  <c r="R97" i="10"/>
  <c r="I97" i="10"/>
  <c r="R96" i="10"/>
  <c r="R95" i="10"/>
  <c r="I95" i="10"/>
  <c r="R94" i="10"/>
  <c r="I94" i="10"/>
  <c r="I93" i="10"/>
  <c r="R92" i="10"/>
  <c r="R91" i="10"/>
  <c r="I91" i="10"/>
  <c r="R90" i="10"/>
  <c r="I90" i="10"/>
  <c r="R89" i="10"/>
  <c r="R88" i="10"/>
  <c r="I88" i="10"/>
  <c r="R87" i="10"/>
  <c r="I87" i="10"/>
  <c r="R86" i="10"/>
  <c r="R85" i="10"/>
  <c r="I85" i="10"/>
  <c r="R84" i="10"/>
  <c r="I84" i="10"/>
  <c r="R83" i="10"/>
  <c r="R82" i="10"/>
  <c r="I82" i="10"/>
  <c r="I81" i="10"/>
  <c r="R80" i="10"/>
  <c r="R79" i="10"/>
  <c r="I79" i="10"/>
  <c r="R78" i="10"/>
  <c r="I78" i="10"/>
  <c r="R77" i="10"/>
  <c r="I77" i="10"/>
  <c r="R76" i="10"/>
  <c r="R75" i="10"/>
  <c r="I75" i="10"/>
  <c r="R74" i="10"/>
  <c r="I74" i="10"/>
  <c r="R73" i="10"/>
  <c r="R72" i="10"/>
  <c r="I72" i="10"/>
  <c r="R71" i="10"/>
  <c r="I71" i="10"/>
  <c r="R70" i="10"/>
  <c r="I70" i="10"/>
  <c r="R60" i="10"/>
  <c r="I60" i="10"/>
  <c r="R59" i="10"/>
  <c r="I59" i="10"/>
  <c r="R58" i="10"/>
  <c r="I58" i="10"/>
  <c r="R56" i="10"/>
  <c r="I56" i="10"/>
  <c r="R55" i="10"/>
  <c r="I55" i="10"/>
  <c r="R54" i="10"/>
  <c r="I54" i="10"/>
  <c r="I53" i="10"/>
  <c r="R52" i="10"/>
  <c r="I52" i="10"/>
  <c r="R51" i="10"/>
  <c r="R50" i="10"/>
  <c r="I50" i="10"/>
  <c r="R49" i="10"/>
  <c r="I49" i="10"/>
  <c r="R48" i="10"/>
  <c r="I48" i="10"/>
  <c r="I47" i="10"/>
  <c r="R46" i="10"/>
  <c r="I46" i="10"/>
  <c r="R45" i="10"/>
  <c r="I45" i="10"/>
  <c r="I44" i="10"/>
  <c r="R43" i="10"/>
  <c r="I43" i="10"/>
  <c r="R42" i="10"/>
  <c r="I42" i="10"/>
  <c r="R41" i="10"/>
  <c r="R39" i="10"/>
  <c r="I39" i="10"/>
  <c r="R38" i="10"/>
  <c r="I38" i="10"/>
  <c r="R37" i="10"/>
  <c r="I37" i="10"/>
  <c r="R36" i="10"/>
  <c r="R35" i="10"/>
  <c r="I35" i="10"/>
  <c r="I34" i="10"/>
  <c r="R33" i="10"/>
  <c r="I33" i="10"/>
  <c r="R32" i="10"/>
  <c r="I32" i="10"/>
  <c r="R31" i="10"/>
  <c r="I31" i="10"/>
  <c r="R30" i="10"/>
  <c r="I30" i="10"/>
  <c r="R29" i="10"/>
  <c r="I29" i="10"/>
  <c r="I28" i="10"/>
  <c r="R27" i="10"/>
  <c r="I27" i="10"/>
  <c r="R26" i="10"/>
  <c r="I26" i="10"/>
  <c r="R25" i="10"/>
  <c r="I25" i="10"/>
  <c r="R24" i="10"/>
  <c r="R23" i="10"/>
  <c r="I23" i="10"/>
  <c r="I22" i="10"/>
  <c r="R21" i="10"/>
  <c r="I21" i="10"/>
  <c r="R20" i="10"/>
  <c r="I20" i="10"/>
  <c r="R19" i="10"/>
  <c r="I19" i="10"/>
  <c r="R18" i="10"/>
  <c r="I18" i="10"/>
  <c r="R17" i="10"/>
  <c r="I17" i="10"/>
  <c r="R16" i="10"/>
  <c r="I16" i="10"/>
  <c r="R15" i="10"/>
  <c r="I15" i="10"/>
  <c r="R14" i="10"/>
  <c r="R13" i="10"/>
  <c r="I13" i="10"/>
  <c r="R12" i="10"/>
  <c r="I12" i="10"/>
  <c r="R11" i="10"/>
  <c r="I11" i="10"/>
  <c r="H6" i="10"/>
  <c r="R137" i="10" l="1"/>
  <c r="R61" i="10"/>
  <c r="I61" i="10"/>
  <c r="I109" i="10"/>
  <c r="R135" i="9"/>
  <c r="R134" i="9"/>
  <c r="R133" i="9"/>
  <c r="R131" i="9"/>
  <c r="R130" i="9"/>
  <c r="R129" i="9"/>
  <c r="R127" i="9"/>
  <c r="R126" i="9"/>
  <c r="R125" i="9"/>
  <c r="R124" i="9"/>
  <c r="R123" i="9"/>
  <c r="R121" i="9"/>
  <c r="R120" i="9"/>
  <c r="R119" i="9"/>
  <c r="R118" i="9"/>
  <c r="R117" i="9"/>
  <c r="R116" i="9"/>
  <c r="R115" i="9"/>
  <c r="I115" i="9"/>
  <c r="R114" i="9"/>
  <c r="H114" i="9"/>
  <c r="H6" i="9" s="1"/>
  <c r="R113" i="9"/>
  <c r="I113" i="9"/>
  <c r="R112" i="9"/>
  <c r="I112" i="9"/>
  <c r="R111" i="9"/>
  <c r="I111" i="9"/>
  <c r="R110" i="9"/>
  <c r="R109" i="9"/>
  <c r="R108" i="9"/>
  <c r="R107" i="9"/>
  <c r="I107" i="9"/>
  <c r="R106" i="9"/>
  <c r="I106" i="9"/>
  <c r="R105" i="9"/>
  <c r="I105" i="9"/>
  <c r="R104" i="9"/>
  <c r="I103" i="9"/>
  <c r="R102" i="9"/>
  <c r="I102" i="9"/>
  <c r="R101" i="9"/>
  <c r="R100" i="9"/>
  <c r="I100" i="9"/>
  <c r="R99" i="9"/>
  <c r="R98" i="9"/>
  <c r="I98" i="9"/>
  <c r="R97" i="9"/>
  <c r="R96" i="9"/>
  <c r="I96" i="9"/>
  <c r="R95" i="9"/>
  <c r="R94" i="9"/>
  <c r="I94" i="9"/>
  <c r="R93" i="9"/>
  <c r="I93" i="9"/>
  <c r="I92" i="9"/>
  <c r="R91" i="9"/>
  <c r="R90" i="9"/>
  <c r="I90" i="9"/>
  <c r="R89" i="9"/>
  <c r="I89" i="9"/>
  <c r="R88" i="9"/>
  <c r="R87" i="9"/>
  <c r="I87" i="9"/>
  <c r="R86" i="9"/>
  <c r="I86" i="9"/>
  <c r="R85" i="9"/>
  <c r="R84" i="9"/>
  <c r="I84" i="9"/>
  <c r="R83" i="9"/>
  <c r="I83" i="9"/>
  <c r="R82" i="9"/>
  <c r="R81" i="9"/>
  <c r="I81" i="9"/>
  <c r="I80" i="9"/>
  <c r="R79" i="9"/>
  <c r="R78" i="9"/>
  <c r="I78" i="9"/>
  <c r="R77" i="9"/>
  <c r="I77" i="9"/>
  <c r="R76" i="9"/>
  <c r="I76" i="9"/>
  <c r="R75" i="9"/>
  <c r="R74" i="9"/>
  <c r="I74" i="9"/>
  <c r="R73" i="9"/>
  <c r="I73" i="9"/>
  <c r="R72" i="9"/>
  <c r="R71" i="9"/>
  <c r="I71" i="9"/>
  <c r="R70" i="9"/>
  <c r="I70" i="9"/>
  <c r="R69" i="9"/>
  <c r="I69" i="9"/>
  <c r="R60" i="9"/>
  <c r="I60" i="9"/>
  <c r="R59" i="9"/>
  <c r="I59" i="9"/>
  <c r="R58" i="9"/>
  <c r="I58" i="9"/>
  <c r="R56" i="9"/>
  <c r="I56" i="9"/>
  <c r="R55" i="9"/>
  <c r="I55" i="9"/>
  <c r="R54" i="9"/>
  <c r="I54" i="9"/>
  <c r="I53" i="9"/>
  <c r="R52" i="9"/>
  <c r="I52" i="9"/>
  <c r="R51" i="9"/>
  <c r="R50" i="9"/>
  <c r="I50" i="9"/>
  <c r="R49" i="9"/>
  <c r="I49" i="9"/>
  <c r="R48" i="9"/>
  <c r="I48" i="9"/>
  <c r="I47" i="9"/>
  <c r="R46" i="9"/>
  <c r="I46" i="9"/>
  <c r="R45" i="9"/>
  <c r="I45" i="9"/>
  <c r="I44" i="9"/>
  <c r="R43" i="9"/>
  <c r="I43" i="9"/>
  <c r="R42" i="9"/>
  <c r="I42" i="9"/>
  <c r="R41" i="9"/>
  <c r="R39" i="9"/>
  <c r="I39" i="9"/>
  <c r="R38" i="9"/>
  <c r="I38" i="9"/>
  <c r="R37" i="9"/>
  <c r="I37" i="9"/>
  <c r="R36" i="9"/>
  <c r="R35" i="9"/>
  <c r="I35" i="9"/>
  <c r="I34" i="9"/>
  <c r="R33" i="9"/>
  <c r="I33" i="9"/>
  <c r="R32" i="9"/>
  <c r="I32" i="9"/>
  <c r="R31" i="9"/>
  <c r="I31" i="9"/>
  <c r="R30" i="9"/>
  <c r="I30" i="9"/>
  <c r="R29" i="9"/>
  <c r="I29" i="9"/>
  <c r="I28" i="9"/>
  <c r="R27" i="9"/>
  <c r="I27" i="9"/>
  <c r="R26" i="9"/>
  <c r="I26" i="9"/>
  <c r="R25" i="9"/>
  <c r="I25" i="9"/>
  <c r="R24" i="9"/>
  <c r="R23" i="9"/>
  <c r="I23" i="9"/>
  <c r="I22" i="9"/>
  <c r="R21" i="9"/>
  <c r="I21" i="9"/>
  <c r="R20" i="9"/>
  <c r="I20" i="9"/>
  <c r="R19" i="9"/>
  <c r="I19" i="9"/>
  <c r="R18" i="9"/>
  <c r="I18" i="9"/>
  <c r="R17" i="9"/>
  <c r="I17" i="9"/>
  <c r="R16" i="9"/>
  <c r="I16" i="9"/>
  <c r="R15" i="9"/>
  <c r="I15" i="9"/>
  <c r="R14" i="9"/>
  <c r="R13" i="9"/>
  <c r="I13" i="9"/>
  <c r="R12" i="9"/>
  <c r="I12" i="9"/>
  <c r="R11" i="9"/>
  <c r="I11" i="9"/>
  <c r="R61" i="9" l="1"/>
  <c r="I108" i="9"/>
  <c r="H7" i="10"/>
  <c r="R136" i="9"/>
  <c r="I61" i="9"/>
  <c r="I114" i="9"/>
  <c r="H7" i="9" l="1"/>
  <c r="I10" i="8"/>
  <c r="R10" i="8"/>
  <c r="I11" i="8"/>
  <c r="R11" i="8"/>
  <c r="I12" i="8"/>
  <c r="R12" i="8"/>
  <c r="I13" i="8"/>
  <c r="R13" i="8"/>
  <c r="I14" i="8"/>
  <c r="R14" i="8"/>
  <c r="I15" i="8"/>
  <c r="R15" i="8"/>
  <c r="I16" i="8"/>
  <c r="R16" i="8"/>
  <c r="I17" i="8"/>
  <c r="R17" i="8"/>
  <c r="I18" i="8"/>
  <c r="R18" i="8"/>
  <c r="I19" i="8"/>
  <c r="R19" i="8"/>
  <c r="I20" i="8"/>
  <c r="R20" i="8"/>
  <c r="I21" i="8"/>
  <c r="R21" i="8"/>
  <c r="I22" i="8"/>
  <c r="R22" i="8"/>
  <c r="I23" i="8"/>
  <c r="R23" i="8"/>
  <c r="I24" i="8"/>
  <c r="R24" i="8"/>
  <c r="I25" i="8"/>
  <c r="R25" i="8"/>
  <c r="I26" i="8"/>
  <c r="R26" i="8"/>
  <c r="I27" i="8"/>
  <c r="R27" i="8"/>
  <c r="I28" i="8"/>
  <c r="R28" i="8"/>
  <c r="I29" i="8"/>
  <c r="R29" i="8"/>
  <c r="I30" i="8"/>
  <c r="R30" i="8"/>
  <c r="I31" i="8"/>
  <c r="R31" i="8"/>
  <c r="I32" i="8"/>
  <c r="R32" i="8"/>
  <c r="I33" i="8"/>
  <c r="R33" i="8"/>
  <c r="I34" i="8"/>
  <c r="R34" i="8"/>
  <c r="I35" i="8"/>
  <c r="R35" i="8"/>
  <c r="I36" i="8"/>
  <c r="R36" i="8"/>
  <c r="I37" i="8"/>
  <c r="R37" i="8"/>
  <c r="I38" i="8"/>
  <c r="R38" i="8"/>
  <c r="I39" i="8"/>
  <c r="R39" i="8"/>
  <c r="I40" i="8"/>
  <c r="R40" i="8"/>
  <c r="I41" i="8"/>
  <c r="R41" i="8"/>
  <c r="I42" i="8"/>
  <c r="R42" i="8"/>
  <c r="I43" i="8"/>
  <c r="R43" i="8"/>
  <c r="I44" i="8"/>
  <c r="I45" i="8"/>
  <c r="I46" i="8"/>
  <c r="R46" i="8"/>
  <c r="I47" i="8"/>
  <c r="R47" i="8"/>
  <c r="I48" i="8"/>
  <c r="R48" i="8"/>
  <c r="I49" i="8"/>
  <c r="R49" i="8"/>
  <c r="I50" i="8"/>
  <c r="R50" i="8"/>
  <c r="I51" i="8"/>
  <c r="R51" i="8"/>
  <c r="I52" i="8"/>
  <c r="R52" i="8"/>
  <c r="I53" i="8"/>
  <c r="R53" i="8"/>
  <c r="I54" i="8"/>
  <c r="I55" i="8"/>
  <c r="R55" i="8"/>
  <c r="I56" i="8"/>
  <c r="R56" i="8"/>
  <c r="I57" i="8"/>
  <c r="R57" i="8"/>
  <c r="I58" i="8"/>
  <c r="R58" i="8"/>
  <c r="I59" i="8"/>
  <c r="R59" i="8"/>
  <c r="I60" i="8"/>
  <c r="R60" i="8"/>
  <c r="I61" i="8"/>
  <c r="R61" i="8"/>
  <c r="I62" i="8"/>
  <c r="R62" i="8"/>
  <c r="I63" i="8"/>
  <c r="R63" i="8"/>
  <c r="I64" i="8"/>
  <c r="R64" i="8"/>
  <c r="I65" i="8"/>
  <c r="R65" i="8"/>
  <c r="I66" i="8"/>
  <c r="R66" i="8"/>
  <c r="I67" i="8"/>
  <c r="R67" i="8"/>
  <c r="I68" i="8"/>
  <c r="R68" i="8"/>
  <c r="I69" i="8"/>
  <c r="R69" i="8"/>
  <c r="I70" i="8"/>
  <c r="R70" i="8"/>
  <c r="I71" i="8"/>
  <c r="R71" i="8"/>
  <c r="I72" i="8"/>
  <c r="R72" i="8"/>
  <c r="I73" i="8"/>
  <c r="R73" i="8"/>
  <c r="I74" i="8"/>
  <c r="R74" i="8"/>
  <c r="I75" i="8"/>
  <c r="R75" i="8"/>
  <c r="I76" i="8"/>
  <c r="I77" i="8"/>
  <c r="R77" i="8"/>
  <c r="I78" i="8"/>
  <c r="R78" i="8"/>
  <c r="I79" i="8"/>
  <c r="R79" i="8"/>
  <c r="I80" i="8"/>
  <c r="R80" i="8"/>
  <c r="I81" i="8"/>
  <c r="R81" i="8"/>
  <c r="I82" i="8"/>
  <c r="R82" i="8"/>
  <c r="I83" i="8"/>
  <c r="R83" i="8"/>
  <c r="I84" i="8"/>
  <c r="R84" i="8"/>
  <c r="I85" i="8"/>
  <c r="I86" i="8"/>
  <c r="R86" i="8"/>
  <c r="I87" i="8"/>
  <c r="R87" i="8"/>
  <c r="I88" i="8"/>
  <c r="R88" i="8"/>
  <c r="I89" i="8"/>
  <c r="R89" i="8"/>
  <c r="I90" i="8"/>
  <c r="R90" i="8"/>
  <c r="I91" i="8"/>
  <c r="I92" i="8"/>
  <c r="R103" i="8"/>
  <c r="I104" i="8"/>
  <c r="R104" i="8"/>
  <c r="I105" i="8"/>
  <c r="R105" i="8"/>
  <c r="I106" i="8"/>
  <c r="R106" i="8"/>
  <c r="R107" i="8"/>
  <c r="I108" i="8"/>
  <c r="R108" i="8"/>
  <c r="I109" i="8"/>
  <c r="I110" i="8"/>
  <c r="R110" i="8"/>
  <c r="I111" i="8"/>
  <c r="R111" i="8"/>
  <c r="I112" i="8"/>
  <c r="R112" i="8"/>
  <c r="R113" i="8"/>
  <c r="I114" i="8"/>
  <c r="I115" i="8"/>
  <c r="R115" i="8"/>
  <c r="R116" i="8"/>
  <c r="I117" i="8"/>
  <c r="R117" i="8"/>
  <c r="I118" i="8"/>
  <c r="R118" i="8"/>
  <c r="I120" i="8"/>
  <c r="R120" i="8"/>
  <c r="I121" i="8"/>
  <c r="R121" i="8"/>
  <c r="R122" i="8"/>
  <c r="I123" i="8"/>
  <c r="R123" i="8"/>
  <c r="I124" i="8"/>
  <c r="R124" i="8"/>
  <c r="R125" i="8"/>
  <c r="I126" i="8"/>
  <c r="R126" i="8"/>
  <c r="I127" i="8"/>
  <c r="R127" i="8"/>
  <c r="I128" i="8"/>
  <c r="R128" i="8"/>
  <c r="R129" i="8"/>
  <c r="I130" i="8"/>
  <c r="R130" i="8"/>
  <c r="I131" i="8"/>
  <c r="R131" i="8"/>
  <c r="R132" i="8"/>
  <c r="I133" i="8"/>
  <c r="R133" i="8"/>
  <c r="I134" i="8"/>
  <c r="I136" i="8"/>
  <c r="R136" i="8"/>
  <c r="I137" i="8"/>
  <c r="R137" i="8"/>
  <c r="I138" i="8"/>
  <c r="R138" i="8"/>
  <c r="I139" i="8"/>
  <c r="R139" i="8"/>
  <c r="I141" i="8"/>
  <c r="R141" i="8"/>
  <c r="I142" i="8"/>
  <c r="I143" i="8"/>
  <c r="P12" i="7"/>
  <c r="B12" i="7" s="1"/>
  <c r="AH12" i="7"/>
  <c r="R12" i="7" s="1"/>
  <c r="P13" i="7"/>
  <c r="B13" i="7" s="1"/>
  <c r="AH13" i="7"/>
  <c r="R13" i="7" s="1"/>
  <c r="P14" i="7"/>
  <c r="B14" i="7" s="1"/>
  <c r="AH14" i="7"/>
  <c r="R14" i="7" s="1"/>
  <c r="P15" i="7"/>
  <c r="B15" i="7" s="1"/>
  <c r="AH15" i="7"/>
  <c r="R15" i="7" s="1"/>
  <c r="P16" i="7"/>
  <c r="B16" i="7" s="1"/>
  <c r="AH16" i="7"/>
  <c r="R16" i="7" s="1"/>
  <c r="P17" i="7"/>
  <c r="B17" i="7" s="1"/>
  <c r="AH17" i="7"/>
  <c r="R17" i="7" s="1"/>
  <c r="P18" i="7"/>
  <c r="B18" i="7" s="1"/>
  <c r="AH18" i="7"/>
  <c r="R18" i="7" s="1"/>
  <c r="P19" i="7"/>
  <c r="B19" i="7" s="1"/>
  <c r="R19" i="7"/>
  <c r="AH19" i="7"/>
  <c r="P20" i="7"/>
  <c r="B20" i="7" s="1"/>
  <c r="AH20" i="7"/>
  <c r="R20" i="7" s="1"/>
  <c r="P21" i="7"/>
  <c r="B21" i="7" s="1"/>
  <c r="AH21" i="7"/>
  <c r="R21" i="7" s="1"/>
  <c r="P22" i="7"/>
  <c r="B22" i="7" s="1"/>
  <c r="AH22" i="7"/>
  <c r="R22" i="7" s="1"/>
  <c r="P23" i="7"/>
  <c r="B23" i="7" s="1"/>
  <c r="AH23" i="7"/>
  <c r="R23" i="7" s="1"/>
  <c r="P24" i="7"/>
  <c r="B24" i="7" s="1"/>
  <c r="AH24" i="7"/>
  <c r="R24" i="7" s="1"/>
  <c r="P25" i="7"/>
  <c r="B25" i="7" s="1"/>
  <c r="AH25" i="7"/>
  <c r="R25" i="7" s="1"/>
  <c r="P26" i="7"/>
  <c r="B26" i="7" s="1"/>
  <c r="AH26" i="7"/>
  <c r="R26" i="7" s="1"/>
  <c r="P27" i="7"/>
  <c r="B27" i="7" s="1"/>
  <c r="AH27" i="7"/>
  <c r="R27" i="7" s="1"/>
  <c r="P28" i="7"/>
  <c r="B28" i="7" s="1"/>
  <c r="AH28" i="7"/>
  <c r="R28" i="7" s="1"/>
  <c r="P29" i="7"/>
  <c r="B29" i="7" s="1"/>
  <c r="AH29" i="7"/>
  <c r="R29" i="7" s="1"/>
  <c r="P30" i="7"/>
  <c r="B30" i="7" s="1"/>
  <c r="AH30" i="7"/>
  <c r="R30" i="7" s="1"/>
  <c r="P31" i="7"/>
  <c r="B31" i="7" s="1"/>
  <c r="AH31" i="7"/>
  <c r="R31" i="7" s="1"/>
  <c r="P32" i="7"/>
  <c r="B32" i="7" s="1"/>
  <c r="AH32" i="7"/>
  <c r="R32" i="7" s="1"/>
  <c r="P33" i="7"/>
  <c r="B33" i="7" s="1"/>
  <c r="AH33" i="7"/>
  <c r="R33" i="7" s="1"/>
  <c r="P34" i="7"/>
  <c r="B34" i="7" s="1"/>
  <c r="AH34" i="7"/>
  <c r="R34" i="7" s="1"/>
  <c r="P35" i="7"/>
  <c r="B35" i="7" s="1"/>
  <c r="AH35" i="7"/>
  <c r="R35" i="7" s="1"/>
  <c r="P36" i="7"/>
  <c r="B36" i="7" s="1"/>
  <c r="AH36" i="7"/>
  <c r="R36" i="7" s="1"/>
  <c r="P37" i="7"/>
  <c r="B37" i="7" s="1"/>
  <c r="AH37" i="7"/>
  <c r="R37" i="7" s="1"/>
  <c r="P38" i="7"/>
  <c r="B38" i="7" s="1"/>
  <c r="AH38" i="7"/>
  <c r="R38" i="7" s="1"/>
  <c r="P39" i="7"/>
  <c r="B39" i="7" s="1"/>
  <c r="AH39" i="7"/>
  <c r="R39" i="7" s="1"/>
  <c r="P40" i="7"/>
  <c r="B40" i="7" s="1"/>
  <c r="AH40" i="7"/>
  <c r="R40" i="7" s="1"/>
  <c r="P41" i="7"/>
  <c r="B41" i="7" s="1"/>
  <c r="AH41" i="7"/>
  <c r="R41" i="7" s="1"/>
  <c r="P42" i="7"/>
  <c r="B42" i="7" s="1"/>
  <c r="AH42" i="7"/>
  <c r="R42" i="7" s="1"/>
  <c r="P43" i="7"/>
  <c r="B43" i="7" s="1"/>
  <c r="AH43" i="7"/>
  <c r="R43" i="7" s="1"/>
  <c r="P44" i="7"/>
  <c r="B44" i="7" s="1"/>
  <c r="AH44" i="7"/>
  <c r="R44" i="7" s="1"/>
  <c r="P45" i="7"/>
  <c r="B45" i="7" s="1"/>
  <c r="AH45" i="7"/>
  <c r="R45" i="7" s="1"/>
  <c r="P46" i="7"/>
  <c r="B46" i="7" s="1"/>
  <c r="AH46" i="7"/>
  <c r="R46" i="7" s="1"/>
  <c r="P47" i="7"/>
  <c r="B47" i="7" s="1"/>
  <c r="AH47" i="7"/>
  <c r="R47" i="7" s="1"/>
  <c r="P48" i="7"/>
  <c r="B48" i="7" s="1"/>
  <c r="AH48" i="7"/>
  <c r="R48" i="7" s="1"/>
  <c r="P49" i="7"/>
  <c r="B49" i="7" s="1"/>
  <c r="AH49" i="7"/>
  <c r="R49" i="7" s="1"/>
  <c r="P50" i="7"/>
  <c r="B50" i="7" s="1"/>
  <c r="AH50" i="7"/>
  <c r="R50" i="7" s="1"/>
  <c r="P51" i="7"/>
  <c r="B51" i="7" s="1"/>
  <c r="AH51" i="7"/>
  <c r="R51" i="7" s="1"/>
  <c r="P52" i="7"/>
  <c r="B52" i="7" s="1"/>
  <c r="AH52" i="7"/>
  <c r="R52" i="7" s="1"/>
  <c r="P53" i="7"/>
  <c r="B53" i="7" s="1"/>
  <c r="AH53" i="7"/>
  <c r="R53" i="7" s="1"/>
  <c r="P54" i="7"/>
  <c r="B54" i="7" s="1"/>
  <c r="AH54" i="7"/>
  <c r="R54" i="7" s="1"/>
  <c r="P55" i="7"/>
  <c r="B55" i="7" s="1"/>
  <c r="AH55" i="7"/>
  <c r="R55" i="7" s="1"/>
  <c r="P56" i="7"/>
  <c r="B56" i="7" s="1"/>
  <c r="AH56" i="7"/>
  <c r="R56" i="7" s="1"/>
  <c r="P57" i="7"/>
  <c r="B57" i="7" s="1"/>
  <c r="AH57" i="7"/>
  <c r="R57" i="7" s="1"/>
  <c r="P58" i="7"/>
  <c r="B58" i="7" s="1"/>
  <c r="AH58" i="7"/>
  <c r="R58" i="7" s="1"/>
  <c r="P59" i="7"/>
  <c r="B59" i="7" s="1"/>
  <c r="AH59" i="7"/>
  <c r="R59" i="7" s="1"/>
  <c r="P60" i="7"/>
  <c r="B60" i="7" s="1"/>
  <c r="AH60" i="7"/>
  <c r="R60" i="7" s="1"/>
  <c r="P61" i="7"/>
  <c r="B61" i="7" s="1"/>
  <c r="AH61" i="7"/>
  <c r="R61" i="7" s="1"/>
  <c r="P62" i="7"/>
  <c r="B62" i="7" s="1"/>
  <c r="AH62" i="7"/>
  <c r="R62" i="7" s="1"/>
  <c r="P63" i="7"/>
  <c r="B63" i="7" s="1"/>
  <c r="AH63" i="7"/>
  <c r="R63" i="7" s="1"/>
  <c r="P64" i="7"/>
  <c r="B64" i="7" s="1"/>
  <c r="AH64" i="7"/>
  <c r="R64" i="7" s="1"/>
  <c r="P65" i="7"/>
  <c r="B65" i="7" s="1"/>
  <c r="AH65" i="7"/>
  <c r="R65" i="7" s="1"/>
  <c r="P66" i="7"/>
  <c r="B66" i="7" s="1"/>
  <c r="AH66" i="7"/>
  <c r="R66" i="7" s="1"/>
  <c r="P67" i="7"/>
  <c r="B67" i="7" s="1"/>
  <c r="AH67" i="7"/>
  <c r="R67" i="7" s="1"/>
  <c r="P68" i="7"/>
  <c r="B68" i="7" s="1"/>
  <c r="AH68" i="7"/>
  <c r="R68" i="7" s="1"/>
  <c r="P69" i="7"/>
  <c r="B69" i="7" s="1"/>
  <c r="AH69" i="7"/>
  <c r="P70" i="7"/>
  <c r="B70" i="7" s="1"/>
  <c r="P71" i="7"/>
  <c r="B71" i="7" s="1"/>
  <c r="P72" i="7"/>
  <c r="B72" i="7" s="1"/>
  <c r="P73" i="7"/>
  <c r="B73" i="7" s="1"/>
  <c r="P74" i="7"/>
  <c r="B74" i="7" s="1"/>
  <c r="P75" i="7"/>
  <c r="B75" i="7" s="1"/>
  <c r="L80" i="7"/>
  <c r="L81" i="7"/>
  <c r="AH85" i="7"/>
  <c r="P86" i="7"/>
  <c r="B86" i="7" s="1"/>
  <c r="AH86" i="7"/>
  <c r="R86" i="7" s="1"/>
  <c r="P87" i="7"/>
  <c r="B87" i="7" s="1"/>
  <c r="AH87" i="7"/>
  <c r="R87" i="7" s="1"/>
  <c r="P88" i="7"/>
  <c r="B88" i="7" s="1"/>
  <c r="AH88" i="7"/>
  <c r="R88" i="7" s="1"/>
  <c r="B89" i="7"/>
  <c r="AH89" i="7"/>
  <c r="R89" i="7" s="1"/>
  <c r="P90" i="7"/>
  <c r="B90" i="7" s="1"/>
  <c r="AH90" i="7"/>
  <c r="R90" i="7" s="1"/>
  <c r="P91" i="7"/>
  <c r="B91" i="7" s="1"/>
  <c r="R91" i="7"/>
  <c r="B92" i="7"/>
  <c r="AH92" i="7"/>
  <c r="R92" i="7" s="1"/>
  <c r="P93" i="7"/>
  <c r="B93" i="7" s="1"/>
  <c r="AH93" i="7"/>
  <c r="R93" i="7" s="1"/>
  <c r="P94" i="7"/>
  <c r="B94" i="7" s="1"/>
  <c r="AH94" i="7"/>
  <c r="R94" i="7" s="1"/>
  <c r="P95" i="7"/>
  <c r="B95" i="7" s="1"/>
  <c r="AH95" i="7"/>
  <c r="R95" i="7" s="1"/>
  <c r="B96" i="7"/>
  <c r="R96" i="7"/>
  <c r="P97" i="7"/>
  <c r="B97" i="7" s="1"/>
  <c r="AH97" i="7"/>
  <c r="R97" i="7" s="1"/>
  <c r="P98" i="7"/>
  <c r="B98" i="7" s="1"/>
  <c r="AH98" i="7"/>
  <c r="R98" i="7" s="1"/>
  <c r="B99" i="7"/>
  <c r="AH99" i="7"/>
  <c r="R99" i="7" s="1"/>
  <c r="P100" i="7"/>
  <c r="B100" i="7" s="1"/>
  <c r="AH100" i="7"/>
  <c r="R100" i="7" s="1"/>
  <c r="P101" i="7"/>
  <c r="B101" i="7" s="1"/>
  <c r="R101" i="7"/>
  <c r="B102" i="7"/>
  <c r="AH102" i="7"/>
  <c r="R102" i="7" s="1"/>
  <c r="P103" i="7"/>
  <c r="B103" i="7" s="1"/>
  <c r="AH103" i="7"/>
  <c r="R103" i="7" s="1"/>
  <c r="P104" i="7"/>
  <c r="B104" i="7" s="1"/>
  <c r="AH104" i="7"/>
  <c r="R104" i="7" s="1"/>
  <c r="B105" i="7"/>
  <c r="AH105" i="7"/>
  <c r="R105" i="7" s="1"/>
  <c r="P106" i="7"/>
  <c r="B106" i="7" s="1"/>
  <c r="AH106" i="7"/>
  <c r="R106" i="7" s="1"/>
  <c r="P107" i="7"/>
  <c r="B107" i="7" s="1"/>
  <c r="R107" i="7"/>
  <c r="B108" i="7"/>
  <c r="AH108" i="7"/>
  <c r="R108" i="7" s="1"/>
  <c r="P109" i="7"/>
  <c r="B109" i="7" s="1"/>
  <c r="AH109" i="7"/>
  <c r="R109" i="7" s="1"/>
  <c r="P110" i="7"/>
  <c r="B110" i="7" s="1"/>
  <c r="AH110" i="7"/>
  <c r="R110" i="7" s="1"/>
  <c r="P111" i="7"/>
  <c r="B111" i="7" s="1"/>
  <c r="AH111" i="7"/>
  <c r="R111" i="7" s="1"/>
  <c r="B112" i="7"/>
  <c r="AH112" i="7"/>
  <c r="R112" i="7" s="1"/>
  <c r="P113" i="7"/>
  <c r="B113" i="7" s="1"/>
  <c r="AH113" i="7"/>
  <c r="R113" i="7" s="1"/>
  <c r="B114" i="7"/>
  <c r="AH114" i="7"/>
  <c r="R114" i="7" s="1"/>
  <c r="P115" i="7"/>
  <c r="B115" i="7" s="1"/>
  <c r="AH115" i="7"/>
  <c r="R115" i="7" s="1"/>
  <c r="B116" i="7"/>
  <c r="AH116" i="7"/>
  <c r="R116" i="7" s="1"/>
  <c r="P117" i="7"/>
  <c r="B117" i="7" s="1"/>
  <c r="AH117" i="7"/>
  <c r="R117" i="7" s="1"/>
  <c r="P118" i="7"/>
  <c r="B118" i="7" s="1"/>
  <c r="AH118" i="7"/>
  <c r="R118" i="7" s="1"/>
  <c r="B119" i="7"/>
  <c r="AH119" i="7"/>
  <c r="P120" i="7"/>
  <c r="B120" i="7" s="1"/>
  <c r="AH120" i="7"/>
  <c r="R120" i="7" s="1"/>
  <c r="P121" i="7"/>
  <c r="B121" i="7" s="1"/>
  <c r="AH121" i="7"/>
  <c r="R121" i="7" s="1"/>
  <c r="P122" i="7"/>
  <c r="B122" i="7" s="1"/>
  <c r="AH122" i="7"/>
  <c r="R122" i="7" s="1"/>
  <c r="P123" i="7"/>
  <c r="B123" i="7" s="1"/>
  <c r="R123" i="7"/>
  <c r="B124" i="7"/>
  <c r="AH124" i="7"/>
  <c r="R124" i="7" s="1"/>
  <c r="P125" i="7"/>
  <c r="B125" i="7" s="1"/>
  <c r="AH125" i="7"/>
  <c r="R125" i="7" s="1"/>
  <c r="P126" i="7"/>
  <c r="B126" i="7" s="1"/>
  <c r="AH126" i="7"/>
  <c r="R126" i="7" s="1"/>
  <c r="P127" i="7"/>
  <c r="B127" i="7" s="1"/>
  <c r="AH127" i="7"/>
  <c r="R127" i="7" s="1"/>
  <c r="R94" i="8" l="1"/>
  <c r="AH76" i="7"/>
  <c r="R134" i="8"/>
  <c r="H100" i="8"/>
  <c r="N6" i="8"/>
  <c r="I94" i="8"/>
  <c r="H7" i="8"/>
  <c r="AD7" i="7"/>
  <c r="R119" i="7"/>
  <c r="AH129" i="7"/>
  <c r="P129" i="7"/>
  <c r="P76" i="7"/>
  <c r="O7" i="7" s="1"/>
  <c r="H6" i="8" l="1"/>
  <c r="O83" i="7"/>
  <c r="O9" i="7"/>
  <c r="O82" i="7"/>
  <c r="O8" i="7"/>
  <c r="B152" i="2" l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G63" i="2"/>
  <c r="G64" i="2"/>
  <c r="G62" i="2"/>
</calcChain>
</file>

<file path=xl/comments1.xml><?xml version="1.0" encoding="utf-8"?>
<comments xmlns="http://schemas.openxmlformats.org/spreadsheetml/2006/main">
  <authors>
    <author>Felicitas Martínez</author>
  </authors>
  <commentList>
    <comment ref="D303" authorId="0" shapeId="0">
      <text>
        <r>
          <rPr>
            <b/>
            <sz val="9"/>
            <color indexed="81"/>
            <rFont val="Tahoma"/>
            <family val="2"/>
          </rPr>
          <t>Felicitas Martínez:</t>
        </r>
        <r>
          <rPr>
            <sz val="9"/>
            <color indexed="81"/>
            <rFont val="Tahoma"/>
            <family val="2"/>
          </rPr>
          <t xml:space="preserve">
Validar tecnologia
</t>
        </r>
      </text>
    </comment>
  </commentList>
</comments>
</file>

<file path=xl/sharedStrings.xml><?xml version="1.0" encoding="utf-8"?>
<sst xmlns="http://schemas.openxmlformats.org/spreadsheetml/2006/main" count="5549" uniqueCount="3165">
  <si>
    <t>Código</t>
  </si>
  <si>
    <t>Producto</t>
  </si>
  <si>
    <t>Precio</t>
  </si>
  <si>
    <t>Tonelada</t>
  </si>
  <si>
    <t>Saco</t>
  </si>
  <si>
    <t>PONE ORO 16% 40 KG</t>
  </si>
  <si>
    <t>PONE ORO 16% 5 KG</t>
  </si>
  <si>
    <t>POLLITO ESPECIAL TE 40 kg</t>
  </si>
  <si>
    <t>POLLO ESPECIAL TE 40 kg</t>
  </si>
  <si>
    <t>SUPER APILAC ULTRA 0 MED-0</t>
  </si>
  <si>
    <t>SUPER APILAC ULTRA 1 MED-1</t>
  </si>
  <si>
    <t>SUPER APILAC ULTRA 2 MED-1</t>
  </si>
  <si>
    <t>SUPER APILAC ULTRA 3 MED-1</t>
  </si>
  <si>
    <t>FINALIZADOR ENG. CERDOS HL CE</t>
  </si>
  <si>
    <t xml:space="preserve">CRECIPORK   MEJORADO  CE </t>
  </si>
  <si>
    <t>REPRODUPORK  MEJORADO  CE</t>
  </si>
  <si>
    <t>CONCENTRAPORK MEJORADO HE</t>
  </si>
  <si>
    <t>INICIAPORK MEJORADO 5 KG</t>
  </si>
  <si>
    <t>ENGORDAPORK   MEJORADO 5 KG</t>
  </si>
  <si>
    <t>BECERRAS 18%  ULTRA RE</t>
  </si>
  <si>
    <t>ABABE PLUS CE</t>
  </si>
  <si>
    <t>LECHERO 21% RE</t>
  </si>
  <si>
    <t>LECHERO 20%  C/SEMILLA DE ALGODÓN   HE</t>
  </si>
  <si>
    <t>ESTABLERO 18%   RE</t>
  </si>
  <si>
    <t>BEEF ROL EXPO RE</t>
  </si>
  <si>
    <t>TRIPLE CORONA NEW GENERATION   25 Kg.</t>
  </si>
  <si>
    <t>TRIPLE CORONA FULL ENERGY 15 Kg.</t>
  </si>
  <si>
    <t>TRIPLE CORONA  RE ENDURANCE   22.68 K</t>
  </si>
  <si>
    <t xml:space="preserve">TRIPLE CORONA JUNIOR  22.68 Kg.   </t>
  </si>
  <si>
    <t>CALF MANNA CE  22.68 Kg.</t>
  </si>
  <si>
    <t>PELL-ROL TURBO 40 Kg</t>
  </si>
  <si>
    <t>PELL ROL GÉNESIS 40 Kg.</t>
  </si>
  <si>
    <t>PELL ROL AVENA PLUS RE 40Kg</t>
  </si>
  <si>
    <t>PELL-ROL SPRINTER RE 40 kg</t>
  </si>
  <si>
    <t>PELL- ROL VITAL RE 40 kg</t>
  </si>
  <si>
    <t>PELL - ROL  1/4 DE MILLA  RE</t>
  </si>
  <si>
    <t>PREMIOS TRIPLE CORONA   5/5 Cubetas/Atados</t>
  </si>
  <si>
    <t>ROYAL HORSE B-150 RE 25 kg</t>
  </si>
  <si>
    <t>ROYAL HORSE B-300 CE 25 kg</t>
  </si>
  <si>
    <t>ROYAL HORSE H-250 RE 25 kg</t>
  </si>
  <si>
    <t>ROYAL HORSE H-350 RE 25 kg</t>
  </si>
  <si>
    <t>ROYAL HORSE H-380 CE 25 kg</t>
  </si>
  <si>
    <t>ROYAL HORSE H-400 CE 25 kg</t>
  </si>
  <si>
    <t>ROYAL HORSE H-480 CE 15 kg</t>
  </si>
  <si>
    <t>GRANO DE ORO RE 40 kg</t>
  </si>
  <si>
    <t>GALLO DE ORO PROPLUMA 40 Kg.</t>
  </si>
  <si>
    <t>GALLO DE ORO PROPLUMA 5 Kg.</t>
  </si>
  <si>
    <t xml:space="preserve">GALLO DE ORO INICIO TE  40 Kg.   </t>
  </si>
  <si>
    <t>GALLO DE ORO INICIO TE   5 Kg.</t>
  </si>
  <si>
    <t xml:space="preserve">GALLO DE ORO SUPER BABY  40 Kg.  </t>
  </si>
  <si>
    <t>GALLO DE ORO SUPER BABY  5 Kg.</t>
  </si>
  <si>
    <t xml:space="preserve">GALLO DE ORO DESARROLLO   40 Kg.   </t>
  </si>
  <si>
    <t xml:space="preserve">GALLO DE ORO DESARROLLO   5 Kg.    </t>
  </si>
  <si>
    <t xml:space="preserve">GALLO DE ORO ENTRENAM.   40 Kg.  </t>
  </si>
  <si>
    <t xml:space="preserve">GALLO DE ORO ENTRENAM.   5 Kg.   </t>
  </si>
  <si>
    <t xml:space="preserve">GALLO DE ORO REPRODUCTOR   40 Kg.  </t>
  </si>
  <si>
    <t xml:space="preserve">GALLO DE ORO REPRODUCTOR   5 Kg.     </t>
  </si>
  <si>
    <t xml:space="preserve">GALLO DE ORO ATHLETIC   40 Kg.  </t>
  </si>
  <si>
    <t xml:space="preserve">GALLO DE ORO ATHLETIC   5 Kg.     </t>
  </si>
  <si>
    <t xml:space="preserve">GALLO DE ORO CORTADOR   25 Kg.   </t>
  </si>
  <si>
    <t xml:space="preserve">GALLO DE ORO CORTADOR   5 Kg.  </t>
  </si>
  <si>
    <t>GALLO DE ORO MANTENIMIENTO 6 G, 3 P  40 Kg.</t>
  </si>
  <si>
    <t>GALLO DE ORO MANTENIMIENTO 6 G, 3 P  5 Kg.</t>
  </si>
  <si>
    <t>GALLO DE ORO PREPARACION PLUS  CE  40 Kg.</t>
  </si>
  <si>
    <t>GALLO DE ORO PREPARACIÓN PLUS  5 Kg.</t>
  </si>
  <si>
    <t>GALLO DE ORO PREPARACIÓN  40 Kg.  CE</t>
  </si>
  <si>
    <t>GALLO DE ORO PREPARACIÓN  5 Kg.  CE</t>
  </si>
  <si>
    <t>ROOSTER MIX 40 kg</t>
  </si>
  <si>
    <t>CAJA DE DESCANSO GALLO DE ORO</t>
  </si>
  <si>
    <t>CAJA TRASPORTADORA GALLO CORTADOR</t>
  </si>
  <si>
    <t>CAJA TRASPORTADORA GALLO DE ORO</t>
  </si>
  <si>
    <t>INICIA CORDEROS HE  40 Kg.</t>
  </si>
  <si>
    <t>ENGORDA BORREGOS  CE  40 Kg.</t>
  </si>
  <si>
    <t>OVINOS GANADOR RE  40 Kg.</t>
  </si>
  <si>
    <t>CONEJOS  ENGORDA CE</t>
  </si>
  <si>
    <t>CONEJO  REPRODUCTOR</t>
  </si>
  <si>
    <t>CONEJO GANADOR 40 Kg.</t>
  </si>
  <si>
    <t>CONEJOS GANADOR 5 Kg.</t>
  </si>
  <si>
    <t>PAVO INICIO 40 Kg.</t>
  </si>
  <si>
    <t>PAVO INICIO 5 Kg.</t>
  </si>
  <si>
    <t>PAVO DESARROLLO 5 Kg.</t>
  </si>
  <si>
    <t>PAVO ENGORDA 40 Kg.</t>
  </si>
  <si>
    <t>PAVO ENGORDA 5 Kg.</t>
  </si>
  <si>
    <t>CODORNIZ  INICIO  CE</t>
  </si>
  <si>
    <t>CODORNIZ POSTURA   TE</t>
  </si>
  <si>
    <t>Bagre</t>
  </si>
  <si>
    <t>API BAGRE 1 CE</t>
  </si>
  <si>
    <t>API BAGRE 2   3/16"</t>
  </si>
  <si>
    <t>API BAGRE 2   5/16"</t>
  </si>
  <si>
    <t>API BAGRE 3  5 /16</t>
  </si>
  <si>
    <t>Tilapia</t>
  </si>
  <si>
    <t>BIOFINGERLING 1.5 MM 10 kg</t>
  </si>
  <si>
    <t>BIOFINGERLING 2.5 MM 10 kg</t>
  </si>
  <si>
    <t>API TILAPIA 2 20 KG.</t>
  </si>
  <si>
    <t>API TILAPIA 3 20 KG.</t>
  </si>
  <si>
    <t>API TILAPIA 4 20 KG.</t>
  </si>
  <si>
    <t>Trucha</t>
  </si>
  <si>
    <t>API TRUCHA 1 20 KG. HE</t>
  </si>
  <si>
    <t>API TRUCHA 1 20 KG. CE</t>
  </si>
  <si>
    <t>API TRUCHA 2 20 KG. CE</t>
  </si>
  <si>
    <t>API TRUCHA 3 20 KG. CE</t>
  </si>
  <si>
    <t>API TRUCHA SALM. 20 KG. CE</t>
  </si>
  <si>
    <t>Sales Minerales</t>
  </si>
  <si>
    <t>MULTISAL SAL MINERAL VITAMINADA 20 Kg</t>
  </si>
  <si>
    <t>MINERALES PLUS LECHERO 25 Kg</t>
  </si>
  <si>
    <t>MINERALES PLUS ENGORDA GANADO 25 Kg</t>
  </si>
  <si>
    <t>SAL MINERAL BORREGOS 20 Kg</t>
  </si>
  <si>
    <t>SALTEC 20 Kg</t>
  </si>
  <si>
    <t>MULTI BRICK TRIPLE   15 Kg.</t>
  </si>
  <si>
    <t>MULTI BRICK DESPARASITANTE  15 Kg.</t>
  </si>
  <si>
    <t>CRECIMIENTO POLLAS   ME</t>
  </si>
  <si>
    <t>MULTIAVES</t>
  </si>
  <si>
    <t>POLLO INICIADOR ME</t>
  </si>
  <si>
    <t>POLLO CRECIMIENTO ME</t>
  </si>
  <si>
    <t>POLLO FINALIZADOR  ME</t>
  </si>
  <si>
    <t>POLLITO ORO INICIACION TE</t>
  </si>
  <si>
    <t>POLLO ORO V.  ME  40 Kg.</t>
  </si>
  <si>
    <t>INICIA  POLLO  5  Kg.</t>
  </si>
  <si>
    <t>ENGORDA POLLO  5  KG</t>
  </si>
  <si>
    <t>INICIACION CERDOS CE</t>
  </si>
  <si>
    <t>CRECIMIENTO CERDOS  CE</t>
  </si>
  <si>
    <t>FINAL ENGORDA CERDOS  CE</t>
  </si>
  <si>
    <t>CERDAS LACTANTES  CE</t>
  </si>
  <si>
    <t>CERDAS GESTANTES CE</t>
  </si>
  <si>
    <t>CONCENTRADO CREC-ENG.  HE</t>
  </si>
  <si>
    <t>ENGORDAPORK  MEJORADO  CE</t>
  </si>
  <si>
    <t>CERDI-TEXO  MULTIUSOS  CE</t>
  </si>
  <si>
    <t>SUST.LECHE 24- 10  10 Kg.  HE</t>
  </si>
  <si>
    <t>ALIMENTO VACAS LECHERAS 18% CE</t>
  </si>
  <si>
    <t>ALIMENTO VACAS LECHERAS 17% RE</t>
  </si>
  <si>
    <t>LECHERO 20%  CE</t>
  </si>
  <si>
    <t>ESTABLERO 18%   CE</t>
  </si>
  <si>
    <t>MEZCLA GANADERA LECHERO C11 16% PC</t>
  </si>
  <si>
    <t>MEZCLA GANADERA LECHERO CE 40 KG  16% PC</t>
  </si>
  <si>
    <t>MEZCLA GANADERA LECHERO HE 40 KG 16%  PC</t>
  </si>
  <si>
    <t>MALTACARNE RE</t>
  </si>
  <si>
    <t>CONCENTRADO ENGORDA GANADO 40% PC HE</t>
  </si>
  <si>
    <t>ENGORDA GANADO V.  RE</t>
  </si>
  <si>
    <t>MEZCLA  GANADERA  CE  40 Kg.</t>
  </si>
  <si>
    <t>MEZCLA GANADERA  RE  40 Kg.</t>
  </si>
  <si>
    <t>MEZCLA  GANADERA  RE  35 K</t>
  </si>
  <si>
    <t>CABALLO  GANADOR 12% RE</t>
  </si>
  <si>
    <t>BORREGAS REPRODUCTORAS  RE 40 Kg</t>
  </si>
  <si>
    <t>API BORREGOS (MULTIPARTÍCULAS) RE</t>
  </si>
  <si>
    <t>CONEJO GANADOR 5 Kg.</t>
  </si>
  <si>
    <t>kg</t>
  </si>
  <si>
    <t>Minimo</t>
  </si>
  <si>
    <t>CODIGO</t>
  </si>
  <si>
    <t>PRODUCTO</t>
  </si>
  <si>
    <t xml:space="preserve">Sacos </t>
  </si>
  <si>
    <t>Kg</t>
  </si>
  <si>
    <t>Camaron</t>
  </si>
  <si>
    <t>API CAMARON 1  20 KG. CE</t>
  </si>
  <si>
    <t>API CAMARON 2  20 KG. CE</t>
  </si>
  <si>
    <t>API CAMARON 3  20 KG. CE</t>
  </si>
  <si>
    <t>API CAMARON 4  20 KG. CE</t>
  </si>
  <si>
    <t>DISTRIBUIDOR</t>
  </si>
  <si>
    <t>ORDEN</t>
  </si>
  <si>
    <t>PESO</t>
  </si>
  <si>
    <t>IMPORTE</t>
  </si>
  <si>
    <t>STARLAP CONEJOS  ENGORDA CE</t>
  </si>
  <si>
    <t>STARLAP CONEJO  REPRODUCTOR</t>
  </si>
  <si>
    <t>STARLAP CONEJO  DESTETE</t>
  </si>
  <si>
    <t>ORIGINAL CACHORRO 2 Kg.</t>
  </si>
  <si>
    <t>ORIGINAL CACHORRO 4 Kg.</t>
  </si>
  <si>
    <t>ORIGINAL CACHORRO 20 Kg.</t>
  </si>
  <si>
    <t>ORIGINAL ADULTO 4 Kg.</t>
  </si>
  <si>
    <t>ORIGINAL ADULTO 25 kg</t>
  </si>
  <si>
    <t>GANADOR DUO ADULTO 4 Kg.</t>
  </si>
  <si>
    <t>GANADOR DUO ADULTO 12 Kg.</t>
  </si>
  <si>
    <t>GANADOR DUO CACHORRO 4 Kg.</t>
  </si>
  <si>
    <t>ORIGINAL RAZAS PEQUEÑAS 2 kg.</t>
  </si>
  <si>
    <t>ORIGINAL RAZAS PEQUEÑAS 20 kg.</t>
  </si>
  <si>
    <t>KG</t>
  </si>
  <si>
    <t>ATADO</t>
  </si>
  <si>
    <t>PREMIUM CACHORRO 20 Kg</t>
  </si>
  <si>
    <t>PREMIUM ADULTO 20 Kg</t>
  </si>
  <si>
    <t>PREMIUM RAZAS PEQUEÑAS 2 kg.</t>
  </si>
  <si>
    <t>PREMIUM RAZAS PEQUEÑAS 20 kg.</t>
  </si>
  <si>
    <t>TOP CHOICE 1 Kg.</t>
  </si>
  <si>
    <t>TOP CHOICE 3.75 Kg.</t>
  </si>
  <si>
    <t>PODER CANINO 25 Kg</t>
  </si>
  <si>
    <t>MININO 0.5 Kg</t>
  </si>
  <si>
    <t>MININO 15 Kg</t>
  </si>
  <si>
    <t>MININO PLUS 10 Kg</t>
  </si>
  <si>
    <t>MININO PLUS 1.3 Kg</t>
  </si>
  <si>
    <t>GALLETA HUESITO ANTISARRO 1.5 kg</t>
  </si>
  <si>
    <t>GALLETA HUESITO ANTISARRO 5 kg</t>
  </si>
  <si>
    <t xml:space="preserve">SACOS </t>
  </si>
  <si>
    <t xml:space="preserve">BECERRO ENGORDA 16% MT RE </t>
  </si>
  <si>
    <t>PELL- ROL CLASICO RE 40 kg</t>
  </si>
  <si>
    <t>NUTRICONEJO</t>
  </si>
  <si>
    <t xml:space="preserve">ROOSTER MIX 40 KGS  </t>
  </si>
  <si>
    <t>POLLO DEPOSITO 10%</t>
  </si>
  <si>
    <t>PELL - ROL ALFALFA</t>
  </si>
  <si>
    <t xml:space="preserve">POLLITO ORO 5KG </t>
  </si>
  <si>
    <t xml:space="preserve">PAVO GANADOR INICIA 40KG </t>
  </si>
  <si>
    <t xml:space="preserve">PAVO GANADOR INICIACION 5KG </t>
  </si>
  <si>
    <t>PAVO GANADOR ENGORDA 5KG</t>
  </si>
  <si>
    <t xml:space="preserve">PAVOS GANADOR ENGORDA 40KG </t>
  </si>
  <si>
    <t>BORREGOS FORTE CE</t>
  </si>
  <si>
    <t xml:space="preserve">GENESA 5KG  </t>
  </si>
  <si>
    <t xml:space="preserve">GENESA 20KG </t>
  </si>
  <si>
    <t xml:space="preserve">GENESA 40K  </t>
  </si>
  <si>
    <r>
      <t xml:space="preserve">CERDAS GESTANTES CE </t>
    </r>
    <r>
      <rPr>
        <sz val="8"/>
        <rFont val="Calibri"/>
        <family val="2"/>
      </rPr>
      <t>( REPRODURPORK)</t>
    </r>
  </si>
  <si>
    <t>ENERLIS LECHE P                       Peletizado</t>
  </si>
  <si>
    <t>ENERLIS LECHE R                       Rolado</t>
  </si>
  <si>
    <t>ENERLIS SEGURO P                   Peletizado</t>
  </si>
  <si>
    <t>ENERLIS DESEMPEÑO P            Peletizado</t>
  </si>
  <si>
    <t>ENERLIS DESEMPEÑO R            Rolado</t>
  </si>
  <si>
    <t>ENERLIS SUPER P                      Peletizado</t>
  </si>
  <si>
    <t>ENERLIS ROYAL P                      Peletizado</t>
  </si>
  <si>
    <t>ENERLIS ÓPTIMO P                   Peletizado</t>
  </si>
  <si>
    <t>ENERLIS ÓPTIMO R                   Rolado</t>
  </si>
  <si>
    <t>ENERLIS CLÁSICO P                   Peletizado</t>
  </si>
  <si>
    <t>AZOLIS BYPASS P                      Peletizado</t>
  </si>
  <si>
    <t>AZOLIS NÚCLEO P                     Peletizado</t>
  </si>
  <si>
    <t>AZOLIS NÚCLEO H                    Peletizado</t>
  </si>
  <si>
    <t>NUTRIS REPROLACT                 Peletizado</t>
  </si>
  <si>
    <t>NUTRIS SECA P                         Peletizado</t>
  </si>
  <si>
    <t>NUTRIS ALTO P                         Peletizado</t>
  </si>
  <si>
    <t>JOVIS TEMPRANO PR               Pel - Rol</t>
  </si>
  <si>
    <t>JOVIS RICO P                            Peletizado</t>
  </si>
  <si>
    <t>Pellet Jovis temprano           Peletizado</t>
  </si>
  <si>
    <t>JOVIS MIX P                              Peletizado</t>
  </si>
  <si>
    <t>JOVIS CRECIMIENTO P             Peletizado</t>
  </si>
  <si>
    <t>ENERLIS CLÁSICO R                  Rolado</t>
  </si>
  <si>
    <t xml:space="preserve">GROWPIG! CRECIMIENTO CE SP 25 </t>
  </si>
  <si>
    <t xml:space="preserve">GROWPIG! DESARROLLO CE SP 25 </t>
  </si>
  <si>
    <t>GROWPIG! PODER CE SP 25</t>
  </si>
  <si>
    <t xml:space="preserve">GROWPIG! GESTACION CE SP 25 </t>
  </si>
  <si>
    <t>GROWPIG! LACTANCIA CE SP 25</t>
  </si>
  <si>
    <t xml:space="preserve">CAJAS PARA GALLO </t>
  </si>
  <si>
    <t>*Precios por unidad IVA incluido</t>
  </si>
  <si>
    <t>MALTA TEXO DE MEXICO, S.A DE C.V.</t>
  </si>
  <si>
    <t>CLIENTE</t>
  </si>
  <si>
    <t>CAJAS</t>
  </si>
  <si>
    <t xml:space="preserve">PELL ROL SNACKS DUO  </t>
  </si>
  <si>
    <t>CABALLO GANADOR 13% CE</t>
  </si>
  <si>
    <t>BORREGAS REPRODUCTORAS  RE</t>
  </si>
  <si>
    <t>LECHERO 21% ESPECIAL 40KG</t>
  </si>
  <si>
    <t>TOP CHOICE 25 Kg.</t>
  </si>
  <si>
    <t>SUPLEMENTO ENERG/GANALECHE 14%</t>
  </si>
  <si>
    <r>
      <t xml:space="preserve">                          Carretera Los Reyes-Texcoco Km 16.3, col.San Bernardino, Texcoco, Edo de México    Tel </t>
    </r>
    <r>
      <rPr>
        <b/>
        <sz val="11"/>
        <rFont val="Calibri"/>
        <family val="2"/>
        <scheme val="minor"/>
      </rPr>
      <t>01 800 036 25 82</t>
    </r>
  </si>
  <si>
    <t xml:space="preserve">PAVO GANADOR DESARROLLO </t>
  </si>
  <si>
    <t>PAVO MAX PREMIUM 1</t>
  </si>
  <si>
    <t xml:space="preserve">CERDIPOWER LACTANCIA CE </t>
  </si>
  <si>
    <t>CABALLO GANAD MAX MZNA 40KG RE</t>
  </si>
  <si>
    <t xml:space="preserve">GALLO DE ORO CORTADOR S.PRE25K </t>
  </si>
  <si>
    <t>GALLO DE ORO CORTADOR S.PREM5K</t>
  </si>
  <si>
    <t xml:space="preserve">GOLDEN EGG FASE 1 40KG   </t>
  </si>
  <si>
    <t xml:space="preserve">GOLDEN EGG FASE 2 40KG   </t>
  </si>
  <si>
    <t xml:space="preserve">GOLDEN EGG FASE 3 40KG   </t>
  </si>
  <si>
    <t xml:space="preserve">GOLDEN EGG PELECHA 40KG  </t>
  </si>
  <si>
    <r>
      <t xml:space="preserve">YOUPIG! BABY A </t>
    </r>
    <r>
      <rPr>
        <b/>
        <sz val="8"/>
        <rFont val="Calibri"/>
        <family val="2"/>
      </rPr>
      <t>amoxicilina</t>
    </r>
  </si>
  <si>
    <r>
      <t xml:space="preserve">YOUPIG! BABY ST SP  </t>
    </r>
    <r>
      <rPr>
        <b/>
        <sz val="8"/>
        <rFont val="Calibri"/>
        <family val="2"/>
      </rPr>
      <t xml:space="preserve">sulfametazina y tilosina </t>
    </r>
  </si>
  <si>
    <r>
      <t>YOUPIG! 1 A</t>
    </r>
    <r>
      <rPr>
        <b/>
        <sz val="8"/>
        <rFont val="Calibri"/>
        <family val="2"/>
      </rPr>
      <t xml:space="preserve"> amoxicilina</t>
    </r>
  </si>
  <si>
    <r>
      <t xml:space="preserve">YOUPIG! 1 ST SP  </t>
    </r>
    <r>
      <rPr>
        <b/>
        <sz val="8"/>
        <rFont val="Calibri"/>
        <family val="2"/>
      </rPr>
      <t xml:space="preserve">sulfametazina y tilosina </t>
    </r>
  </si>
  <si>
    <r>
      <t xml:space="preserve">YOUPIG! 2 A </t>
    </r>
    <r>
      <rPr>
        <b/>
        <sz val="8"/>
        <rFont val="Calibri"/>
        <family val="2"/>
      </rPr>
      <t>amoxicilina</t>
    </r>
  </si>
  <si>
    <r>
      <t xml:space="preserve">YOUPIG! 2 ST SP  </t>
    </r>
    <r>
      <rPr>
        <b/>
        <sz val="8"/>
        <rFont val="Calibri"/>
        <family val="2"/>
      </rPr>
      <t xml:space="preserve">sulfametazina y tilosina </t>
    </r>
  </si>
  <si>
    <r>
      <t xml:space="preserve">YOUPIG! 3 A </t>
    </r>
    <r>
      <rPr>
        <b/>
        <sz val="8"/>
        <rFont val="Calibri"/>
        <family val="2"/>
      </rPr>
      <t>amoxicilina</t>
    </r>
  </si>
  <si>
    <r>
      <t xml:space="preserve">YOUPIG! 3 ST SP </t>
    </r>
    <r>
      <rPr>
        <b/>
        <sz val="8"/>
        <rFont val="Calibri"/>
        <family val="2"/>
      </rPr>
      <t xml:space="preserve">sulfametazina y tilosina </t>
    </r>
  </si>
  <si>
    <r>
      <t xml:space="preserve">YOUPIG! 4 INICIO B SP </t>
    </r>
    <r>
      <rPr>
        <b/>
        <sz val="8"/>
        <rFont val="Calibri"/>
        <family val="2"/>
      </rPr>
      <t xml:space="preserve">sulfametazina y tilosina </t>
    </r>
  </si>
  <si>
    <t>*CAJAS CORTADOR     $</t>
  </si>
  <si>
    <t>API TRUCHA 2 20 KG. HE</t>
  </si>
  <si>
    <t>GANADOR PREMIUM CACHORRO 4KG</t>
  </si>
  <si>
    <t xml:space="preserve">GAN PREMI ADULTO 4KG </t>
  </si>
  <si>
    <t>piezas</t>
  </si>
  <si>
    <t>MININO YUM 20KG</t>
  </si>
  <si>
    <t>57879A</t>
  </si>
  <si>
    <t xml:space="preserve">MININO DUO 1.600KG X 8PZAS </t>
  </si>
  <si>
    <t>Prim Engorda Bovino</t>
  </si>
  <si>
    <t>Sales Minerales    OSVIOR</t>
  </si>
  <si>
    <t>GROWPIG! CONCEN INICIADOR</t>
  </si>
  <si>
    <t>GROWPIG! CONC CRE-LAC GEST</t>
  </si>
  <si>
    <t xml:space="preserve">GROWPIG! CONCENT FINALIZ </t>
  </si>
  <si>
    <t>ROYAL HORSE S-250 25KG RE</t>
  </si>
  <si>
    <t>*CAJAS DESCANSO      $ 63.80</t>
  </si>
  <si>
    <t>*CAJAS PARA GALLO   $ 40.60</t>
  </si>
  <si>
    <r>
      <t>Prim Finalizador/Ractopamina (</t>
    </r>
    <r>
      <rPr>
        <sz val="8"/>
        <rFont val="Calibri"/>
        <family val="2"/>
        <scheme val="minor"/>
      </rPr>
      <t>CREC. ENG. PAYLEAN</t>
    </r>
    <r>
      <rPr>
        <sz val="9"/>
        <rFont val="Calibri"/>
        <family val="2"/>
        <scheme val="minor"/>
      </rPr>
      <t xml:space="preserve"> )</t>
    </r>
  </si>
  <si>
    <t>Prim’OSVIOR MULTISAL</t>
  </si>
  <si>
    <r>
      <t>Prim’OSVIOR BUFFER (</t>
    </r>
    <r>
      <rPr>
        <sz val="8"/>
        <rFont val="Calibri"/>
        <family val="2"/>
        <scheme val="minor"/>
      </rPr>
      <t>MIN. PLUS LECHERO</t>
    </r>
    <r>
      <rPr>
        <sz val="9"/>
        <rFont val="Calibri"/>
        <family val="2"/>
        <scheme val="minor"/>
      </rPr>
      <t>)</t>
    </r>
  </si>
  <si>
    <r>
      <t>Prim Finalizador Bovino/zilpaterol (</t>
    </r>
    <r>
      <rPr>
        <sz val="8"/>
        <rFont val="Calibri"/>
        <family val="2"/>
        <scheme val="minor"/>
      </rPr>
      <t>FIN. BOV C/ZILMAX</t>
    </r>
    <r>
      <rPr>
        <sz val="9"/>
        <rFont val="Calibri"/>
        <family val="2"/>
        <scheme val="minor"/>
      </rPr>
      <t>)</t>
    </r>
  </si>
  <si>
    <t>Prim’OSVIOR SALTEC</t>
  </si>
  <si>
    <r>
      <t>Prim’OSVIOR CARNE (</t>
    </r>
    <r>
      <rPr>
        <sz val="8"/>
        <rFont val="Calibri"/>
        <family val="2"/>
        <scheme val="minor"/>
      </rPr>
      <t>MIN. PLUS ENG. GAN.</t>
    </r>
    <r>
      <rPr>
        <sz val="9"/>
        <rFont val="Calibri"/>
        <family val="2"/>
        <scheme val="minor"/>
      </rPr>
      <t>)</t>
    </r>
  </si>
  <si>
    <r>
      <t>Prim Engorda Borrego (</t>
    </r>
    <r>
      <rPr>
        <sz val="8"/>
        <rFont val="Calibri"/>
        <family val="2"/>
        <scheme val="minor"/>
      </rPr>
      <t>PREMIX BORREGOS INTENSIVOS</t>
    </r>
    <r>
      <rPr>
        <sz val="9"/>
        <rFont val="Calibri"/>
        <family val="2"/>
        <scheme val="minor"/>
      </rPr>
      <t>)</t>
    </r>
  </si>
  <si>
    <r>
      <t>Prim’OSVIOR OVINO (</t>
    </r>
    <r>
      <rPr>
        <sz val="8"/>
        <rFont val="Calibri"/>
        <family val="2"/>
        <scheme val="minor"/>
      </rPr>
      <t>SAL MINERAL BORREGO</t>
    </r>
    <r>
      <rPr>
        <sz val="9"/>
        <rFont val="Calibri"/>
        <family val="2"/>
        <scheme val="minor"/>
      </rPr>
      <t>)</t>
    </r>
  </si>
  <si>
    <r>
      <t>Prim Creci Engorda (</t>
    </r>
    <r>
      <rPr>
        <sz val="8"/>
        <rFont val="Calibri"/>
        <family val="2"/>
        <scheme val="minor"/>
      </rPr>
      <t>CRECITEC</t>
    </r>
    <r>
      <rPr>
        <sz val="9"/>
        <rFont val="Calibri"/>
        <family val="2"/>
        <scheme val="minor"/>
      </rPr>
      <t>)</t>
    </r>
  </si>
  <si>
    <t>REPRODUCTEC</t>
  </si>
  <si>
    <t>MASTER CAN</t>
  </si>
  <si>
    <t>1 atado</t>
  </si>
  <si>
    <t>TOTAL</t>
  </si>
  <si>
    <t xml:space="preserve">*CAJAS CORTADOR     </t>
  </si>
  <si>
    <t xml:space="preserve">*CAJAS DESCANSO      </t>
  </si>
  <si>
    <t xml:space="preserve">*CAJAS PARA GALLO   </t>
  </si>
  <si>
    <t xml:space="preserve">Prim Finalizador             </t>
  </si>
  <si>
    <t xml:space="preserve">Prim Engorda BorregoNSIVOS   </t>
  </si>
  <si>
    <t xml:space="preserve">Prim Creci Engorda           </t>
  </si>
  <si>
    <t>Prim Finalizador/Ractopamina4</t>
  </si>
  <si>
    <t xml:space="preserve">Prim OSVIOR BUFFERHERO       </t>
  </si>
  <si>
    <t xml:space="preserve">Prim OSVIOR OVINOGOS         </t>
  </si>
  <si>
    <t xml:space="preserve">Prim OSVIOR INTENSIVOAN.     </t>
  </si>
  <si>
    <t xml:space="preserve">Prim OSVIOR CARNEG. GAN.     </t>
  </si>
  <si>
    <t xml:space="preserve">Prim OSVIOR MULTIRAL VIT.    </t>
  </si>
  <si>
    <t xml:space="preserve">Prim OSVIOR MULTIC           </t>
  </si>
  <si>
    <t>API BAGRE 3 28% EXT.5/16"</t>
  </si>
  <si>
    <t>API BAGRE 3 28% EXT.3/16"</t>
  </si>
  <si>
    <t>API BAGRE 2 EXT. 5/16"</t>
  </si>
  <si>
    <t>API BAGRE 2 EXT. 3/16"</t>
  </si>
  <si>
    <t>API BAGRE 1 EXT. 1/8"</t>
  </si>
  <si>
    <t>BAGRES</t>
  </si>
  <si>
    <t># DE CLIENTE</t>
  </si>
  <si>
    <t>OVICAPRINOS</t>
  </si>
  <si>
    <t>PAVOS - CODORNIZ</t>
  </si>
  <si>
    <t xml:space="preserve">CABALLO GANAD MAX MZNA 40KG RE </t>
  </si>
  <si>
    <t>GROWPIG! CONCENTRADO FINALIZADOR</t>
  </si>
  <si>
    <t>GROWPIG! CONCENTRADO CRE-LAC GEST</t>
  </si>
  <si>
    <t>GROWPIG! CONCENTRADO INICIADOR</t>
  </si>
  <si>
    <t xml:space="preserve">YOUPIG! 4 INICIO B SP sulfametazina y tilosina </t>
  </si>
  <si>
    <t xml:space="preserve">YOUPIG! 3 ST SP sulfametazina y tilosina </t>
  </si>
  <si>
    <t>YOUPIG! 3 A amoxicilina</t>
  </si>
  <si>
    <t>CABALLO GANADOR 12% RE</t>
  </si>
  <si>
    <t xml:space="preserve">YOUPIG! 2 ST SP  sulfametazina y tilosina </t>
  </si>
  <si>
    <t>PELL ROLL VITAL</t>
  </si>
  <si>
    <t>YOUPIG! 2 A amoxicilina</t>
  </si>
  <si>
    <t>CABALLO GANADOR MAX MZNA 30 KG</t>
  </si>
  <si>
    <t xml:space="preserve">YOUPIG! 1 ST SP  sulfametazina y tilosina </t>
  </si>
  <si>
    <t>YOUPIG! 1 A amoxicilina</t>
  </si>
  <si>
    <t xml:space="preserve">YOUPIG! BABY ST SP  sulfametazina y tilosina </t>
  </si>
  <si>
    <t>CALF MANNA CE 50LB  (22.68 Kg.)</t>
  </si>
  <si>
    <t>YOUPIG! BABY A amoxicilina</t>
  </si>
  <si>
    <t>CABALLO</t>
  </si>
  <si>
    <t>GANACERDOS MULTIUSOS  CE</t>
  </si>
  <si>
    <t>MEZCLA GANADERA HE</t>
  </si>
  <si>
    <t>ESTIAJE FASE 1 SOSTEN</t>
  </si>
  <si>
    <t>INICIAPORK MEJORADO 40 KG</t>
  </si>
  <si>
    <t>APIENGORDA CON ZILMAX</t>
  </si>
  <si>
    <t>APIENGORDA GANADO HE</t>
  </si>
  <si>
    <t>APICONCENTRADO CREC-ENGORDA  HE</t>
  </si>
  <si>
    <t>ABAMEL 40% PC HE (CONCENTRADO)</t>
  </si>
  <si>
    <t>CARNERINA No.5 GESTACION CE</t>
  </si>
  <si>
    <t>API-CARNE RE</t>
  </si>
  <si>
    <t>CARNERINA No. 4 LACTANCIA CE</t>
  </si>
  <si>
    <t>JOVIS RICO   15%                            Peletizado</t>
  </si>
  <si>
    <t>CARNERINA No.3  CE</t>
  </si>
  <si>
    <t>JOVIS TEMPRANO   18%                 Pel - Rol</t>
  </si>
  <si>
    <t>CARNERINA No.2  CE</t>
  </si>
  <si>
    <t>NUTRIS SECA 16%                           Peletizado</t>
  </si>
  <si>
    <t>CARNERINA No.1 REFORZADA CE</t>
  </si>
  <si>
    <t>AZOLIS NÚCLEO 45%                      Harina</t>
  </si>
  <si>
    <t>AZOLIS NÚCLEO 45%                      Peletizado</t>
  </si>
  <si>
    <t>AZOLIS BYPASS 39%                       Peletizado</t>
  </si>
  <si>
    <t>ENERLIS SEGURO 18%                   Peletizado</t>
  </si>
  <si>
    <t>ENERLIS LECHE 18%                       Rolado</t>
  </si>
  <si>
    <t>ENERLIS LECHE 18%                       Peletizado</t>
  </si>
  <si>
    <t>APILECHE ULTRA 17% ROLADO</t>
  </si>
  <si>
    <t>APILECHE 18% ROLADO</t>
  </si>
  <si>
    <t>POLLO DEPOSITO</t>
  </si>
  <si>
    <t>ESTABLERO 18% ROLADO</t>
  </si>
  <si>
    <t>POLLO ORO  ME  40 Kg.</t>
  </si>
  <si>
    <t>LECHERO 20%  ROLADO</t>
  </si>
  <si>
    <t>POLLITO ORO  TE</t>
  </si>
  <si>
    <t>LECHERO 20% COMPRIMIDO (PELETIZADO)</t>
  </si>
  <si>
    <t>CAPORINA 3 FINALIZADOR   TE  40 KG</t>
  </si>
  <si>
    <t>CAPORINA 1 INICIADOR   TE   40 KG</t>
  </si>
  <si>
    <t>APILECHE 20% CE COMPRIMIDO(PELETIZADO)</t>
  </si>
  <si>
    <t xml:space="preserve">GENESA 40KG  </t>
  </si>
  <si>
    <t>ABABE PLUS CE COMPRIMIDO (PELETIZADO)</t>
  </si>
  <si>
    <t xml:space="preserve">GANA-AVES 2 MULT.  TE </t>
  </si>
  <si>
    <t>LACTOCRIA PLUS  10Kg,  HE</t>
  </si>
  <si>
    <t>SUPER BABI PLUS TE</t>
  </si>
  <si>
    <t>Kilos</t>
  </si>
  <si>
    <t>KILOS</t>
  </si>
  <si>
    <t xml:space="preserve">FECHA:  </t>
  </si>
  <si>
    <t>PEDIDO</t>
  </si>
  <si>
    <r>
      <t xml:space="preserve">                                Avenida Panteón # 200, int. #1, Atotonilquillo, Jalisco    Tel </t>
    </r>
    <r>
      <rPr>
        <b/>
        <sz val="10"/>
        <rFont val="Calibri"/>
        <family val="2"/>
      </rPr>
      <t>01 376 737 2410</t>
    </r>
  </si>
  <si>
    <t>*CAJAS DESCANSO      $92.80</t>
  </si>
  <si>
    <t>*CAJAS PARA GALLO   $69.60</t>
  </si>
  <si>
    <t>GALLO ROSTER MIX</t>
  </si>
  <si>
    <t>MEZCLA GANADERA RE  35 K</t>
  </si>
  <si>
    <t>MEZCLA GANADERA RE  40 Kg.</t>
  </si>
  <si>
    <t>MEZCLA GANADERA CE 40 K</t>
  </si>
  <si>
    <t>ENGORDA  GANADO V. RE</t>
  </si>
  <si>
    <t>GANADO DE CARNE</t>
  </si>
  <si>
    <t>ENGORDAPORK   MEJORADO CE</t>
  </si>
  <si>
    <t>ENGORDA POLLO 5  Kg.</t>
  </si>
  <si>
    <t>SUPLEMENTO ENERGETICO RE</t>
  </si>
  <si>
    <t>MEZCLA GAN CON ZILMAX</t>
  </si>
  <si>
    <t>MEZCLA GANADERA LECHERO 40 Kg. HE</t>
  </si>
  <si>
    <t>MEZCLA GANADERA LECHERO CE 40 Kg. 16% PC</t>
  </si>
  <si>
    <t>CAPORINA 2 CRECIMIENTO TE</t>
  </si>
  <si>
    <t xml:space="preserve"> GANALECHE 21% ESPECIAL 40KG</t>
  </si>
  <si>
    <t>LECHERO 20% CE</t>
  </si>
  <si>
    <t>GANALECHE 17% ESPECIAL RE</t>
  </si>
  <si>
    <t>APILECHE  18% CE</t>
  </si>
  <si>
    <t>POLLORINA CRECIMIENTO</t>
  </si>
  <si>
    <r>
      <t xml:space="preserve">                                 Carretera Los Reyes-Texcoco Km 16.3, col.San Bernardino, Texcoco, Edo de México    Tel </t>
    </r>
    <r>
      <rPr>
        <b/>
        <sz val="11"/>
        <rFont val="Calibri"/>
        <family val="2"/>
        <scheme val="minor"/>
      </rPr>
      <t>01 800 036 25 82</t>
    </r>
  </si>
  <si>
    <t xml:space="preserve">                     CARRETERA PANAMERICANA KM. 282, VILLAGRAN, GTO. C.P 38000
TELS: 01 800 719 32 37.       CONMUTADOR: 461 175 44 00. EXT 21.       WHATS APP: 461 100 75 44</t>
  </si>
  <si>
    <t>FECHA DE ENVIO:</t>
  </si>
  <si>
    <t>Día/Mes/Año</t>
  </si>
  <si>
    <t xml:space="preserve"> # CLIENTE</t>
  </si>
  <si>
    <t>MONTO:</t>
  </si>
  <si>
    <t xml:space="preserve"> # ORDEN</t>
  </si>
  <si>
    <t>PESO TOTAL</t>
  </si>
  <si>
    <t>POSTURA</t>
  </si>
  <si>
    <t>GANADO LECHERO</t>
  </si>
  <si>
    <t>SUST.LECHE 24- 10 Kg.  HE</t>
  </si>
  <si>
    <t>POLLO ENGORDA</t>
  </si>
  <si>
    <t>GANA LECHE ALTAS PRODUCTORAS</t>
  </si>
  <si>
    <t>ALIMENTO VACAS LECHERAS 18% RE</t>
  </si>
  <si>
    <r>
      <rPr>
        <b/>
        <sz val="12"/>
        <rFont val="Calibri"/>
        <family val="2"/>
      </rPr>
      <t>POLLITO ORO</t>
    </r>
    <r>
      <rPr>
        <sz val="12"/>
        <rFont val="Calibri"/>
        <family val="2"/>
      </rPr>
      <t xml:space="preserve"> INICIACION TE</t>
    </r>
  </si>
  <si>
    <r>
      <rPr>
        <b/>
        <sz val="12"/>
        <rFont val="Calibri"/>
        <family val="2"/>
      </rPr>
      <t>POLLO ORO</t>
    </r>
    <r>
      <rPr>
        <sz val="12"/>
        <rFont val="Calibri"/>
        <family val="2"/>
      </rPr>
      <t xml:space="preserve"> V.  ME  40 Kg.</t>
    </r>
  </si>
  <si>
    <t>LECHERO 21% ESPECIAL RE 40KG</t>
  </si>
  <si>
    <t>ENERLIS</t>
  </si>
  <si>
    <t>CERDOS LINEA PREMIUM</t>
  </si>
  <si>
    <t>ABAMEL 40% PC HE</t>
  </si>
  <si>
    <t xml:space="preserve">CERDAS GESTANTES CE </t>
  </si>
  <si>
    <t>MEZCLA  GANADERA  RE  40 K</t>
  </si>
  <si>
    <t>OTRAS ESPECIALIDADES</t>
  </si>
  <si>
    <t>CONCENTRADO REPRODUCTORES HE</t>
  </si>
  <si>
    <t>CERDOS LINEA TOTAL</t>
  </si>
  <si>
    <t>REPRODUPORK MEJORADO CE</t>
  </si>
  <si>
    <t>NUTRICONEJOS</t>
  </si>
  <si>
    <t>CERDOS LINEA SUPER PREMIUM</t>
  </si>
  <si>
    <t xml:space="preserve">PAVOS </t>
  </si>
  <si>
    <t>YOUPIG!</t>
  </si>
  <si>
    <t>CODORNICEZ</t>
  </si>
  <si>
    <t>CAPRINOS</t>
  </si>
  <si>
    <t>GROWPIG!</t>
  </si>
  <si>
    <t>PROD. ESPECIALES (3 TONS)</t>
  </si>
  <si>
    <t>CARNERINA 3 HARINA</t>
  </si>
  <si>
    <t>LECHERO 20 CSA RE GRANEL</t>
  </si>
  <si>
    <t>CAPRI LECHE 18% TEC GRANEL</t>
  </si>
  <si>
    <t>GROWPIG! CONCENTRADO</t>
  </si>
  <si>
    <t>GANA CERDOS</t>
  </si>
  <si>
    <t xml:space="preserve">GROWPIG!CONC. CREC.-LACT.-GEST. </t>
  </si>
  <si>
    <t>GANA CERDOS 1 HE</t>
  </si>
  <si>
    <t>GANA CERDOS 2 HE</t>
  </si>
  <si>
    <t>GANA CERDOS 3 HE</t>
  </si>
  <si>
    <t>SALES MINERALES OSVIOR</t>
  </si>
  <si>
    <t xml:space="preserve">PRIM´ÓSVIOR SALTEC </t>
  </si>
  <si>
    <t>PRIM´ÓSVIOR MULTI</t>
  </si>
  <si>
    <t xml:space="preserve">PRIM´ÓSVIOR BUFFER </t>
  </si>
  <si>
    <t>PRIM´ÓSVIOR CARNE</t>
  </si>
  <si>
    <t>PRIM´ÓSVIOR ENGORDA BORREGO</t>
  </si>
  <si>
    <t>PRIM´ÓSVIOR OVINO</t>
  </si>
  <si>
    <t>PRIM´ÓSVIOR INTENSIVO</t>
  </si>
  <si>
    <t>PRIM FINALIZADOR/RACTOPAMINA</t>
  </si>
  <si>
    <t>PRIM´ÓSVIOR FINALIZADOR BOVINO/ZILPATEROL</t>
  </si>
  <si>
    <t>MULTI BRICK TRIPLE 15 KG</t>
  </si>
  <si>
    <t>MULTI BRICK DESPARASITANTE 15 KG</t>
  </si>
  <si>
    <t xml:space="preserve">GALLOS  PRESENTACION 40 KG </t>
  </si>
  <si>
    <t>GALLOS PRESENTACION 5 KG</t>
  </si>
  <si>
    <t>CABALLOS</t>
  </si>
  <si>
    <t>GALLETA HUESITO ANTISARRO 100 g</t>
  </si>
  <si>
    <t>GALLETA HUESITO PROBIOTICO 100 g</t>
  </si>
  <si>
    <t>CAJAS GALLOS</t>
  </si>
  <si>
    <t>#</t>
  </si>
  <si>
    <t>*CAJAS PARA GALLO TRANSPORTE  $40.60</t>
  </si>
  <si>
    <t>*CAJAS DESCANSO      $63.80</t>
  </si>
  <si>
    <t>TILAPIAS</t>
  </si>
  <si>
    <t>TRUCHAS</t>
  </si>
  <si>
    <t>API BAGRE 2 32% ENGORDA 5/16 20 KG</t>
  </si>
  <si>
    <t>API BAGRE 2 ENGORDPORK 3/16 20 KG.</t>
  </si>
  <si>
    <t xml:space="preserve">API BAGRE 3 28% FINALIZADOR 5/16 </t>
  </si>
  <si>
    <t>LACTOCRIA PLUS 10 KGS. HE</t>
  </si>
  <si>
    <t>GANA AVES 2 MULT. TE</t>
  </si>
  <si>
    <t>APILECHE 18% CE</t>
  </si>
  <si>
    <t>CAPORINA INICIADOR TE</t>
  </si>
  <si>
    <t>APILECHE 18% RE</t>
  </si>
  <si>
    <t>LECHERO 21% ROLADO Y PELLET  40KG</t>
  </si>
  <si>
    <t>CARNERINA No 1 CE</t>
  </si>
  <si>
    <t>CARNERINA No 2 CE</t>
  </si>
  <si>
    <t>APICARNE RE</t>
  </si>
  <si>
    <t>CARNERINA No 3 CE</t>
  </si>
  <si>
    <t>ABAMEL 40% HE</t>
  </si>
  <si>
    <t>CARNERINA    NO. 4 LACTANCIA CE</t>
  </si>
  <si>
    <t>CARNERINA    NO. 5 GESTACION    CE</t>
  </si>
  <si>
    <r>
      <t xml:space="preserve">CARNERINA 3 </t>
    </r>
    <r>
      <rPr>
        <b/>
        <sz val="16"/>
        <rFont val="Calibri"/>
        <family val="2"/>
        <scheme val="minor"/>
      </rPr>
      <t>HARINA</t>
    </r>
  </si>
  <si>
    <t>AVES DE POSTURA</t>
  </si>
  <si>
    <t>GOLDEN EGG FASE 1 40 KGS</t>
  </si>
  <si>
    <t>ENERLIS LECHE CE</t>
  </si>
  <si>
    <t>GOLDEN EGG FASE 2 40 KGS</t>
  </si>
  <si>
    <t>ENERLIS LECHE RE</t>
  </si>
  <si>
    <t>GOLDEN EGG FASE 3 40 KGS</t>
  </si>
  <si>
    <t>ENERLIS SEGURO CE</t>
  </si>
  <si>
    <t>GOLDEN EGG PELECHA 40 KGS</t>
  </si>
  <si>
    <t>ENERLIS DESEMPEÑO CE</t>
  </si>
  <si>
    <t>SUPER  BABI PLUS TE 40 KGS</t>
  </si>
  <si>
    <t>ENERLIS DESEMPEÑO RE</t>
  </si>
  <si>
    <t>ENERLIS SUPER CE</t>
  </si>
  <si>
    <t>ENERLIS ROYAL CE</t>
  </si>
  <si>
    <t>ENERLIS OPTIMO CE</t>
  </si>
  <si>
    <t>POSTURA DESARROLLO 5 KGS</t>
  </si>
  <si>
    <t>ENERLIS OPTIMO RE</t>
  </si>
  <si>
    <t>POLLO DE ENGORDA</t>
  </si>
  <si>
    <t>ENERLIS CLASICO CE</t>
  </si>
  <si>
    <t>ENERLIS CLASICO RE</t>
  </si>
  <si>
    <t>AZOLIS BYPASS CE</t>
  </si>
  <si>
    <t>CAPORINA INICIADOR TE 40 KGS</t>
  </si>
  <si>
    <t>AZOLIS NUCLEO CE</t>
  </si>
  <si>
    <t>CAPORINA FINALIZADOR TE 40 KGS</t>
  </si>
  <si>
    <t>POLLO ORO TE 40 KGS</t>
  </si>
  <si>
    <t>POLLITO ESPECIAL 20 KGS</t>
  </si>
  <si>
    <t>POLLITO ESPECIAL 5 KGS</t>
  </si>
  <si>
    <t>POLLO ESPECIAL 40 KGS</t>
  </si>
  <si>
    <t>POLLO ESPECIAL 20 KGS</t>
  </si>
  <si>
    <t>POLLO ESPECIAL 5 KGS</t>
  </si>
  <si>
    <t>CERDOS</t>
  </si>
  <si>
    <t>YOUPIG  BABY A</t>
  </si>
  <si>
    <t>YOUPIG BABY ST</t>
  </si>
  <si>
    <t>APILECHE 17% PLUS</t>
  </si>
  <si>
    <t>YOUPIG 1 A</t>
  </si>
  <si>
    <t>APILECHE 20% CE</t>
  </si>
  <si>
    <t>YOYPIG 1 ST</t>
  </si>
  <si>
    <t>APILECHE 20% RE</t>
  </si>
  <si>
    <t>YOUPIG 2A</t>
  </si>
  <si>
    <t>LECHERO ROLADO 18% ALTA ENERGIA S/UREA</t>
  </si>
  <si>
    <t>YOUPIG 2 ST</t>
  </si>
  <si>
    <t>LECHERO PELLET 18% ALTA ENERGIA S/UREA</t>
  </si>
  <si>
    <t>YOUPIG 3 ST</t>
  </si>
  <si>
    <t>ABAHOR</t>
  </si>
  <si>
    <t>YOUPIG 3 A</t>
  </si>
  <si>
    <t>ESTABLERO 18% RE</t>
  </si>
  <si>
    <t>YOYPIG 4 INICIO B</t>
  </si>
  <si>
    <t>ESTABLERO 18% CE</t>
  </si>
  <si>
    <t>GROWPIG CRECIMIENTO CE</t>
  </si>
  <si>
    <t>LECHERO CAMPERO 16% RE</t>
  </si>
  <si>
    <t>GROWPIG DESARROLLO CE</t>
  </si>
  <si>
    <t>LECHERO CAMPERO 16% CE</t>
  </si>
  <si>
    <t>GROWPIG PODER CE</t>
  </si>
  <si>
    <t>MEZCLA GANADERA LECHERO AP CE</t>
  </si>
  <si>
    <t>GROWPIG LACTANCIA CE</t>
  </si>
  <si>
    <t xml:space="preserve">APILECHE 18% LA JOYA </t>
  </si>
  <si>
    <t>GROWPIG GESTACION CE</t>
  </si>
  <si>
    <t>LECHERO 18% LA JOYA</t>
  </si>
  <si>
    <t>GROWPIG! CONCENTRADI INICIADOR</t>
  </si>
  <si>
    <t>LECHERO 20 CSA</t>
  </si>
  <si>
    <t>GROWPIG! CONCENTRADO CREC-LAC GEST</t>
  </si>
  <si>
    <t>LECHERO PELLET 16% ALTA ENERGIA S/UREA</t>
  </si>
  <si>
    <t>GROWPIG! CONCENTRADOR FINALIZADOR</t>
  </si>
  <si>
    <t>SUPER APILAC ULTRA 1</t>
  </si>
  <si>
    <t>SUPER APILAC ULTRA 2</t>
  </si>
  <si>
    <t>API-CARNE CE</t>
  </si>
  <si>
    <t>SUPER APILAC ULTRA 3</t>
  </si>
  <si>
    <t>CARNERINA 1 CE</t>
  </si>
  <si>
    <t>CARNERINA 2 CE</t>
  </si>
  <si>
    <t>ENGORDA  GANADO CE</t>
  </si>
  <si>
    <t>CARNERINA 3 CE</t>
  </si>
  <si>
    <t xml:space="preserve">BECERRO ENGORDA 16%  RE </t>
  </si>
  <si>
    <t>CARNERINA 4 CE</t>
  </si>
  <si>
    <t xml:space="preserve">BECERRO ENGORDA 16%  CE </t>
  </si>
  <si>
    <t>CARNERINA 5 CE</t>
  </si>
  <si>
    <t>GANACARNE MULTIUSOS</t>
  </si>
  <si>
    <t>BEEF ROL MAX RE</t>
  </si>
  <si>
    <t>APICONCENTRADO CREC-ENG. HE</t>
  </si>
  <si>
    <t>INICAPORK MEJORADO 40 KGS</t>
  </si>
  <si>
    <t>INICAPORK MEJORADO 20 KGS</t>
  </si>
  <si>
    <t>INICAPORK MEJORADO 5 KGS</t>
  </si>
  <si>
    <t>CRECIPORK MEJORADO 40 KGS</t>
  </si>
  <si>
    <t>CRECIPORK MEJORADO 5 KGS</t>
  </si>
  <si>
    <t>ENGORDAPORK MEJORADO 40 KGS</t>
  </si>
  <si>
    <t>ENGORDAPORK MEJORADO 20 KGS</t>
  </si>
  <si>
    <t>ENGORDAPORK MEJORADO 5 KGS</t>
  </si>
  <si>
    <t>REPRODUPORK MEJORADO 40 KGS</t>
  </si>
  <si>
    <t>GALLOS</t>
  </si>
  <si>
    <t xml:space="preserve">ROYAL HORSE S-250 </t>
  </si>
  <si>
    <t>CABALLO GANADOR MAX. MANZANA</t>
  </si>
  <si>
    <t>TILAPIA</t>
  </si>
  <si>
    <t>TRUCHA</t>
  </si>
  <si>
    <t>MASCOTAS</t>
  </si>
  <si>
    <t>ORIGINAL ADULTO 4 KGS (ATADO 6 BULTOS)</t>
  </si>
  <si>
    <t>GANADOR ORIGINAL ADULTO 15 KGS</t>
  </si>
  <si>
    <t>ESPECIALIDADES</t>
  </si>
  <si>
    <t>GANADOR ORIGINAL ADULTO 25 KGS</t>
  </si>
  <si>
    <t>ORIGINAL CACHORRO 2 KGS (ATADO 10 BULTOS)</t>
  </si>
  <si>
    <t>ORIGINAL CACHORRO 4 KGS (ATADO 6 BULTOS)</t>
  </si>
  <si>
    <t>GANADOR ORIGINAL CACHORRO 20 KGS</t>
  </si>
  <si>
    <t>ORIGINAL RAZAS PEQUEÑAS 2 KGS (ATADO 10)</t>
  </si>
  <si>
    <t>GANADOR ORIGINAL RAZAS PEQUEÑAS 20 KGS</t>
  </si>
  <si>
    <t>GANADOR DUO CACHORRO 4 KGS (ATADO 5)</t>
  </si>
  <si>
    <t>PAVOS</t>
  </si>
  <si>
    <t>GANADOR DUO ADULTO 4 KGS (ATADO 5)</t>
  </si>
  <si>
    <t>GANADOR DUO ADULTO 12 KGS</t>
  </si>
  <si>
    <t>PREMIUM ADULTO 4 KGS ( ATADO 6 BULTOS)</t>
  </si>
  <si>
    <t xml:space="preserve">PAVO GANADOR INICIACION 40 KG </t>
  </si>
  <si>
    <t xml:space="preserve">PREMIUM ADULTO 10KGS </t>
  </si>
  <si>
    <t>PAVO GANADOR ENGORDA 40KG</t>
  </si>
  <si>
    <t>PREMIUM ADULTO 20 KGS</t>
  </si>
  <si>
    <t>PREMIUM CACHORRO 4 KGS (ATADO 6 BULTOS)</t>
  </si>
  <si>
    <t>PAVO MAX PREMIUM 2</t>
  </si>
  <si>
    <t>PREMIUM CAHCORRO 20 KGS</t>
  </si>
  <si>
    <t>PREMIUM RAZAS PEQUEÑAS 2 KGS ( ATADO 10)</t>
  </si>
  <si>
    <t xml:space="preserve">PREMIUM RAZAS PEQUEÑAS 20 KGS </t>
  </si>
  <si>
    <t>THE TOP CHOICE 1 KGS ( ATADO 10 BULTOS)</t>
  </si>
  <si>
    <t>THE TOP CHOICE 3.75 KGS ( ATADO 6 BULTOS)</t>
  </si>
  <si>
    <t>THE TOP CHOICE 15 KGS</t>
  </si>
  <si>
    <t>THE TOP CHOICE 25 KGS</t>
  </si>
  <si>
    <t>APINOVILLO SUPER ENGORDA</t>
  </si>
  <si>
    <t>PODE CANINO 25 KGS</t>
  </si>
  <si>
    <t>MINERALES OSVIOR</t>
  </si>
  <si>
    <t>MININO 0.5 KG (ATADO 30 BULTOS)</t>
  </si>
  <si>
    <t>PRIM´OSVIOR SALTEC</t>
  </si>
  <si>
    <t xml:space="preserve">MININO 1.3KGS (ATADO 10 BULTOS) </t>
  </si>
  <si>
    <t>PRIM´OSVIOR MULTI</t>
  </si>
  <si>
    <t>MININO 15KGS</t>
  </si>
  <si>
    <t>PRIM´OSVIOR CARNE</t>
  </si>
  <si>
    <t>MININO PLUS 1.3 KGS (ATADO 10 BULTOS)</t>
  </si>
  <si>
    <t>PRIM´OSVIOR INTENSIVO</t>
  </si>
  <si>
    <t>MININO PLUS 10 KGS</t>
  </si>
  <si>
    <t>PRIM´OSVIOR OVINO</t>
  </si>
  <si>
    <t>MININO DUO 1.6 KGS ( ATADO 12 BULTOS)</t>
  </si>
  <si>
    <t>PRIM´OSVIOR BUFFER</t>
  </si>
  <si>
    <t>MININO YUM 20 KGS</t>
  </si>
  <si>
    <t>MULTI BRICK TRIPLE 15 KGS</t>
  </si>
  <si>
    <t>GALLETA HUESITO ANTISARRO 1.5 KG</t>
  </si>
  <si>
    <t>MULTI BRICK DESPARASITANTE</t>
  </si>
  <si>
    <t>GALLETA HUESITO ANTISARRO 100 GRS.</t>
  </si>
  <si>
    <t>BASES OSVIOR</t>
  </si>
  <si>
    <t>GALLETA PIERNITA PROBIOTICOS 100 GRS.</t>
  </si>
  <si>
    <t>PRIM CRECI ENGORDA</t>
  </si>
  <si>
    <t>PRIM ENGORDA BORREGOS</t>
  </si>
  <si>
    <t>PRIM FINALIZADOR BOVINO/ZILPATEROL</t>
  </si>
  <si>
    <t>PRIM ENGORDA BOVINO</t>
  </si>
  <si>
    <t>N/A</t>
  </si>
  <si>
    <t>Codigo MX</t>
  </si>
  <si>
    <t>CODIGO MX</t>
  </si>
  <si>
    <t>CLAVE SAT</t>
  </si>
  <si>
    <t>Clave SAT</t>
  </si>
  <si>
    <t>Código Jde</t>
  </si>
  <si>
    <t>Descripción</t>
  </si>
  <si>
    <t>API CAMARON 2 35% ENG.FINAL</t>
  </si>
  <si>
    <t>APICAMARON 2 35% ENG.INI P 40K</t>
  </si>
  <si>
    <t>APICAMARON 2 35% PRECRIA M3</t>
  </si>
  <si>
    <t>APICAMARON 3 30% ENG.FIN P</t>
  </si>
  <si>
    <t>APICAMARON 3 30%ENG.INI P 40KG</t>
  </si>
  <si>
    <t>API CAMARON 35% PROPES 1 40 KG</t>
  </si>
  <si>
    <t>API CAMARON 35% PROPES 2 40 KG</t>
  </si>
  <si>
    <t>APICAMARON 45% PROGENITORES</t>
  </si>
  <si>
    <t>API CAMARON 40% PROPES 1 40 KG</t>
  </si>
  <si>
    <t>APICAMARON RACEWAYS 0 20K</t>
  </si>
  <si>
    <t>APICAMARON RACEWAYS 1 20K</t>
  </si>
  <si>
    <t>API CAMARON ALTA DENS 25% CE</t>
  </si>
  <si>
    <t>API CAMARON EXTENSIVO 25% CE</t>
  </si>
  <si>
    <t>API CAMARON MEDIA DENS 25% CE</t>
  </si>
  <si>
    <t>API CAMARON ALTA DENS 30% CE</t>
  </si>
  <si>
    <t>API CAMARON EXTENSIVO 30% CE</t>
  </si>
  <si>
    <t>API CAMARON MEDIA DENS 30% CE</t>
  </si>
  <si>
    <t>API CAMARON AD 35% MC 2</t>
  </si>
  <si>
    <t>API CAMARON MEDIA DENS 35% CE</t>
  </si>
  <si>
    <t>API CAMARON EXTENSIVO 35% CE</t>
  </si>
  <si>
    <t>APICAMARON 35% FOR.ESP.3/32 LG</t>
  </si>
  <si>
    <t>API CAMARON MEDIA DENSID 35%</t>
  </si>
  <si>
    <t>API CAMARON ALTA DENS 35% CE</t>
  </si>
  <si>
    <t>API CAMARON MEDIA DENS 40% ME</t>
  </si>
  <si>
    <t>API CAMARON ALTA DENS 40% ME 1</t>
  </si>
  <si>
    <t>API CAMARON EXTENSIVO 40% ME</t>
  </si>
  <si>
    <t>API CAMARON ALTA DENS 40% ME 2</t>
  </si>
  <si>
    <t>API-CAMARON MEDIA DENS 40% ME</t>
  </si>
  <si>
    <t>API CAMARON DORADO 1</t>
  </si>
  <si>
    <t>API CAMARON DORADO 2</t>
  </si>
  <si>
    <t>ROYAL SEAFOOD 200-300M 1.5KG</t>
  </si>
  <si>
    <t>ROYAL CAVIAR 200-300M 5KG</t>
  </si>
  <si>
    <t>ROYAL OYSTER 5KG</t>
  </si>
  <si>
    <t>CABALLO GANAD MAX MZNA 30KG RE</t>
  </si>
  <si>
    <t>FORMULA SAYAVEDRA RE</t>
  </si>
  <si>
    <t>GRANO DE ORO 40KG RE</t>
  </si>
  <si>
    <t>PELL ROL AVENA PLUS 40KG RE</t>
  </si>
  <si>
    <t>PELL ROL CLASICO 30KG RE</t>
  </si>
  <si>
    <t>PELL ROL CLASICO 40KG RE</t>
  </si>
  <si>
    <t>PELL ROL SNACKS DUO</t>
  </si>
  <si>
    <t>PELL ROL SPRINTER 40KG RE</t>
  </si>
  <si>
    <t>PELL ROL TURBO 40KG RE</t>
  </si>
  <si>
    <t>PELL ROL VITAL 40KG RE</t>
  </si>
  <si>
    <t>PELL ROLL 1/4 DE MILLA 40KG RE</t>
  </si>
  <si>
    <t>PELL ROLL ALFALFA 40KG RE</t>
  </si>
  <si>
    <t>ROYAL HORSE B-150 25KG RE</t>
  </si>
  <si>
    <t>ROYAL HORSE B-300 25KG RE</t>
  </si>
  <si>
    <t>ROYAL HORSE H-250 25KG RE</t>
  </si>
  <si>
    <t>ROYAL HORSE H-350 25KG RE</t>
  </si>
  <si>
    <t>ROYAL HORSE H-380 20KG RE</t>
  </si>
  <si>
    <t>ROYAL HORSE H-380 25KG RE</t>
  </si>
  <si>
    <t>ROYAL HORSE H-400 25KG RE</t>
  </si>
  <si>
    <t>ROYAL HORSE H-480 15KG RE</t>
  </si>
  <si>
    <t>GALLO ORO ATHLETIC 20KG</t>
  </si>
  <si>
    <t>GALLO DE ORO ATHLETIC 40KG CE</t>
  </si>
  <si>
    <t>GALLO DE ORO ATHLETIC 5KG CE</t>
  </si>
  <si>
    <t>GALLO DE ORO BOOSTER CE</t>
  </si>
  <si>
    <t>CAJA GALLO DE ORO</t>
  </si>
  <si>
    <t>GALLO DE ORO CORTADOR S.PRE25K</t>
  </si>
  <si>
    <t>GALLO ORO DESARROLLO 20 KG</t>
  </si>
  <si>
    <t>GALLO ORO DESARROLLO 40KG CE</t>
  </si>
  <si>
    <t>GALLO DE ORO DESARROLLO 5KG CE</t>
  </si>
  <si>
    <t>GALLO ORO ENTRENAMIENTO 20KG</t>
  </si>
  <si>
    <t>GALLO ORO ENTRENAMIENTO 40K CE</t>
  </si>
  <si>
    <t>GALLO ORO ENTRENAMIENTO 5KG CE</t>
  </si>
  <si>
    <t>GALLO ORO FORM PROFES 40KG CE</t>
  </si>
  <si>
    <t>GALLO ORO INICIO 20 KG</t>
  </si>
  <si>
    <t>GALLO DE ORO INICIO 40KG ME</t>
  </si>
  <si>
    <t>GALLO DE ORO INICIO 5K ME</t>
  </si>
  <si>
    <t>GALLO ORO MANTENIMIENTO 20KG</t>
  </si>
  <si>
    <t>GALLO DE ORO MANTTO 40KG CE</t>
  </si>
  <si>
    <t>GALLO DE ORO MTTO 5KG CE</t>
  </si>
  <si>
    <t>GALLO D ORO PREPARACION 5KG CE</t>
  </si>
  <si>
    <t>GALLO ORO PROPLUMA 20KG</t>
  </si>
  <si>
    <t>GALLO DE ORO PRO-PLUMA 40KG CE</t>
  </si>
  <si>
    <t>GALLO DE ORO PRO-PLUMA 5KG CE</t>
  </si>
  <si>
    <t>GALLO ORO REPRODUCTORES 20 KG</t>
  </si>
  <si>
    <t>GALLO ORO REPRODUCTORE 40KG CE</t>
  </si>
  <si>
    <t>GALLO ORO REPRODUCTORES 5K CE</t>
  </si>
  <si>
    <t>GALLO ORO SUPERBABY 20 KG</t>
  </si>
  <si>
    <t>GALLO DE ORO SUPERBABY 40KG ME</t>
  </si>
  <si>
    <t>GALLO DE ORO SUPERBABY 5KG ME</t>
  </si>
  <si>
    <t>GALLO ORO PREPARACION 20KG</t>
  </si>
  <si>
    <t>GALLO ORO PREPARACION 40KG CE</t>
  </si>
  <si>
    <t>ROOSTER MIX 40KG CE</t>
  </si>
  <si>
    <t>API BAGRE 2 20 KG 3/16" CE</t>
  </si>
  <si>
    <t>API BAGRE 2 20K 5/16 CE</t>
  </si>
  <si>
    <t>API-BAGRE 28 20 KG 5/16" CE</t>
  </si>
  <si>
    <t>API BAGRE 1 20K CE</t>
  </si>
  <si>
    <t>ROYAL CAVIAR 5-50M LATA 400GRS</t>
  </si>
  <si>
    <t>ROYAL CAVIAR 50-100 LTA 400GRS</t>
  </si>
  <si>
    <t>ROYAL SEAFOOD 50-100M 1.5KG</t>
  </si>
  <si>
    <t>ROYAL CAVIAR 50-100 BUCKET 4KG</t>
  </si>
  <si>
    <t>ROYAL CAVIAR 100-200M LTA400GR</t>
  </si>
  <si>
    <t>ROYAL SEAFOOD 100-200M 8KG</t>
  </si>
  <si>
    <t>ROYAL SEAFOOD 200-300M 8KG</t>
  </si>
  <si>
    <t>MEM 500-800M 20KG</t>
  </si>
  <si>
    <t>MEM 200-300M 20KG</t>
  </si>
  <si>
    <t>MEM 300-500M 20KG</t>
  </si>
  <si>
    <t>VITELLUS LARGE LATA 454GRMS</t>
  </si>
  <si>
    <t>VITELLUS SMALL 454GRMS</t>
  </si>
  <si>
    <t>VITELLUS STANDARD LATA 454GRMS</t>
  </si>
  <si>
    <t>BIOFINGERLING 1.5MM</t>
  </si>
  <si>
    <t>BIOFINGERLING 2.5MM</t>
  </si>
  <si>
    <t>GROWFISH TIL.REGAL ENG.32% CE</t>
  </si>
  <si>
    <t>GROWFISH TIL.REGAL 32% INIC CE</t>
  </si>
  <si>
    <t>API TILAPIA 2 20K CE</t>
  </si>
  <si>
    <t>API TILAPIA 3 20K CE</t>
  </si>
  <si>
    <t>API TILAPIA 4 A.S.</t>
  </si>
  <si>
    <t>API TILAPIA 4 20K CE</t>
  </si>
  <si>
    <t>API-TRUCHA 1 20 KG HE</t>
  </si>
  <si>
    <t>API TRUCHA 2 20K CE</t>
  </si>
  <si>
    <t>API TRUCHA 3 20K CE</t>
  </si>
  <si>
    <t>API TRUCHA SALM. 20K CE</t>
  </si>
  <si>
    <t>INICIO CERDOS I CE</t>
  </si>
  <si>
    <t>PREINICIO CERDOS I CE</t>
  </si>
  <si>
    <t>API REPRODUCT DONOMINANT CZ</t>
  </si>
  <si>
    <t>AVES REGIO(MIGAJA) ME</t>
  </si>
  <si>
    <t>CONCENTRADO POSTURA HY LINE</t>
  </si>
  <si>
    <t>GANA-AVES 2 MUL. TE</t>
  </si>
  <si>
    <t>GOLDEN EGG FASE 1 20 Kg</t>
  </si>
  <si>
    <t>GOLDEN EGG FASE 1 40KG</t>
  </si>
  <si>
    <t>GOLDEN EGG FASE 1 5  Kg</t>
  </si>
  <si>
    <t>GOLDEN EGG FASE 2 20 Kg</t>
  </si>
  <si>
    <t>GOLDEN EGG FASE 2 40KG</t>
  </si>
  <si>
    <t>GOLDEN EGG FASE 2 5 Kg</t>
  </si>
  <si>
    <t>GOLDEN EGG FASE 3 20 Kg</t>
  </si>
  <si>
    <t>GOLDEN EGG FASE 3 40KG</t>
  </si>
  <si>
    <t>GOLDEN EGG FASE 3 5  Kg</t>
  </si>
  <si>
    <t>GOLDEN EGG PELECHA 25KG</t>
  </si>
  <si>
    <t>GOLDEN EGG PELECHA 40KG</t>
  </si>
  <si>
    <t>GOLDEN EGG PELECHA 5KG</t>
  </si>
  <si>
    <t>MULTIAVES  ME</t>
  </si>
  <si>
    <t>NUTRIDOR GALLINAS ME</t>
  </si>
  <si>
    <t>POLLORINA NO. 1 PLUS TE</t>
  </si>
  <si>
    <t>POLLORINA NO. 1 PLUS TG</t>
  </si>
  <si>
    <t>POLLORINA NO. 2 PLUS TE</t>
  </si>
  <si>
    <t>POSTURA FASE 2 TE</t>
  </si>
  <si>
    <t>POSTURA FASE 3 TE</t>
  </si>
  <si>
    <t>PREPOSTURA HE</t>
  </si>
  <si>
    <t>PREPOSTURA TE</t>
  </si>
  <si>
    <t>PREPOSTURA MG</t>
  </si>
  <si>
    <t>PONE ORO RAZA L. PLUS HE</t>
  </si>
  <si>
    <t>PONE ORO RAZA L. PLUS TE</t>
  </si>
  <si>
    <t>PONE ORO RAZA L. PLUS HG</t>
  </si>
  <si>
    <t>PONE ORO RAZA L. PLUS TG</t>
  </si>
  <si>
    <t>CRECIMIENTO POLLAS ME</t>
  </si>
  <si>
    <t>PONE ORO 16% PLUS HE</t>
  </si>
  <si>
    <t>PONE ORO 16% PLUS TE</t>
  </si>
  <si>
    <t>PONE ORO 16% PLUS CE</t>
  </si>
  <si>
    <t>PONE ORO 16% TOTAL HG</t>
  </si>
  <si>
    <t>PONE ORO 16% PLUS ME</t>
  </si>
  <si>
    <t>PONEDORA 16% TOTAL PLUS ME</t>
  </si>
  <si>
    <t>PONE ORO 16% PLUS TE 5K</t>
  </si>
  <si>
    <t>API REPRODUCTORAS SASSO</t>
  </si>
  <si>
    <t>SUPER BABI PLUS CD ME</t>
  </si>
  <si>
    <t>SUPER BABI PLUS CD MG</t>
  </si>
  <si>
    <t>SUPER BABI PLUS MT TE</t>
  </si>
  <si>
    <t>SUPER PELECHA TE</t>
  </si>
  <si>
    <t>SUPER PELECHA HG</t>
  </si>
  <si>
    <t>CARNERINA NO. 1 20 KG</t>
  </si>
  <si>
    <t>CARNERINA NO. 1 REFORZADA CE</t>
  </si>
  <si>
    <t>CARNERINA NO. 2 CE 20 KG</t>
  </si>
  <si>
    <t>CARNERINA NO. 2 CE</t>
  </si>
  <si>
    <t>CARNERINA NO. 2 CE BP 42K</t>
  </si>
  <si>
    <t>CARNERINA NO. 3 CE 20 KG</t>
  </si>
  <si>
    <t>CARNERINA NO. 3 HE</t>
  </si>
  <si>
    <t>CARNERINA NO. 3 CE</t>
  </si>
  <si>
    <t>CARNERINA No.4 LACTANCIA CE</t>
  </si>
  <si>
    <t>API CONCENTRADO CREC-ENG.  HE</t>
  </si>
  <si>
    <t>APICONCENTRADO REPRODUCTORE HE</t>
  </si>
  <si>
    <t>CARNERINA FINALIZADOR ENGORDA</t>
  </si>
  <si>
    <t>CERDAS PRIMERA LACTANCIA CD CE</t>
  </si>
  <si>
    <t>CERDI-TEXO MULTIUSOS CE</t>
  </si>
  <si>
    <t>CERDIPOWER CONC.CREC-ENG</t>
  </si>
  <si>
    <t>CERDIPOWER CONC.REPRODUCTORES</t>
  </si>
  <si>
    <t>CERDIPOWER CRECIMIENTO CER CE</t>
  </si>
  <si>
    <t>CRECIMIENTO CERDOS CE BP 42K</t>
  </si>
  <si>
    <t>CERDIPOWER ENGORDA CERDOS CE</t>
  </si>
  <si>
    <t>CERDIPOWER FINAL ENG.CER HL</t>
  </si>
  <si>
    <t>CERDIPOWER GESTACION CE</t>
  </si>
  <si>
    <t>CERDIPOWER INICIACION CER CE</t>
  </si>
  <si>
    <t>CERDIPOWER LACTANCIA CE</t>
  </si>
  <si>
    <t>CRECIPORK MEJORADO 5KG</t>
  </si>
  <si>
    <t>ENGORDAPORK MEJORADO 5KG</t>
  </si>
  <si>
    <t>INICIAPORK MEJORADO 5KG</t>
  </si>
  <si>
    <t>CRECIMIENTO CERDOS CD</t>
  </si>
  <si>
    <t>CRECIPORK MEJORADO AP CE</t>
  </si>
  <si>
    <t>DESARROLLO CERDOS CD</t>
  </si>
  <si>
    <t>ENGORDAPORK MEJORADO 20KG</t>
  </si>
  <si>
    <t>ENGORDAPORK MEJORADO AP CE</t>
  </si>
  <si>
    <t>FINALIZADOR CERDOS CD</t>
  </si>
  <si>
    <t>GANA CERDOS NO. 1 CE</t>
  </si>
  <si>
    <t>GANACERDOS MULTIUSOS CE</t>
  </si>
  <si>
    <t xml:space="preserve"> GROWPIG! CONCENTRADO CREC-LACT-GES  40 KG</t>
  </si>
  <si>
    <t xml:space="preserve"> GROWPIG! CONCENTRADO FINALIZADOR 40 KG</t>
  </si>
  <si>
    <t xml:space="preserve"> GROWPIG! CONCENTRADO INICIADOR 40 KG</t>
  </si>
  <si>
    <t>GROWPIG! CRECIMIENTO CD CE</t>
  </si>
  <si>
    <t>GROWPIG! CRECIMIENTO CE</t>
  </si>
  <si>
    <t>GROWPIG! DESARROLLO CD CE</t>
  </si>
  <si>
    <t>GROWPIG! DESARROLLO CE</t>
  </si>
  <si>
    <t>GROWPIG! GESTACION CE</t>
  </si>
  <si>
    <t>GROWPIG! LACTANCIA CE</t>
  </si>
  <si>
    <t>GROWPIG! PODER CD CE</t>
  </si>
  <si>
    <t>GROWPIG! PODER CE</t>
  </si>
  <si>
    <t>INICIAPORK MEJORADO 20KG</t>
  </si>
  <si>
    <t>INICIAPORK MEJORADO AP CE</t>
  </si>
  <si>
    <t>INICIO CERDOS CD</t>
  </si>
  <si>
    <t>NUTRIDOR CERDOS CE</t>
  </si>
  <si>
    <t>REPRODUPORK MEJORADO AP CE</t>
  </si>
  <si>
    <t>SUPER APILAC 3 25K CE</t>
  </si>
  <si>
    <t>CONCENTRA SUPERPORK MEJORADO</t>
  </si>
  <si>
    <t>CRECIPORK MEJORADO MT CE</t>
  </si>
  <si>
    <t>ENGORDAPORK MEJORADO MT CE</t>
  </si>
  <si>
    <t>INICIAPORK MEJORADO MT CE</t>
  </si>
  <si>
    <t>REPRODUPORK MEJORADO MT CE</t>
  </si>
  <si>
    <t>YOUPIG! 1 A</t>
  </si>
  <si>
    <t>YOUPIG! 1 CT</t>
  </si>
  <si>
    <t>YOUPIG! 1 FT</t>
  </si>
  <si>
    <t>YOUPIG! 1 P</t>
  </si>
  <si>
    <t>YOUPIG! 1 ST</t>
  </si>
  <si>
    <t>YOUPIG! 2 A</t>
  </si>
  <si>
    <t>YOUPIG! 2 CT</t>
  </si>
  <si>
    <t>YOUPIG! 2 FT</t>
  </si>
  <si>
    <t>YOUPIG! 2 P</t>
  </si>
  <si>
    <t>YOUPIG! 2 ST</t>
  </si>
  <si>
    <t>YOUPIG! 3 A</t>
  </si>
  <si>
    <t>YOUPIG! 3 CT</t>
  </si>
  <si>
    <t>YOUPIG! 3 FT</t>
  </si>
  <si>
    <t>YOUPIG! 3 P</t>
  </si>
  <si>
    <t>YOUPIG! 3 STR</t>
  </si>
  <si>
    <t>YOUPIG! 3 ST</t>
  </si>
  <si>
    <t>YOUPIG! BABY A</t>
  </si>
  <si>
    <t>YOUPIG! BABY P</t>
  </si>
  <si>
    <t>YOUPIG! BABY ST</t>
  </si>
  <si>
    <t>YOUPIG! INICIO CD 40KG CE</t>
  </si>
  <si>
    <t>YOUPIG! INICIO B</t>
  </si>
  <si>
    <t>GANADOR CONEJOS 5KG CE</t>
  </si>
  <si>
    <t>GANADOR CONEJOS CE</t>
  </si>
  <si>
    <t>NUTRIDOR CONEJOS CE</t>
  </si>
  <si>
    <t>STARLAP CONEJOS DESTETE CE 20K</t>
  </si>
  <si>
    <t>STARLAP CONEJOS ENGORDA CE</t>
  </si>
  <si>
    <t>STARLAP CONEJOS REPRODUCTOR CE</t>
  </si>
  <si>
    <t>CODORNIZ INICIO CE</t>
  </si>
  <si>
    <t>ALIMENTO CODORNICES CE</t>
  </si>
  <si>
    <t>CODORNIZ POSTURA TE</t>
  </si>
  <si>
    <t>BECERRO ENGORDA 16% RE</t>
  </si>
  <si>
    <t>BECERRO ENGORDA 16% CE</t>
  </si>
  <si>
    <t>TOROS DE LIDIA RE</t>
  </si>
  <si>
    <t>API ENGORDA GANADO HE 40K</t>
  </si>
  <si>
    <t>ENGORDA GANADO SINALOENSE 40KG</t>
  </si>
  <si>
    <t>ENGORDA GANADO RE</t>
  </si>
  <si>
    <t>BEEF ROLL EXPO RE</t>
  </si>
  <si>
    <t>APIENGORDA GANADO C/ZILMAX HE</t>
  </si>
  <si>
    <t>BEEFMAX RE</t>
  </si>
  <si>
    <t>APINOVILLO SUPER ENGORDA 40KG</t>
  </si>
  <si>
    <t>ENGORDA GANADO AP CE</t>
  </si>
  <si>
    <t>ENGORDA GANADO SINALOENSE 50KG</t>
  </si>
  <si>
    <t>APIMEL 30KG. RE</t>
  </si>
  <si>
    <t>MEZCLA GANADERA RE 35 KGS AP</t>
  </si>
  <si>
    <t>GANACARNE MULTIUSOS  RE</t>
  </si>
  <si>
    <t>MEZCLA GANADERA HE 40 KGS</t>
  </si>
  <si>
    <t>MEZCLA REGIA RE</t>
  </si>
  <si>
    <t>ESTIAJE FASE 1 SOSTEN HE</t>
  </si>
  <si>
    <t>MEZCLA GANADERA 10PPM CE 40KG</t>
  </si>
  <si>
    <t>MEZCLA GANADERA CE 40 KG</t>
  </si>
  <si>
    <t>SOSTEN MULTIUSOS CE</t>
  </si>
  <si>
    <t>CONC.ENGORDA 40%  HE</t>
  </si>
  <si>
    <t>BECERRO ENGORDA 16% MT RE</t>
  </si>
  <si>
    <t>MALTACARNE  RE</t>
  </si>
  <si>
    <t>ENGORDA CARABANCHEL HE</t>
  </si>
  <si>
    <t>ENGORDA GANADO MT CE</t>
  </si>
  <si>
    <t>MEZCLA GANADERA RE 35 KGS MT</t>
  </si>
  <si>
    <t>TEXI-ENGORDA  RE</t>
  </si>
  <si>
    <t>MEZCLA GANADERA MT RE 40 KGS</t>
  </si>
  <si>
    <t>ESTIAJE FASE 1 SOSTEN HE MT</t>
  </si>
  <si>
    <t>BECERRAS 18% ULTRA RE</t>
  </si>
  <si>
    <t>LACTOCRIA PLUS 10K HE</t>
  </si>
  <si>
    <t>LECHERO MACRO RE</t>
  </si>
  <si>
    <t>LECHERO 20 HE</t>
  </si>
  <si>
    <t>APILECHE PLUS 17% ULTRA RE</t>
  </si>
  <si>
    <t>APILECHE PLUS 17% RE</t>
  </si>
  <si>
    <t>LECHERO 16% LA JOYA AP RE</t>
  </si>
  <si>
    <t>APILECHE 18% LA JOYA RE</t>
  </si>
  <si>
    <t>LECHE ROLADO 18%ALTA EN S/UREA</t>
  </si>
  <si>
    <t>LECHERO 20 CSA HG</t>
  </si>
  <si>
    <t>LECHERO 20  CE</t>
  </si>
  <si>
    <t>APILECHE PLUS 17% CE</t>
  </si>
  <si>
    <t>LECHE PELLET 18%ALTA EN S/UREA</t>
  </si>
  <si>
    <t>LECHERO NORTEÑO RE</t>
  </si>
  <si>
    <t>ABAHOR PLUS RE</t>
  </si>
  <si>
    <t>ABAHOR PLUS CE</t>
  </si>
  <si>
    <t>LECHERO SINALOENSE HE 40 KG</t>
  </si>
  <si>
    <t>MEZCLA GANADERA LECHERO HE</t>
  </si>
  <si>
    <t>GANALECHE 21% ESPECIAL 40KG</t>
  </si>
  <si>
    <t>ESTABLERO 20% RE</t>
  </si>
  <si>
    <t>GANALECHE ALTAS PRODUCTORAS RE</t>
  </si>
  <si>
    <t>LECHERO 16% AP. CE</t>
  </si>
  <si>
    <t>MEZCLA GANADERA LECHERO AP 40K</t>
  </si>
  <si>
    <t>LECHERO 21% CE</t>
  </si>
  <si>
    <t>ESTABLERO 18% AP CE</t>
  </si>
  <si>
    <t>GANALECHE MULTIUSOS CG</t>
  </si>
  <si>
    <t>LECHERO SINALOENSE HE 50 KG</t>
  </si>
  <si>
    <t>AZOLIS NUCLEO H</t>
  </si>
  <si>
    <t>AZOLIS BY PASS</t>
  </si>
  <si>
    <t>AZOLIS NUCLEO</t>
  </si>
  <si>
    <t>ENERLIS LECHE R</t>
  </si>
  <si>
    <t>ENERLIS OPTIMO R</t>
  </si>
  <si>
    <t>ENERLIS CLASICO R</t>
  </si>
  <si>
    <t>ENERLIS DESEMPEÑO R</t>
  </si>
  <si>
    <t>ENERLIS SEGURO</t>
  </si>
  <si>
    <t>ENERLIS LECHE</t>
  </si>
  <si>
    <t>ENERLIS DESEMPEÑO</t>
  </si>
  <si>
    <t>ENERLIS ROYAL</t>
  </si>
  <si>
    <t>ENERLIS OPTIMO</t>
  </si>
  <si>
    <t>ENERLIS CLASICO</t>
  </si>
  <si>
    <t>JOVIS CRECIMIENTO</t>
  </si>
  <si>
    <t>JOVIS TEMPRANO PR</t>
  </si>
  <si>
    <t>JOVIS RICO</t>
  </si>
  <si>
    <t>JOVIS MIX</t>
  </si>
  <si>
    <t>NUTRIS REPROLACT</t>
  </si>
  <si>
    <t>NUTRIS SECA</t>
  </si>
  <si>
    <t>LECHERO CAMPERO 16% RE MT</t>
  </si>
  <si>
    <t>MEZCLA GANADERA LECHERO HE M</t>
  </si>
  <si>
    <t>ALIM.VACAS LECH.17%  RE</t>
  </si>
  <si>
    <t>MEZCLA ENERGETICA HE</t>
  </si>
  <si>
    <t>MEZCLA GANADERA LECHERO CE 40K</t>
  </si>
  <si>
    <t>ALIMENTO VACAS LECHERAS 20% CE</t>
  </si>
  <si>
    <t>LECHERO CAMPERO 16% CE MALTA</t>
  </si>
  <si>
    <t>ABABE PLUS MT CE</t>
  </si>
  <si>
    <t>SUST.LECHE 24-10 10K  HE</t>
  </si>
  <si>
    <t>LECHERO 20 CSA MT HE</t>
  </si>
  <si>
    <t>ALIM.VACAS LECH.18% RE</t>
  </si>
  <si>
    <t>ALIMENTO VACAS LECHERAS 20% RE</t>
  </si>
  <si>
    <t>LECHERO 16% LA JOYA MT RE</t>
  </si>
  <si>
    <t>VACAS LECHERAS 18% LA JOYA RE</t>
  </si>
  <si>
    <t>ALIM.VACAS LECH.18% CE</t>
  </si>
  <si>
    <t>LECHERO 20% CE MT</t>
  </si>
  <si>
    <t>LECH.PEL.16%ALTA ENE.S/UREA CE</t>
  </si>
  <si>
    <t>LECH.LAVAZZI 17%A.ENE.S/URE RE</t>
  </si>
  <si>
    <t>LECHERO ESP.CHIPILO 18% RE</t>
  </si>
  <si>
    <t>VACAS SECAS RE</t>
  </si>
  <si>
    <t>CAPRI LECHE 18% RE 40KG</t>
  </si>
  <si>
    <t>CAPRI LECHE TEC 18% CE 40KG</t>
  </si>
  <si>
    <t>CAPRI LECHE TEC 18% CG</t>
  </si>
  <si>
    <t>INICIA CORDEROS HE</t>
  </si>
  <si>
    <t>INICIA CORDEROS CE</t>
  </si>
  <si>
    <t>OVINOS GANADOR RE</t>
  </si>
  <si>
    <t>BORREGAS REPRODUCTORAS RE</t>
  </si>
  <si>
    <t>BORREGAS REPORDUCTORAS CE</t>
  </si>
  <si>
    <t>ENGORDA BORREGOS CE</t>
  </si>
  <si>
    <t>PAVO GANADOR DESARROLLO CE</t>
  </si>
  <si>
    <t>PAVOS GANADOR ENGORDA 40KG</t>
  </si>
  <si>
    <t>PAVO GANADOR CRECIMIENTO 5 KG</t>
  </si>
  <si>
    <t>PAVO GANADOR INICIACION 5KG</t>
  </si>
  <si>
    <t>PAVO GANADOR INICIA 40KG</t>
  </si>
  <si>
    <t>PAVO MAX PREMIUM 3</t>
  </si>
  <si>
    <t>CAPORINA CRECIMIENTO TE</t>
  </si>
  <si>
    <t>CAPORINA FINALIZADOR TE</t>
  </si>
  <si>
    <t>POLLOS CRECIMIENTO ME</t>
  </si>
  <si>
    <t>POLLO FINALIZADOR ME</t>
  </si>
  <si>
    <t>POLLO INICIADOR  ME</t>
  </si>
  <si>
    <t>GENESA 20Kg</t>
  </si>
  <si>
    <t>GENESA 40K</t>
  </si>
  <si>
    <t>GENESA 5KG</t>
  </si>
  <si>
    <t>NUTRIDOR POLLOS ME</t>
  </si>
  <si>
    <t>POLLITO ESPECIAL TE</t>
  </si>
  <si>
    <t>POLLITO ORO INIC.V. ME</t>
  </si>
  <si>
    <t>POLLITO ORO INIC. V. TE</t>
  </si>
  <si>
    <t>POLLITO ESPECIAL 20KG TE</t>
  </si>
  <si>
    <t>POLLO ESPECIAL TE</t>
  </si>
  <si>
    <t>POLLO ORO DEPOSITO 10%</t>
  </si>
  <si>
    <t>POLLO ORO V.  ME</t>
  </si>
  <si>
    <t>POLLITO ESPECIAL TE 5KG</t>
  </si>
  <si>
    <t>PILLITO ORO INICIACION 5KG</t>
  </si>
  <si>
    <t>POLLO ESPECIAL TE 5KG</t>
  </si>
  <si>
    <t>POLLO ORO ENGORDA 5KG</t>
  </si>
  <si>
    <t>POLLO ORO V. TE</t>
  </si>
  <si>
    <t>POLLO ORO DEPOSITO</t>
  </si>
  <si>
    <t>POLLO ESPECIAL 20 KG TE</t>
  </si>
  <si>
    <t>PREINICIO SEGURO IG</t>
  </si>
  <si>
    <t>MULTI-BRICK DESPARASITANTE</t>
  </si>
  <si>
    <t>MULTI-BRICK TRIPLE</t>
  </si>
  <si>
    <t>ANTIMASTITIS-Q 10ML</t>
  </si>
  <si>
    <t>DIPI-Q 100 ML</t>
  </si>
  <si>
    <t>DOXORAL 200GR.</t>
  </si>
  <si>
    <t>DOXORAL 100GR.</t>
  </si>
  <si>
    <t>DOXORAL 1 KG</t>
  </si>
  <si>
    <t>ENROSOL 1 LT</t>
  </si>
  <si>
    <t>ENROSOL 5 LT</t>
  </si>
  <si>
    <t>FENILBUTAZONA-Q</t>
  </si>
  <si>
    <t>FLORFENICOL ORAL GALLO DE ORO</t>
  </si>
  <si>
    <t>FLUMICINA ESTREPTOMICI MC 20ML</t>
  </si>
  <si>
    <t>GEL PELL ROL 10G</t>
  </si>
  <si>
    <t>GENTA-Q 100ML</t>
  </si>
  <si>
    <t>HYPERSOL 10 KG</t>
  </si>
  <si>
    <t>HYPERSOL 1 KG</t>
  </si>
  <si>
    <t>HYPERSOL 5 KG</t>
  </si>
  <si>
    <t>INCLORFOS 150ML</t>
  </si>
  <si>
    <t>INCLORFOS 1LT</t>
  </si>
  <si>
    <t>IVER-Q 50 ML</t>
  </si>
  <si>
    <t>IVER-Q 100 ML</t>
  </si>
  <si>
    <t>IVER-Q 500 ML</t>
  </si>
  <si>
    <t>LACTO-Q OXITOCINA 20 MC 10ML</t>
  </si>
  <si>
    <t>LACTO-Q 100ML</t>
  </si>
  <si>
    <t>LACTO-Q  250ML</t>
  </si>
  <si>
    <t>LINCORAL 1 KG</t>
  </si>
  <si>
    <t>MILICOLI 1 LT</t>
  </si>
  <si>
    <t>MILICOLI 5 LT</t>
  </si>
  <si>
    <t>OXI-Q 100ML</t>
  </si>
  <si>
    <t>OXI-Q 500 ML</t>
  </si>
  <si>
    <t>RECONSTITUYENTE VITAMINICO-Q</t>
  </si>
  <si>
    <t>SEPTICINAT 5 LT</t>
  </si>
  <si>
    <t>TGD-Q 20ML</t>
  </si>
  <si>
    <t>TGD-Q 100ML</t>
  </si>
  <si>
    <t>TIAMISOL 1 LT</t>
  </si>
  <si>
    <t>TILO-Q  250 ML</t>
  </si>
  <si>
    <t>TRIPURICIDE 20 LT</t>
  </si>
  <si>
    <t>TRIPURICIDE 5 LT</t>
  </si>
  <si>
    <t>TYLORAL 100 GRS</t>
  </si>
  <si>
    <t>VIOLETA DE GENCIANA-Q</t>
  </si>
  <si>
    <t>VITAMINA B12-B15 GALLO DE ORO 5ML</t>
  </si>
  <si>
    <t>VITAMINA B12-B15 GALLO DE ORO 100 ML</t>
  </si>
  <si>
    <t>VULCAN 20 LT</t>
  </si>
  <si>
    <t>VULCAN 5 LT</t>
  </si>
  <si>
    <t>PURLITE 25 KG</t>
  </si>
  <si>
    <t>PURLITE 5 KG</t>
  </si>
  <si>
    <t>MININO 500GRS. EXP.</t>
  </si>
  <si>
    <t>MININO 1.3KG EXP</t>
  </si>
  <si>
    <t>GANADOR MININO 15 KG EXP.</t>
  </si>
  <si>
    <t>MININO 15KG EXP.+10% BP</t>
  </si>
  <si>
    <t>MININO PLUS 1.3 KG EXP</t>
  </si>
  <si>
    <t>MININO PLUS 10 KG EXP</t>
  </si>
  <si>
    <t>GANADOR ADUL.25KG EXP+15%BP</t>
  </si>
  <si>
    <t>GANADOR CACH 20K EXP +15%BP</t>
  </si>
  <si>
    <t>GANADOR DUO ADULTO 4 KG EXP</t>
  </si>
  <si>
    <t>GAN.ORIG.ADUL.4 KGS EXP+15%BP</t>
  </si>
  <si>
    <t>GAN.ORIGINAL ADULTO 15K EXP</t>
  </si>
  <si>
    <t>GAN.ORIGINAL ADULTO 25 KG EXP</t>
  </si>
  <si>
    <t>GAN.ORIGINAL ADULTO 4 KGS EXP</t>
  </si>
  <si>
    <t>GAN.ORIG.CACH.4K EXP.+15% BP</t>
  </si>
  <si>
    <t>GAN.ORIGINAL CACHORRO 20K EXP</t>
  </si>
  <si>
    <t>GAN.ORIGINAL CACHORRO 2 KG EXP</t>
  </si>
  <si>
    <t>GAN.ORIGINAL CACHORRO 4K EXP</t>
  </si>
  <si>
    <t>GAN.PREM.ADUL.20KG EXP+15%BP</t>
  </si>
  <si>
    <t>GAN.PREMIUM ADULTO 20KG EXP</t>
  </si>
  <si>
    <t>GAN.PREM.CACH.20KG EXP 15% BP</t>
  </si>
  <si>
    <t>GAN.PREMIUM CACHORRO 20KG EXP</t>
  </si>
  <si>
    <t>THE TOP CHOICE 25KG EXPOR.</t>
  </si>
  <si>
    <t>THE TOP CHOICE 25KG EXP.15%BP</t>
  </si>
  <si>
    <t>MASTER CAT 22KG</t>
  </si>
  <si>
    <t>MININO 500GRS.</t>
  </si>
  <si>
    <t>MININO 1.3KG</t>
  </si>
  <si>
    <t>57169A</t>
  </si>
  <si>
    <t>MININO 1.3X10 KG</t>
  </si>
  <si>
    <t>GANADOR MININO 15 KG</t>
  </si>
  <si>
    <t>BP MININO 15KGS + 10%</t>
  </si>
  <si>
    <t>57163A</t>
  </si>
  <si>
    <t>MININO 30 X 500 GRMS</t>
  </si>
  <si>
    <t>MININO DUO 1.600KG</t>
  </si>
  <si>
    <t>MININO DUO 1.600KG X 8PZAS</t>
  </si>
  <si>
    <t>MININO PLUS 500 GRMS</t>
  </si>
  <si>
    <t>MININO PLUS 1.3 KG</t>
  </si>
  <si>
    <t>MININO PLUS 10 KG</t>
  </si>
  <si>
    <t>57837A</t>
  </si>
  <si>
    <t>MININO PLUS 1.3K X10 PZ</t>
  </si>
  <si>
    <t>BONUS P MININO PLUS 10KG+1.5KG</t>
  </si>
  <si>
    <t>57835A</t>
  </si>
  <si>
    <t>MININO PLUS 500 GRMSX30</t>
  </si>
  <si>
    <t>B.P. MININO PLUS 1.3KG+200GRMS</t>
  </si>
  <si>
    <t>57411A</t>
  </si>
  <si>
    <t>BEST CHOICE 2KG X 10PZAS</t>
  </si>
  <si>
    <t>BEST CHOICE 15KG</t>
  </si>
  <si>
    <t>BEST CHOICE 18.1KG</t>
  </si>
  <si>
    <t>BEST CHOICE 25KG</t>
  </si>
  <si>
    <t>BEST CHOICE 2KG</t>
  </si>
  <si>
    <t>BEST CHOICE 4KG</t>
  </si>
  <si>
    <t>57413A</t>
  </si>
  <si>
    <t>BEST CHOICE 4KG X6</t>
  </si>
  <si>
    <t>FULL TRUST ADULTO 150GRS MUEST</t>
  </si>
  <si>
    <t>FULL TRUST ADULTO 15KG</t>
  </si>
  <si>
    <t>FULL TRUST ADULTO 20KG</t>
  </si>
  <si>
    <t>FULL TRUST ADULTO 2KG</t>
  </si>
  <si>
    <t>FULL TRUST ADULTO 8KG</t>
  </si>
  <si>
    <t>FULL TRUST ADUL PESO IDEAL 150</t>
  </si>
  <si>
    <t>FULL TRUST ADUL PESO IDEAL 2KG</t>
  </si>
  <si>
    <t>FULL TRUST ADUL PESO IDEAL 8KG</t>
  </si>
  <si>
    <t>FULL TRUST ADUL RAZ PEQ 150GR</t>
  </si>
  <si>
    <t>FULL TRUST ADUL RAZAS PEQ 2KG</t>
  </si>
  <si>
    <t>FULL TRUST ADUL RAZAS PEQ 8KG</t>
  </si>
  <si>
    <t>FULL TRUST CACH MUESTRA 150GR</t>
  </si>
  <si>
    <t>FULL TRUST CACHORRO 15KG</t>
  </si>
  <si>
    <t>FULL TRUST CACHORRO 20KG</t>
  </si>
  <si>
    <t>FULL TRUST CACHORRO 2KG</t>
  </si>
  <si>
    <t>FULL TRUST CACHORRO 8KG</t>
  </si>
  <si>
    <t>FULL TRUST CACH RAZAS PEQ 150G</t>
  </si>
  <si>
    <t>FULL TRUST CACH RAZAS PEQ 2KG</t>
  </si>
  <si>
    <t>FULL TRUST CACH RAZAS PEQ 8KG</t>
  </si>
  <si>
    <t>BONUS GANADOR ADULTO 25K+15%</t>
  </si>
  <si>
    <t>GANADOR ADULTO RAZAS PEQUE 20K</t>
  </si>
  <si>
    <t>BP GAN ADULTO RAZA PEQ 20K+15%</t>
  </si>
  <si>
    <t>GANADOR ADULTO RAZAS PEQUE 2KG</t>
  </si>
  <si>
    <t>GAN ADULTO RAZA PEQ 4KG</t>
  </si>
  <si>
    <t>BONUS GANADOR CACHORRO 20K+15%</t>
  </si>
  <si>
    <t>GANADOR DUO ADULTO 12KG</t>
  </si>
  <si>
    <t>GANADOR DUO ADULTO 4 KG</t>
  </si>
  <si>
    <t>57512A</t>
  </si>
  <si>
    <t>GANADOR DUO ADULTO 4 X 5PZS</t>
  </si>
  <si>
    <t>GANADOR DUO ADULTO 12KG INPACK</t>
  </si>
  <si>
    <t>GAN.DUO CACHORRO 4K</t>
  </si>
  <si>
    <t>STARTER KIT GAN DUO CACH 4KG</t>
  </si>
  <si>
    <t>57454A</t>
  </si>
  <si>
    <t>GAN.DUO CACHORRO 4K C/5</t>
  </si>
  <si>
    <t>57456A</t>
  </si>
  <si>
    <t>ATADO SK GAN DUO CACH 4KGX5PZA</t>
  </si>
  <si>
    <t>GAN.ORIG.ADULTO ED.ESP.11KG</t>
  </si>
  <si>
    <t>GANADOR ORIGINAL ADULTO 15 KG</t>
  </si>
  <si>
    <t>GANADOR ORIGINAL ADULTO 1KG</t>
  </si>
  <si>
    <t>57902A</t>
  </si>
  <si>
    <t>GANADOR ORIG. ADULTO 1KG X 20</t>
  </si>
  <si>
    <t>GANADOR ORIGINAL ADULTO 25 KG</t>
  </si>
  <si>
    <t>GAN.ORIG.AD.25K SAMP.PETS JOY</t>
  </si>
  <si>
    <t>B PACK GAN ORIG ADUL 4K+600</t>
  </si>
  <si>
    <t>GANADOR ORIGINAL ADULTO 4 KG</t>
  </si>
  <si>
    <t>57399A</t>
  </si>
  <si>
    <t>B PACK GAN.ORIG.ADUL 4K+600X6</t>
  </si>
  <si>
    <t>57392A</t>
  </si>
  <si>
    <t>GANADOR ORIGINAL ADULTO 4K C/6</t>
  </si>
  <si>
    <t>BONUS GAN.ORIG.ADULTO 15K+15%K</t>
  </si>
  <si>
    <t>GANADOR ORIGINAL CACHORRO 20KG</t>
  </si>
  <si>
    <t>GANADOR ORIGINAL CACHORRO 2 KG</t>
  </si>
  <si>
    <t>GANADOR ORIG.CACH. 800 GRMS.</t>
  </si>
  <si>
    <t>57265A</t>
  </si>
  <si>
    <t>GANADOR ORIG.CACH.800GR C/10</t>
  </si>
  <si>
    <t>57261A</t>
  </si>
  <si>
    <t>GANADOR ORIGINAL CACHORRO 2x10</t>
  </si>
  <si>
    <t>GAN.ORIG.CA.20K SAMP.PETSJOY</t>
  </si>
  <si>
    <t>B PACK GAN.ORIG.CACH 4K+600</t>
  </si>
  <si>
    <t>GANADOR ORIGINAL CACHORRO 4 KG</t>
  </si>
  <si>
    <t>GAN.CACHORRO STARTER KIT 4KG</t>
  </si>
  <si>
    <t>57262A</t>
  </si>
  <si>
    <t>GANADOR ORIGINAL CACHORRO 4X6</t>
  </si>
  <si>
    <t>57284A</t>
  </si>
  <si>
    <t>GAN.CACHO STARTER KIT 4KGX6PZS</t>
  </si>
  <si>
    <t>GANADOR ORIG CACH 8 KG EDI ESP</t>
  </si>
  <si>
    <t>GANADOR RP ORIGINAL 800GR VTA</t>
  </si>
  <si>
    <t>57914A</t>
  </si>
  <si>
    <t>GAN.ORIG.RAZAS PEQ.4KGX 6PZAS</t>
  </si>
  <si>
    <t>GANADOR PREMIUM ADULTO 20KG</t>
  </si>
  <si>
    <t>GANADOR PREMIUM ADULTO 10KG</t>
  </si>
  <si>
    <t>GAN.PREM.ADUL.BONUS PACK 11.5K</t>
  </si>
  <si>
    <t>GAN.PREMIUM ADULTO B.P.20+3KG</t>
  </si>
  <si>
    <t>37332A</t>
  </si>
  <si>
    <t>GAN.PREM ADULTO 4KG X 6PZ</t>
  </si>
  <si>
    <t>GAN PREMI ADULTO 4KG</t>
  </si>
  <si>
    <t>57920A</t>
  </si>
  <si>
    <t>GAN PREM ADUL RAZ PEQUE 2KGX10</t>
  </si>
  <si>
    <t>GANA PREM ADUL RAZAS PEQUE 20K</t>
  </si>
  <si>
    <t>57926A</t>
  </si>
  <si>
    <t>GANADOR RP PREMIUM 800GR X 20</t>
  </si>
  <si>
    <t>BP GAN PRE ADU RAZ PEQ 20K+15%</t>
  </si>
  <si>
    <t>GANA PREM ADUL RAZAS PEQUE 2KG</t>
  </si>
  <si>
    <t>GANADOR PREMIUM CACHORRO 20 KG</t>
  </si>
  <si>
    <t>GAN.PREMIUM CACH.B.P.20+3KGS</t>
  </si>
  <si>
    <t>GAN PREM CACH STARTER KIT 4KG</t>
  </si>
  <si>
    <t>37230A</t>
  </si>
  <si>
    <t>ATADO GAN PREM CACH 4KGX6P</t>
  </si>
  <si>
    <t>37231A</t>
  </si>
  <si>
    <t>ATADO GAN PREM CACH SK 4KGX6P</t>
  </si>
  <si>
    <t>GANADOR RP PREMIUM 800GR VTA</t>
  </si>
  <si>
    <t>MASTER CAN 25 KG</t>
  </si>
  <si>
    <t>PET'S CLUB 20 KG</t>
  </si>
  <si>
    <t>27094B</t>
  </si>
  <si>
    <t>DISP.PETS JOY HUESITO 100GRX10</t>
  </si>
  <si>
    <t>27104B</t>
  </si>
  <si>
    <t>DISP.PETS JOY PIERNITA100GRX10</t>
  </si>
  <si>
    <t>PET'S SELECTION 24 KGS</t>
  </si>
  <si>
    <t>B.P.PODER CANINO 25KG+ 10%</t>
  </si>
  <si>
    <t>PODER CANINO 25 KG S/RAF LAM</t>
  </si>
  <si>
    <t>57116A</t>
  </si>
  <si>
    <t>THE TOP CHOICE 1KG X10</t>
  </si>
  <si>
    <t>THE TOP CHOICE 15KG</t>
  </si>
  <si>
    <t>THE TOP CHOICE 15KG+15%BONUS</t>
  </si>
  <si>
    <t>THE TOP CHOICE 1KG</t>
  </si>
  <si>
    <t>THE TOP CHOICE 1KG SAMPLING</t>
  </si>
  <si>
    <t>57116B</t>
  </si>
  <si>
    <t>THE TOP CHOICE 1KG X20</t>
  </si>
  <si>
    <t>THE TOP CHOICE 21 KG</t>
  </si>
  <si>
    <t>THE TOP CHOICE 25KG</t>
  </si>
  <si>
    <t>TOP CHOICE 25KG BONUS +15%</t>
  </si>
  <si>
    <t>THE TOP CHOICE 3.750 KG</t>
  </si>
  <si>
    <t>57110A</t>
  </si>
  <si>
    <t>THE TOP CHOICE 3.75KG X 6</t>
  </si>
  <si>
    <t>THE TOP CHOICE 7KG</t>
  </si>
  <si>
    <t>TRAINERS 20K</t>
  </si>
  <si>
    <t>TRAINERS 4 KG.</t>
  </si>
  <si>
    <t>TRAINERS 9KG</t>
  </si>
  <si>
    <t>GALLE BISCU PET'S JOY 1.5KG HA</t>
  </si>
  <si>
    <t>27091A</t>
  </si>
  <si>
    <t>CAJ.G.BISC PETS J 1.5K HA X6PZ</t>
  </si>
  <si>
    <t>PET'S JOY H.ANTISARRO 100GRM</t>
  </si>
  <si>
    <t>27094A</t>
  </si>
  <si>
    <t>CORR.PETS JOY HUESITO 100GRX20</t>
  </si>
  <si>
    <t>PET'S JOY PROBIOTICOS 100GRM</t>
  </si>
  <si>
    <t>27104A</t>
  </si>
  <si>
    <t>CORR.PETS JOY PIERNITA100GRX20</t>
  </si>
  <si>
    <t>APICAMARON RACEWAYS 2 20K</t>
  </si>
  <si>
    <t>CABALLOS GANADOR  PE</t>
  </si>
  <si>
    <t>GALLO DE ORO PREP PLUS 5KG CE</t>
  </si>
  <si>
    <t>GALLO DE ORO PREP PLUS 40KG CE</t>
  </si>
  <si>
    <t>GALLO DE ORO SUPERBABY CE 2MM</t>
  </si>
  <si>
    <t>GALLO DE ORO SUPERBABY 5KG CE</t>
  </si>
  <si>
    <t>BIOFINGERLING 1.5MM 20KGS</t>
  </si>
  <si>
    <t>BIOFINGERLING 2.5MM 20KGS</t>
  </si>
  <si>
    <t>POSTURA DESARROLLO 5 KG</t>
  </si>
  <si>
    <t>Prim Creci Engorda</t>
  </si>
  <si>
    <t>Prim Finalizador/Ractopamina</t>
  </si>
  <si>
    <t>Prim Finalizador Bovino/zilpaterol</t>
  </si>
  <si>
    <t>Prim’OSVIOR CARNE</t>
  </si>
  <si>
    <t>Prim’OSVIOR BUFFER</t>
  </si>
  <si>
    <t>Prim’OSVIOR INTENSIVO</t>
  </si>
  <si>
    <t>Prim’OSVIOR MULTI</t>
  </si>
  <si>
    <t>Prim’OSVIOR OVINO</t>
  </si>
  <si>
    <t>Prim Engorda Borrego</t>
  </si>
  <si>
    <t>GAN. PREMIUM CACHORRO 4KG EXP.</t>
  </si>
  <si>
    <t>GAN PREMIUM ADULTO 4KG EXP</t>
  </si>
  <si>
    <t>MININO DUO EDI ESPECIAL 1.6KG</t>
  </si>
  <si>
    <t>57876A</t>
  </si>
  <si>
    <t>MININO DUO EDI ESP 1.6KG X 8</t>
  </si>
  <si>
    <t>MININO YUM 20KG IN PACK</t>
  </si>
  <si>
    <t>57019A</t>
  </si>
  <si>
    <t>57012A</t>
  </si>
  <si>
    <t>57056A</t>
  </si>
  <si>
    <t>57052A</t>
  </si>
  <si>
    <t>57040A</t>
  </si>
  <si>
    <t>57041A</t>
  </si>
  <si>
    <t>57020A</t>
  </si>
  <si>
    <t>57021A</t>
  </si>
  <si>
    <t>57030A</t>
  </si>
  <si>
    <t>57032A</t>
  </si>
  <si>
    <t>GANADOR PREM ADUL 10KG INPACK</t>
  </si>
  <si>
    <t>GANADOR ORIGINAL ADULTO 20KG</t>
  </si>
  <si>
    <t>57902B</t>
  </si>
  <si>
    <t>GAN.ORIG.ADULTO 1K C/10 VTA</t>
  </si>
  <si>
    <t>GANADOR ORIGINAL ADULTO 1KG SAMPLING</t>
  </si>
  <si>
    <t>57909A</t>
  </si>
  <si>
    <t>57916A</t>
  </si>
  <si>
    <t>GANADOR RP ORIG 800GR X 20 VTA</t>
  </si>
  <si>
    <t>57266A</t>
  </si>
  <si>
    <t>B PACK GAN.ORIG.CACH 4K+600X6</t>
  </si>
  <si>
    <t>GANADOR ORIG.CACH. 800 GRMS. SAMPLING</t>
  </si>
  <si>
    <t>57267A</t>
  </si>
  <si>
    <t>GAN.ORIG.CACH.4X6 KIT BA#O</t>
  </si>
  <si>
    <t>GAN PREM ADULTO 800GR VTA</t>
  </si>
  <si>
    <t>37336A</t>
  </si>
  <si>
    <t>GAN PREM ADUL 800GR X 20 VTA</t>
  </si>
  <si>
    <t>GANADOR PREMIUM ADULTO 800GRMS</t>
  </si>
  <si>
    <t>37339A</t>
  </si>
  <si>
    <t>57926B</t>
  </si>
  <si>
    <t>GANADOR RP PREMIUM 800GR X 10</t>
  </si>
  <si>
    <t>GAN.PREMIUM CACH 800GR VTA</t>
  </si>
  <si>
    <t>37236A</t>
  </si>
  <si>
    <t>GAN.PREM CACH 800GR X 20 VTA</t>
  </si>
  <si>
    <t>GANADOR PREMIUM CACHORRO 800GR</t>
  </si>
  <si>
    <t>GANA PREM ADUL RAZAS PEQUE 4KG</t>
  </si>
  <si>
    <t>57925A</t>
  </si>
  <si>
    <t>GAN PREM ADUL RAZ PEQ 4KGX6PZS</t>
  </si>
  <si>
    <t>57923A</t>
  </si>
  <si>
    <t>GAN PREM ADUL RAZ PEQ 800GRX10</t>
  </si>
  <si>
    <t>GAN PREM ADUL RAZA PEQUE 800GR</t>
  </si>
  <si>
    <t>57916B</t>
  </si>
  <si>
    <t>GANADOR RP ORIG 800GR X 10 VTA</t>
  </si>
  <si>
    <t>57910A</t>
  </si>
  <si>
    <t>GANAD ADULT RAZAS PEQUE 2KGX10</t>
  </si>
  <si>
    <t>GANADOR RP ORIGINAL 800GR SAMPLING</t>
  </si>
  <si>
    <t>57912A</t>
  </si>
  <si>
    <t>GANA ADUL RAZAS PEQUE 800GRX10</t>
  </si>
  <si>
    <t>57740A</t>
  </si>
  <si>
    <t>GAN PREM CACH RAZ PEQUE 2KGX10</t>
  </si>
  <si>
    <t>GANA PREM CACH RAZAS PEQUE 2KG</t>
  </si>
  <si>
    <t>57721A</t>
  </si>
  <si>
    <t>GROWPIG] LACTANCIA CD CE</t>
  </si>
  <si>
    <t>A.T. STAR COW INICIACION</t>
  </si>
  <si>
    <t>A.T/STAR COW CRECIMIENTO</t>
  </si>
  <si>
    <t>AGROPEC/AT/C/2/VIPREWEAN FASE</t>
  </si>
  <si>
    <t>AT/STAR BOAR</t>
  </si>
  <si>
    <t>EGM/AT/C/VIPREWEAN FASE 1 CTC</t>
  </si>
  <si>
    <t>EGM/AT/C/VIPREWEAN FASE 2 CTC</t>
  </si>
  <si>
    <t>EGM/AT/C/VIPREWEAN FASE 3 ESP</t>
  </si>
  <si>
    <t>EVIALIS/AT/C/YOUPIG 1 A/160316</t>
  </si>
  <si>
    <t>EVIALIS/AT/C/YOUPIG 1/160316</t>
  </si>
  <si>
    <t>EVIALIS/AT/C/YOUPIG 2 A/160316</t>
  </si>
  <si>
    <t>EVIALIS/AT/C/YOUPIG 2/160316</t>
  </si>
  <si>
    <t>EVIALIS/AT/C/YOUPIG 3 A/160316</t>
  </si>
  <si>
    <t>EVIALIS/AT/C/YOUPIG 3/160316</t>
  </si>
  <si>
    <t>EVIALIS/AT/C/YOUPIG BABY</t>
  </si>
  <si>
    <t>EVIALIS/AT/C/YOUPIG BABY ST</t>
  </si>
  <si>
    <t>IASR/VIPREWEAN FASE 1  MED</t>
  </si>
  <si>
    <t>IASR/VIPREWEAN FASE 2 MED</t>
  </si>
  <si>
    <t>MT/AT/C/PREINI SUPER APILAC 1</t>
  </si>
  <si>
    <t>MT/AT/C/PREINI SUPER APILAC 2</t>
  </si>
  <si>
    <t>MT/AT/C/PREINI SUPER APILAC 3</t>
  </si>
  <si>
    <t>RMN/AT/C/VIPREWEAN FASE 2 MED</t>
  </si>
  <si>
    <t>VIP/AT/C/VIPREWEAN FASE 1 MED</t>
  </si>
  <si>
    <t>VIP/AT/C/VIPREWEAN FASE 2  MED</t>
  </si>
  <si>
    <t>VIP/AT/C/VIPREWEAN FASE 3  MED</t>
  </si>
  <si>
    <t>VIP/CVIPREWEAN FASE CERO</t>
  </si>
  <si>
    <t>A.T./VIPREWEAN INICIADOR 15/30</t>
  </si>
  <si>
    <t>BOOSTER OVINO PROTEICO 38%</t>
  </si>
  <si>
    <t>VIP/2/MAXI CORDERO</t>
  </si>
  <si>
    <t>A.T/STAR LAMB PREINICIADOR</t>
  </si>
  <si>
    <t>STAR SHEEP ENGORDA</t>
  </si>
  <si>
    <t>ALI/AT/A/2/REDFORCE SPX/150318</t>
  </si>
  <si>
    <t>VIP/AT/A/CODORNIZ POSTURA/</t>
  </si>
  <si>
    <t>CRECIMIENTO EMPERADOR AMARILLO</t>
  </si>
  <si>
    <t>EMPERADOR REPRODUCTORA</t>
  </si>
  <si>
    <t>INICIO EMPERADOR</t>
  </si>
  <si>
    <t>VIP/MANTENIMIENTO EMPERADOR</t>
  </si>
  <si>
    <t>VIP/MANTENIMIENTO ROJO</t>
  </si>
  <si>
    <t>MIX 38% EMPERADOR NEGRO</t>
  </si>
  <si>
    <t>MOLT EMPERADOR</t>
  </si>
  <si>
    <t>MULTIFASE POLLOS</t>
  </si>
  <si>
    <t>PALOMA ESPECIAL</t>
  </si>
  <si>
    <t>PALOMA MENSAJERA GRAN VUELO</t>
  </si>
  <si>
    <t>PELLET ESPECIAL AMARILLO</t>
  </si>
  <si>
    <t>PELLET ESPECIAL NATURAL</t>
  </si>
  <si>
    <t>PELLET ESPECIAL NATURAL 4 MM</t>
  </si>
  <si>
    <t>PELLET ESPECIAL NEGRO</t>
  </si>
  <si>
    <t>PELLET ESPECIAL NEGRO 4MM</t>
  </si>
  <si>
    <t>PELLET ESPECIAL ROJO</t>
  </si>
  <si>
    <t>PELLET ESPECIAL ROJO 4 MM</t>
  </si>
  <si>
    <t>PELLET ESPECIAL VERDE</t>
  </si>
  <si>
    <t>PELLET ESPECIAL VERDE 4MM</t>
  </si>
  <si>
    <t>PELLET VERDE EMPERADOR</t>
  </si>
  <si>
    <t>RECRIA PALOMA MENSAJERA</t>
  </si>
  <si>
    <t>RRB/INICIACION POLLITO PELEA</t>
  </si>
  <si>
    <t>VIPRECHICK EMPERADOR</t>
  </si>
  <si>
    <t>JIGM/BOOSTER RETO PLUS</t>
  </si>
  <si>
    <t>VIP/BASE CABALLO BASICO</t>
  </si>
  <si>
    <t>BASE EQUINOS M</t>
  </si>
  <si>
    <t>JFGC/AT/E/2/PELLET FIBROSO ROJ</t>
  </si>
  <si>
    <t>JFGC/2/PELET TIPO M 20%</t>
  </si>
  <si>
    <t>NAC/AT/E/2/PELET FIBROSO CON F</t>
  </si>
  <si>
    <t>OB/AT/E/2/PELLET BASE CABALLOS</t>
  </si>
  <si>
    <t>VIP/2/POTRO MAX M</t>
  </si>
  <si>
    <t>PRH/2/BASE EXPOSICION N</t>
  </si>
  <si>
    <t>AC/P/A/2/PRMZ POSTURA/3*</t>
  </si>
  <si>
    <t>AGDN/N/A/4/PELECHA 1/20*TN</t>
  </si>
  <si>
    <t>AGDN1/A/E/FASE- 1/24*/ 170215</t>
  </si>
  <si>
    <t>AGDN1/A/E/FASE- 2/22*/170215</t>
  </si>
  <si>
    <t>AGDN2/A/FASE 1 HL/22*/ 170310</t>
  </si>
  <si>
    <t>AGDN2/A/FASE 2 HL/20*/ 170310</t>
  </si>
  <si>
    <t>AGDN2/A/PELECHA 1 HL/22*/</t>
  </si>
  <si>
    <t>AGG/A/P/E/CRIANZA POLLAS/2.5/*</t>
  </si>
  <si>
    <t>AJ/N/2/FASE 1/15</t>
  </si>
  <si>
    <t>ALBERTO.G/REPROD POLLAS 10</t>
  </si>
  <si>
    <t>AN/N/A/E/CRECI POLLA ENE2015/</t>
  </si>
  <si>
    <t>AN/N/A/E/FASE 1 ENE2015/25*/</t>
  </si>
  <si>
    <t>AN/N/A/FASE 2 ENE2015/25*/</t>
  </si>
  <si>
    <t>AN/N/A/E/INI POLLA ENE2015/25*</t>
  </si>
  <si>
    <t>AO/N/3/FASE 1/22</t>
  </si>
  <si>
    <t>AO/N/3/INI-POLLA/24</t>
  </si>
  <si>
    <t>APC/N/A/2/BOOSTER/25*TN/160701</t>
  </si>
  <si>
    <t>APC/N/A/2/BOOSTER BOV/25*TN/</t>
  </si>
  <si>
    <t>APC/N/A/2/FASE 1/25*/160701</t>
  </si>
  <si>
    <t>APC/N/A/2/INICIO POLLA/25*/</t>
  </si>
  <si>
    <t>AVANTAGE BOOSTER POSTURA/25*/</t>
  </si>
  <si>
    <t>AVANTAGE FASE 1 POSTURA/25*</t>
  </si>
  <si>
    <t>AVANTAGE FASE 2 POSTURA/25*</t>
  </si>
  <si>
    <t>AVANTAGE FASE 3 POSTURA/25*</t>
  </si>
  <si>
    <t>AVICAMPO/A/PMX CRIANZA</t>
  </si>
  <si>
    <t>AVICAMPO/P/A/E/PREMIX CRIANZA</t>
  </si>
  <si>
    <t>AVICAMPO/P/A/E/PMX POSTURA/4*/</t>
  </si>
  <si>
    <t>DABT/N/A/2/BOOSTER/40*/151112</t>
  </si>
  <si>
    <t>DELCO/2/PREMEZCLA POSTURA</t>
  </si>
  <si>
    <t>DGC/N/3/CRECIMIENTO POLLO/14</t>
  </si>
  <si>
    <t>DGC/N/3/FINALIZADOR POLLO/14</t>
  </si>
  <si>
    <t>DGC/N/3/INICIO POLLO/14</t>
  </si>
  <si>
    <t>ERS/N/A/2/BOOSTER JUN/15*TN/</t>
  </si>
  <si>
    <t>ERS/N/A/2/BOOSTER</t>
  </si>
  <si>
    <t>ERS/N/A/2/CRECIMIENTO POLLA/30</t>
  </si>
  <si>
    <t>ERS/N/A/2/DESARROLLO POLLA/30*</t>
  </si>
  <si>
    <t>ERS/N/A/2/FASE 1 JUN/15*TN</t>
  </si>
  <si>
    <t>ERS/N/A/2/FASE 1 CPH/15*TN</t>
  </si>
  <si>
    <t>ERS/N/A/2/FASE 2 JUN/15*TN/</t>
  </si>
  <si>
    <t>ERS/N/A/2/FASE 2 CPH/15*TN</t>
  </si>
  <si>
    <t>ERS/N/A/2/FASE 3 JUN/15*TN/</t>
  </si>
  <si>
    <t>ERS/N/A/2/FASE 3 CPH/15*TN</t>
  </si>
  <si>
    <t>ERS/N/A/2/FASE 4 JUN/15*TN</t>
  </si>
  <si>
    <t>ERS/N/A/2/FASE 4 CPH/15*TN</t>
  </si>
  <si>
    <t>ERS/N/A/2/INICIO POLLA/30*</t>
  </si>
  <si>
    <t>EZ.GTZ/N/A/E/BOOSTER/25*/17013</t>
  </si>
  <si>
    <t>EZ.GTZ/N/A/E/FASE 1 HL/20*</t>
  </si>
  <si>
    <t>VIP/N/FASE 1 HY-LINE/25</t>
  </si>
  <si>
    <t>VIP/N/FASE 2 HY-LINE/24</t>
  </si>
  <si>
    <t>VIP/N/A/FASE 3 HY-LINE/22*TN</t>
  </si>
  <si>
    <t>FM/2/P VIT MIN INIC  POLLO DE</t>
  </si>
  <si>
    <t>FMP/2/FINAL POLLO ENGORDA PLUS</t>
  </si>
  <si>
    <t>GEV/N/A/3/DESA POLLA/26*TN/</t>
  </si>
  <si>
    <t>GPTORREON/N/A/E/CREC POLLAS</t>
  </si>
  <si>
    <t>GPTORREON/N/A/E/INICIO POLLAS</t>
  </si>
  <si>
    <t>GPTORREON/N/A/E/PONEDORA 1/10*TN</t>
  </si>
  <si>
    <t>GPTORREON/N/A/E/PONEDORA 2/10*TN</t>
  </si>
  <si>
    <t>GUILLEM/A/N/FASE 5/20*/170303</t>
  </si>
  <si>
    <t>GUILLEM/A/N/PELECHA 2/20*</t>
  </si>
  <si>
    <t>GVC/N/A/2/FASE 2/25*/160406</t>
  </si>
  <si>
    <t>GVC/N/A/2/FASE 6/25*/160406</t>
  </si>
  <si>
    <t>GVC/N/A/2/PELECHA 3 HL/20*TN</t>
  </si>
  <si>
    <t>HALDAMA/N/A/2/FASE 1</t>
  </si>
  <si>
    <t>HALDAMA/N/A/2/FASE 2</t>
  </si>
  <si>
    <t>HALDAMA/N/A/2/IMPULSOR</t>
  </si>
  <si>
    <t>HALDAMA/N/A/2/IMPULSOR/25*TN</t>
  </si>
  <si>
    <t>IASR/A/BOOSTER TEPOZAN/30*</t>
  </si>
  <si>
    <t>IASR/A/DESARROLLO POLLA DDGS</t>
  </si>
  <si>
    <t>IASR/N/A/E/FASE 1 LA CONCHA</t>
  </si>
  <si>
    <t>IASR/A/FASE 1 TAJO DDG+HCARNE</t>
  </si>
  <si>
    <t>IASR/A/FASE 1 TAJO DDGS/25*</t>
  </si>
  <si>
    <t>IASR/A/FASE 2 CONCHA DDG+</t>
  </si>
  <si>
    <t>IASR/N/A/E/INI POLLA ESPERANZA</t>
  </si>
  <si>
    <t>IASR/N/A/E/NUCLEO BOOSTER</t>
  </si>
  <si>
    <t>IASR/N/A/E/NUCLEO BOOSTER CONC</t>
  </si>
  <si>
    <t>IASR/A/NUCLEO CRECIPOLLA</t>
  </si>
  <si>
    <t>IASR/A/PRE-POSTURA/25*/170322</t>
  </si>
  <si>
    <t>J.A/V/INIC. HY-LINE 2.5</t>
  </si>
  <si>
    <t>JA/POSTURA  FP/2.5</t>
  </si>
  <si>
    <t>JAJ/N/A/E/INI-POLLA/23*TN</t>
  </si>
  <si>
    <t>JCM/POSTURA FP/2.5</t>
  </si>
  <si>
    <t>JE/A/CRECI-POLLO/50*/170321</t>
  </si>
  <si>
    <t>JE/A/FIN-POLLO 1/50*/170321</t>
  </si>
  <si>
    <t>JE/A/FIN-POLLO 2/50*/170321</t>
  </si>
  <si>
    <t>JE/A/INI-POLLO/50*/170321</t>
  </si>
  <si>
    <t>JGC/N/2/PREINICIO POLLO/18</t>
  </si>
  <si>
    <t>JGP/N/A/2/PELECHA 1 LOH/18*/</t>
  </si>
  <si>
    <t>JLG/N/A/E/BOOSTER/27*TN/141013</t>
  </si>
  <si>
    <t>JLG/N/A/E/CRECIMIENTO POLLA/26</t>
  </si>
  <si>
    <t>JLG/N/A/E/FASE 1/26*TN/141013</t>
  </si>
  <si>
    <t>JLG/N/A/E/FASE 2/25*TN/141013</t>
  </si>
  <si>
    <t>JLG/N/A/E/FASE 3/23*TN/141013</t>
  </si>
  <si>
    <t>JLG/N/A/E/PELECHA 2/22*TN/1410</t>
  </si>
  <si>
    <t>JLGA/N/A/E/BOOSTER/25*TN/161226</t>
  </si>
  <si>
    <t>JLGA/N/A/E/INICIAION 0-9/25*TN/161226</t>
  </si>
  <si>
    <t>JLGA/N/A/E/PELECHA 1/24*TN/161226</t>
  </si>
  <si>
    <t>JTORRES/A/FASE 1 BOV/25*</t>
  </si>
  <si>
    <t>KOLIBRI/P/A/E/CRIANZA POLLA/2*</t>
  </si>
  <si>
    <t>KOLIBRI/P/A/E/POSTURA/2*/15102</t>
  </si>
  <si>
    <t>KOLIBRI/N/A/E/PREMEZCLA</t>
  </si>
  <si>
    <t>MICRO BOOSTER POSTURA 25</t>
  </si>
  <si>
    <t>MICRO CRECIMIENTO POLLO PLUS</t>
  </si>
  <si>
    <t>M/CRIANZA CODORNIZ 50</t>
  </si>
  <si>
    <t>M/CRIANZA GALLOS/100*TN</t>
  </si>
  <si>
    <t>MICRO CRIANZA POLLA POSTURA 50</t>
  </si>
  <si>
    <t>MICRO FINALIZACION POLLO PLUS</t>
  </si>
  <si>
    <t>MICRO INICIACION POLLA POSTURA</t>
  </si>
  <si>
    <t>MICRO INICIACION POLLO PLUS</t>
  </si>
  <si>
    <t>MICRO POSTURA CODORNIZ 30</t>
  </si>
  <si>
    <t>OJ/N/A/BOOSTER HC/20*/161205</t>
  </si>
  <si>
    <t>OJ/N/A/FASE 2 HC/20*/161205</t>
  </si>
  <si>
    <t>OJ/N/A/FASE 3 HC/16*/161205</t>
  </si>
  <si>
    <t>OJ/N/A/PELECHA 2 HC/16*/161205</t>
  </si>
  <si>
    <t>OMM/V/CRIANZA HY-LINE 2.5</t>
  </si>
  <si>
    <t>OSM/1/POSTURA ESPECIAL C-P/2.5</t>
  </si>
  <si>
    <t>PAISA/N/A/2/NUCLEO POSTURA</t>
  </si>
  <si>
    <t>REN/N/A/E/PREM POSTURA/10*TN/</t>
  </si>
  <si>
    <t>SAB/N/A/2/IMPULSOR SABAMEX/15*</t>
  </si>
  <si>
    <t>SAI/INICIACION HL/2.5*TN/</t>
  </si>
  <si>
    <t>SAI/POSTURA FP/2.5</t>
  </si>
  <si>
    <t>SRS/P/A/E/POSTURA/4*/151118</t>
  </si>
  <si>
    <t>VOLANT2/A/BOOSTER LOH /30*</t>
  </si>
  <si>
    <t>VOLANT2/A/FASE 3 LOH /30*</t>
  </si>
  <si>
    <t>VOLANT2/A/FASE 4 LOH /30*</t>
  </si>
  <si>
    <t>VOLANT2/A/FASE 5 LOH /30*</t>
  </si>
  <si>
    <t>VOLANT2/A/PELECHA 2 HL /30*</t>
  </si>
  <si>
    <t>VOLANT2/A/PELECHA 3 HL /30*</t>
  </si>
  <si>
    <t>VOLANTIN/N/A/2/BOOSTER LOH/30*</t>
  </si>
  <si>
    <t>VOLANTIN/N/A/2/FASE 1 LOH/30*</t>
  </si>
  <si>
    <t>VOLANTIN/N/A/2/FASE 2 LOH/30*/</t>
  </si>
  <si>
    <t>VOLANTIN/N/A/2/FASE 4 HY/30*</t>
  </si>
  <si>
    <t>VOLANTIN/N/A/2/FASE 5 HY/30*</t>
  </si>
  <si>
    <t>VOLANTIN/N/A/2/FASE 6 BOV/30*/</t>
  </si>
  <si>
    <t>VOLANTIN/N/A/2/FASE 6 HY/30*</t>
  </si>
  <si>
    <t>VOLANTIN/N/A/2/INI-POLLA/25*TN</t>
  </si>
  <si>
    <t>AFOC/N/2/MIX TRAZA GANADO 50</t>
  </si>
  <si>
    <t>AGROGYL/PT/B/2/MIX LECHERO</t>
  </si>
  <si>
    <t>APM/N/2/LECHERO ESPECIAL/2.5</t>
  </si>
  <si>
    <t>APM/MIX LECHERO LEON/101116</t>
  </si>
  <si>
    <t>AV/N/MINERAL CALABAZAS/20</t>
  </si>
  <si>
    <t>CALABAZAS/N/INIC BECERRAS 50</t>
  </si>
  <si>
    <t>CCALM/N/3/MINERAL 10</t>
  </si>
  <si>
    <t>CCSMA/N/MIX SECA-RETO/13</t>
  </si>
  <si>
    <t>CRM/N/B/1/BOVISAL/500TN/140505</t>
  </si>
  <si>
    <t>CRM/N/B/1/ENGORDA BOVINO/20*TN</t>
  </si>
  <si>
    <t>CSS/N/B/MIX SAN SEBASTIAN/4*TN</t>
  </si>
  <si>
    <t>DGT/N/B/LIBREMIN DUO</t>
  </si>
  <si>
    <t>DGT/N/B/LIBREMIN SIERRA</t>
  </si>
  <si>
    <t>DGT/N/B/2/MIX SIERRA/20*TN</t>
  </si>
  <si>
    <t>DGT/N/B/2/MIX SIERRA PREMIUM</t>
  </si>
  <si>
    <t>EMGV/N/2/BOVINO ENGORDA NOV</t>
  </si>
  <si>
    <t>FDL/N/B/2/PREMIX DIAZ DE LEON/</t>
  </si>
  <si>
    <t>FEC/N/B/2/MIX TROPICO IONORORO</t>
  </si>
  <si>
    <t>FM/2/P VIT MIN LECHERO PLUS</t>
  </si>
  <si>
    <t>FSGP/N/2/RUMINA PLUS JULIO</t>
  </si>
  <si>
    <t>GLGG/P/B/2/VIT GANADO E 50/1*T</t>
  </si>
  <si>
    <t>GPP/P/B/2/MIX ENGORDA FEBRERO</t>
  </si>
  <si>
    <t>HMGV/2/N/MIX LECHERO PLUS/20</t>
  </si>
  <si>
    <t>HMGV/N/2/NUCLEO TORO</t>
  </si>
  <si>
    <t>IMG/N/B/2/LECHERO SAN JULIO/LA</t>
  </si>
  <si>
    <t>IMG/N/B/2/LECHERO SAN JULIO</t>
  </si>
  <si>
    <t>JGG/N/B/2/ENGORDA GANADA CANY-</t>
  </si>
  <si>
    <t>JIGM/PZCLA/L ADE/MT*3.001/3</t>
  </si>
  <si>
    <t>JIGM/N/NUTRI-MIN VACA SECA</t>
  </si>
  <si>
    <t>JIGM/N/PZCLA B/MINERAL PLUS/20</t>
  </si>
  <si>
    <t>JMBS/P/B/2/MIX GANADEROS/1*TN</t>
  </si>
  <si>
    <t>VIP/N/B/2/KALIT 100 ADAPT/15*</t>
  </si>
  <si>
    <t>VIP/N/B/2/KALIT 200 FINAL/15*</t>
  </si>
  <si>
    <t>VIP/N/B/2/KALIT 300 CANAL/15*</t>
  </si>
  <si>
    <t>VIP/N/B/2/KALIT 400 Z/15*TN/</t>
  </si>
  <si>
    <t>KALITE BEEF/150 CR*TN/170124</t>
  </si>
  <si>
    <t>KALIT LEY INICIADOR/20*TN</t>
  </si>
  <si>
    <t>VIP/N/B/2/KALIT PASTOREO/55*</t>
  </si>
  <si>
    <t>KALIT TROPICO CANAL/15*TN</t>
  </si>
  <si>
    <t>KALIT TROPICO FINAL/15*TN</t>
  </si>
  <si>
    <t>KALIT TROPICO RECIBA/15*TN</t>
  </si>
  <si>
    <t>NUCLEO LECHERO LA PROVIDENCIA</t>
  </si>
  <si>
    <t>LIBREMIN 6/10</t>
  </si>
  <si>
    <t>LIBREMIN BOVINO/161207</t>
  </si>
  <si>
    <t>LIBREMIN PLUS</t>
  </si>
  <si>
    <t>LIBREMIN RECRIA (BECERRAS)</t>
  </si>
  <si>
    <t>VIP/N/B/LIBREMIN ULTRA/20*TN</t>
  </si>
  <si>
    <t>LUG/N/2/NUCLEO GANADO</t>
  </si>
  <si>
    <t>MEZCALA/N/LECHERO ESP/25</t>
  </si>
  <si>
    <t>VIP/M/MICRO BOVINO</t>
  </si>
  <si>
    <t>MICRO BOVINO ENGORDA/25</t>
  </si>
  <si>
    <t>MICRO BOVINO ENGORDA PLUS/30</t>
  </si>
  <si>
    <t>MICRO CRIANZA BECERRAS/40</t>
  </si>
  <si>
    <t>VIP/N/MICRO LECHERO CON</t>
  </si>
  <si>
    <t>MICRO LECHERO CON PROMOTOR/35</t>
  </si>
  <si>
    <t>MICRO VIPRE-GAN 30/25</t>
  </si>
  <si>
    <t>MIN.LECHERO ALTA PRODUCCION</t>
  </si>
  <si>
    <t>MIN/TRAZA GANADO PLUS 1</t>
  </si>
  <si>
    <t>MINERAL ESPECIAL PROLIVET A</t>
  </si>
  <si>
    <t>MIX GANADO CORRAL/20*TN/170110</t>
  </si>
  <si>
    <t>MIX GANADO ENGORDA ENI/25*</t>
  </si>
  <si>
    <t>VIP/N/B/MIX LECHERO PERFEC/25*</t>
  </si>
  <si>
    <t>MIX LECHERO SUPREMO/30*TN/</t>
  </si>
  <si>
    <t>MIX LECHERO SUPREMO ENI/35*TN/</t>
  </si>
  <si>
    <t>VIP/N/B/2/MIX VACA RETO ANIOMA</t>
  </si>
  <si>
    <t>MIX VACAS SECAS/20*TN/100G/</t>
  </si>
  <si>
    <t>VIP/N/2/MIX VAQUILLAS 7 - 12</t>
  </si>
  <si>
    <t>MT/N/B/PREMIX INILAC/10*TN/</t>
  </si>
  <si>
    <t>N/VIPRECARNE PLUS 20</t>
  </si>
  <si>
    <t>NAA/N/B/2/PREM VIT-MIN LA/3*TN</t>
  </si>
  <si>
    <t>VIP/P/B/1/ORTOSAL 6 % /20*TN/</t>
  </si>
  <si>
    <t>PX CACHORRO STD PAISA/2*TN</t>
  </si>
  <si>
    <t>PX PERRO ADULTO STD PAISA/2*TN</t>
  </si>
  <si>
    <t>PC LECHERO CHELITA 20 G/161215</t>
  </si>
  <si>
    <t>PCG/N/B/1/RANGE POWER/20*TN/</t>
  </si>
  <si>
    <t>POAA/N/B/2/MIX LECHERO POWERJE</t>
  </si>
  <si>
    <t>PX BOVINO 0.5%/161103</t>
  </si>
  <si>
    <t>PX BOVINOS ENI 1.5%/15*TN</t>
  </si>
  <si>
    <t>RCL/N/2/NUCLEO GANADO MIX/20</t>
  </si>
  <si>
    <t>RCL/N/2/NUCLEO GANADO PLUS/20</t>
  </si>
  <si>
    <t>RCL/N/VIPREGANADO ESPECIAL/495</t>
  </si>
  <si>
    <t>RF/BASE BOVINOS</t>
  </si>
  <si>
    <t>RH/N/PMZCLA MIN-VIT POTRERO/LA</t>
  </si>
  <si>
    <t>VIP/N/B/RUMIN MAX/2.5*TN</t>
  </si>
  <si>
    <t>INVIVO/P/B/RUMITAN/2-6*TN/1503</t>
  </si>
  <si>
    <t>SAA/N/B/E/ENGORDA FINAL/20*TN</t>
  </si>
  <si>
    <t>SALTEC</t>
  </si>
  <si>
    <t>SCPUD/N/2/LECHERO DOLORES/25</t>
  </si>
  <si>
    <t>SUPLEMIN VACA SECA</t>
  </si>
  <si>
    <t>TRANSI DRY PREMIUM 8%/160711</t>
  </si>
  <si>
    <t>UGT/N/B/2/MIX LECHERO TECA/25*</t>
  </si>
  <si>
    <t>UPLT/N/2/MINERAL ESPECIAL</t>
  </si>
  <si>
    <t>VIPREMILK 10.00 KGS.</t>
  </si>
  <si>
    <t>VISAB COCO</t>
  </si>
  <si>
    <t>VISAB COCO NARANJA</t>
  </si>
  <si>
    <t>VTSJ/N/B/2/MINERAL 8% P VET S.</t>
  </si>
  <si>
    <t>AC/3/VI CREC ENG ESP FP/2.5</t>
  </si>
  <si>
    <t>AC/3/VIT INI REP ESP FP/2.5</t>
  </si>
  <si>
    <t>ACABRE/N/C/3/ENG RACTO/25*TN/</t>
  </si>
  <si>
    <t>ARENAL/N/C/3/GESTACION</t>
  </si>
  <si>
    <t>ARENAL/N/C/3/LACTANCIA</t>
  </si>
  <si>
    <t>AVICAMPO/P/C/E/VIT CREC-ENG</t>
  </si>
  <si>
    <t>AVICAMPO/C/VIT CREC-ENG CERDO</t>
  </si>
  <si>
    <t>AVICAMPO/P/C/E/VIT INI-REP</t>
  </si>
  <si>
    <t>AVICAMPO/C/VIT INI-REP CERDO</t>
  </si>
  <si>
    <t>COOESP/N/3/CRECIMIENTO/30</t>
  </si>
  <si>
    <t>F.ECATEPEC/VCREC-FIN CERDOS 1</t>
  </si>
  <si>
    <t>F.ECATEPEC/V/INIC-REPROD</t>
  </si>
  <si>
    <t>FM/2/P VIT MIN CREC-ENG/2</t>
  </si>
  <si>
    <t>FM/2/P VIT MIN INI-REP/2*TN/</t>
  </si>
  <si>
    <t>FSJOSE/N/ENG PAYLEAN 5 PPM/32</t>
  </si>
  <si>
    <t>FSJOSE/N/GESTACION MAXI</t>
  </si>
  <si>
    <t>FSJOSE/N/LACTANCIA MAXI</t>
  </si>
  <si>
    <t>FSJOSE/N/C/D/MICRO-SUPLE 34 %</t>
  </si>
  <si>
    <t>FSJOSE/N/D/MICRO-SUPLE 36</t>
  </si>
  <si>
    <t>G.C/V/CERDOS CREC-ENGORDA 1</t>
  </si>
  <si>
    <t>G.C/V/CERDOS REPRODUCTORES  1</t>
  </si>
  <si>
    <t>GAA/N/C/3/REEMPLAZOS ARENAL/40</t>
  </si>
  <si>
    <t>GMSF/N/C/3/ADICION RACTO PIC/</t>
  </si>
  <si>
    <t>GMSF/N/C/3/MICRO 12-25 PIC/40*</t>
  </si>
  <si>
    <t>GMSF/N/C/3/MICRO 25-40 PIC/34*</t>
  </si>
  <si>
    <t>GMSF/N/C/3/MICRO 40-60 PIC/30*</t>
  </si>
  <si>
    <t>GMSF/N/C/3/MICRO 60-80 PIC/25*</t>
  </si>
  <si>
    <t>GMSF/N/C/3/MICRO GESTACION S-S</t>
  </si>
  <si>
    <t>GMSF/N/C/3/MICRO LACTANCIA S-S</t>
  </si>
  <si>
    <t>GMSF/N/C/3/N PREINICIO FASE 2</t>
  </si>
  <si>
    <t>GMSF/N/C/3/N PREINICIO FASE 3</t>
  </si>
  <si>
    <t>HCL/N/CRECIMIENTO FORTE/35</t>
  </si>
  <si>
    <t>HCL/N/DESARROLLO FORTE/30</t>
  </si>
  <si>
    <t>HCL/N/INICIADOR FORTE/40</t>
  </si>
  <si>
    <t>HGDLP/NC/2/CRECIMIENTO/30</t>
  </si>
  <si>
    <t>HGSLP/N/2/DESARROLLO/25</t>
  </si>
  <si>
    <t>HGSLP/N/2/ENGORDA PARA ADIC</t>
  </si>
  <si>
    <t>HGSLP/N/2/GESTACION/35*/130708</t>
  </si>
  <si>
    <t>HGSLP/N/2/INICIADOR/40</t>
  </si>
  <si>
    <t>HGSLP/N/2/LACTANCIA/40*/130708</t>
  </si>
  <si>
    <t>HMGV/N/C/2/MICRO PAYLEAN 10 PP</t>
  </si>
  <si>
    <t>HMGV/N/C/2/MICRO PAYLEAN 7 PPM</t>
  </si>
  <si>
    <t>IASR/N/C/E/CRECI-CERDOS/32*TN/</t>
  </si>
  <si>
    <t>IASR/N/C/E/DESARROLLO MAIZ/25*</t>
  </si>
  <si>
    <t>IASR/N/C/E/ENG ESP MAIZ RAC</t>
  </si>
  <si>
    <t>IASR/N/C/E/GESTACION MAIZ/35*</t>
  </si>
  <si>
    <t>IASR/N/C/E/INICIADOR SORGO/40*</t>
  </si>
  <si>
    <t>IASR/N/C/E/LACTANCIA MAIZ/35*</t>
  </si>
  <si>
    <t>I-MIX CRECIMIENTO ESPECIAL/35*</t>
  </si>
  <si>
    <t>I-MIX DESARROLLO ESPECIAL/25*T</t>
  </si>
  <si>
    <t>I-MIX ENGORDA ESPECIAL/25*/TN</t>
  </si>
  <si>
    <t>I-MIX FINALIZADOR RACTO ESP/25</t>
  </si>
  <si>
    <t>I-MIX GESTACION ESPECIAL/40*TN</t>
  </si>
  <si>
    <t>I-MIX INICIADOR ESPECIAL/40*TN</t>
  </si>
  <si>
    <t>I-MIX LACTANCIA ESPECIAL/40*TN</t>
  </si>
  <si>
    <t>J.RUBALCAVA/N/CRECIMIENTOS</t>
  </si>
  <si>
    <t>J.RUBALCAVA/N/ENGORDA CERDOS 3</t>
  </si>
  <si>
    <t>9480/P/LACTANCIA PLUS/*TN</t>
  </si>
  <si>
    <t>M/DESARROLLO CERD   L/M   40</t>
  </si>
  <si>
    <t>M/DESARROLLO CERDOS HY-PORK 30</t>
  </si>
  <si>
    <t>M/ENGORDA CERD   L/M   40</t>
  </si>
  <si>
    <t>M/ENGORDA CERDOS HY-PORK 30</t>
  </si>
  <si>
    <t>M/GESTACION CERDOS HY-PORK 40</t>
  </si>
  <si>
    <t>M/INICIACION CERD  L/M   60</t>
  </si>
  <si>
    <t>M/INICIADOR CERDOS HY-PORK</t>
  </si>
  <si>
    <t>M/LACTANCIA CERDOS HY-PORK 35</t>
  </si>
  <si>
    <t>M/PREINICIADOR FASE 3  EN</t>
  </si>
  <si>
    <t>M/REEMPLAZOS 110-1ER</t>
  </si>
  <si>
    <t>MAXI-LINE ENGORDA RACTO 10PPM</t>
  </si>
  <si>
    <t>MAXI-LINE ENGORDA RACTO 5PPM</t>
  </si>
  <si>
    <t>MAXI-LINE ENGORDA RACTO 7PPM</t>
  </si>
  <si>
    <t>MAXI-LINE/M/CRECIMIENTO CERD</t>
  </si>
  <si>
    <t>MAXI-LINE/M/DESARROLLO CERD</t>
  </si>
  <si>
    <t>MAXI-LINE/M/ENGORDA  80 KILOS</t>
  </si>
  <si>
    <t>MAXI-LINE/M/GESTACION CERDOS</t>
  </si>
  <si>
    <t>MAXI-LINE/M/INICIACION CERD</t>
  </si>
  <si>
    <t>MAXI-LINE/M/LACTANCIA CERD 40</t>
  </si>
  <si>
    <t>VIP/MICRO/PREINICIADOR  FASE 2</t>
  </si>
  <si>
    <t>NIA/C/2/9367 VITAMINAS REPRODU</t>
  </si>
  <si>
    <t>NUTREB/N/C/2/DES - ENG/25*TN</t>
  </si>
  <si>
    <t>PAR/N/C/2/CRECIMIENTO REF ENE/</t>
  </si>
  <si>
    <t>PAR/N/C/2/DESARROLLO REF/30*TN</t>
  </si>
  <si>
    <t>PAR/N/C/2/ENG PAYLEAN REF NOV</t>
  </si>
  <si>
    <t>PAR/N/C/2/ENGORDA NORMAL/25*TN</t>
  </si>
  <si>
    <t>PAR/N/C/2/GESTACION PLUS/40*TN</t>
  </si>
  <si>
    <t>PIA/N/DESARROLLO ECO/10</t>
  </si>
  <si>
    <t>PIA/N/ENGORDA CERDOS/10</t>
  </si>
  <si>
    <t>PIA/N/C/INICIADOR ECO/10*TN</t>
  </si>
  <si>
    <t>PIA/N/PAYLEAN/12</t>
  </si>
  <si>
    <t>RCL/N/2/ENGORDA FORTE/35</t>
  </si>
  <si>
    <t>RCL/N/2/MICRO FASE 2 FORTE/200</t>
  </si>
  <si>
    <t>RCL/N/2/MICRO FASE 3 FORTE/150</t>
  </si>
  <si>
    <t>RCL/N/2/NUCLEO PREINI FASE 1</t>
  </si>
  <si>
    <t>RCL/N/2/NUCLEO PREINI FASE 2</t>
  </si>
  <si>
    <t>VIP/N/C/REEMPLAZOS 80-110/35*T</t>
  </si>
  <si>
    <t>RMN/N/C/3/CRECIMIENTO PERF PIC</t>
  </si>
  <si>
    <t>RMN/N/C/E/DESARROLLO PERF PIC</t>
  </si>
  <si>
    <t>RMN/N/C/3/ENG PAYLEN 5ppm PERF</t>
  </si>
  <si>
    <t>RMN/N/C/3/INICIADOR PERF PIC</t>
  </si>
  <si>
    <t>RPGRANJ/3/GESTACION CERDAS/40*</t>
  </si>
  <si>
    <t>RPGRANJ/N/3/LACTANCIA CERDAS +</t>
  </si>
  <si>
    <t>UCCJ/N/C/DESARROLLO/10*TN/0904</t>
  </si>
  <si>
    <t>UCCJ/N/C/GESTACION CRDOS/10*TN</t>
  </si>
  <si>
    <t>UNAM/N/2/CRECIMIENTO PIC/33</t>
  </si>
  <si>
    <t>UNAM/N/2/GESTACION PIC/40</t>
  </si>
  <si>
    <t>UNAM/N/2/INICIADOR PIC/40</t>
  </si>
  <si>
    <t>UNAM/N/2/LACTANCIA PIC/40</t>
  </si>
  <si>
    <t>VIP/P/C/PRMZ CREC-ENG FT-PNA</t>
  </si>
  <si>
    <t>VISAB CANELA</t>
  </si>
  <si>
    <t>VISAB FRESA</t>
  </si>
  <si>
    <t>9370/VIT CREC ENGORDA/1*TN/</t>
  </si>
  <si>
    <t>FG/N/2/PREM VIT MINERAL SUPER</t>
  </si>
  <si>
    <t>GRL/N/E/2/ESP EQUINO RAMOS/20*</t>
  </si>
  <si>
    <t>MICRO EQUINO 20</t>
  </si>
  <si>
    <t>SANILAT/N/E/2/MINERALES ESPECI</t>
  </si>
  <si>
    <t>A.CALDERON/N/ENGORDA OVINOS 35</t>
  </si>
  <si>
    <t>A.CALDERON/N/REPROD OVINOS 30</t>
  </si>
  <si>
    <t>CONCENTRA/N/SAL MIN OVINOS ENG</t>
  </si>
  <si>
    <t>FM/2/PREMEZCLAS VIT-MIN OVINOS</t>
  </si>
  <si>
    <t>GVR/N/O/2/NUCLEO OVINO GENE -</t>
  </si>
  <si>
    <t>M/INICIADOR OVINOS 34</t>
  </si>
  <si>
    <t>LIBREMIN OVINO  ENGORDA</t>
  </si>
  <si>
    <t>LIBREMIN OVINO  REPRODUCTORA</t>
  </si>
  <si>
    <t>MD/N/ENG OVINO PLUS/35</t>
  </si>
  <si>
    <t>MD/N/REP OVINO PLUS/30</t>
  </si>
  <si>
    <t>MICRO OVINO DESARROLLO/45</t>
  </si>
  <si>
    <t>MICRO OVINO REPRODUCTORA/25</t>
  </si>
  <si>
    <t>RCL/N/O/2/MIX ENGORDA OVINOS</t>
  </si>
  <si>
    <t>OM/CONEJOS NUTROLINE/1</t>
  </si>
  <si>
    <t>JLG/1/PREINICIO POLLA/27*TN/</t>
  </si>
  <si>
    <t>GMSF/C/MICRO 25-40 PHOS-AA</t>
  </si>
  <si>
    <t>GMSF/C/MICRO 40-60 PHOS-AA</t>
  </si>
  <si>
    <t>GMSF/C/ADICION RACTO PHOS</t>
  </si>
  <si>
    <t>GMSF/C/MICRO 12-25 PHOS-AA</t>
  </si>
  <si>
    <t>RMN/C/ENG PAYLEN 5PPM JUN</t>
  </si>
  <si>
    <t>GMSF/C/MICRO 60-80 PHOSS-AA</t>
  </si>
  <si>
    <t>GMSF/C/MICRO GESTACIONPHOS</t>
  </si>
  <si>
    <t>GMSF/C/MICRO LACTANCIA PHOS</t>
  </si>
  <si>
    <t>RMN/C/DESARROLLO JUN 2017</t>
  </si>
  <si>
    <t>APLIGEN/C/FASE 0/170418</t>
  </si>
  <si>
    <t>APLIGEN/C/FASE 1/170418</t>
  </si>
  <si>
    <t>APLIGEN/C/FASE 2/170418</t>
  </si>
  <si>
    <t>APLIGEN/C/FASE 3/170418</t>
  </si>
  <si>
    <t>APC/N/A/2/CRECIMIENTO POLLAS/</t>
  </si>
  <si>
    <t>OJ/N/A/PELECHA 1 HC/20*/161205</t>
  </si>
  <si>
    <t>JLGA1/A/FASE 3/25*/170504</t>
  </si>
  <si>
    <t>OSILVINO/A/PRMX POSTURA/10*</t>
  </si>
  <si>
    <t>APC/N/A/2/FASE 2/25*/160701</t>
  </si>
  <si>
    <t>VOLANT2/A/FASE 1 LOH/30*</t>
  </si>
  <si>
    <t>ALDAMA/A/FASE 2 HC+DDG/20*</t>
  </si>
  <si>
    <t>ALDAMA/A/FASE 1 HC+DDG/20*</t>
  </si>
  <si>
    <t>JOSETORRES/A/FASE 2/*25/170630</t>
  </si>
  <si>
    <t>VOLANT2/A/FASE 2 LOH/30*</t>
  </si>
  <si>
    <t>OJ/N/A/FASE 1 HC/20*/161205</t>
  </si>
  <si>
    <t>APC/A/FASE 3/25*/160701</t>
  </si>
  <si>
    <t>JLGA1/A/FASE 2/25*/170504</t>
  </si>
  <si>
    <t>JLGA1/A/PELECHA 2/20*/170504</t>
  </si>
  <si>
    <t>JLGA1/A/FASE 1/25*/170504</t>
  </si>
  <si>
    <t>JAJ/N/A/E/DESA - POLLA/22*TN</t>
  </si>
  <si>
    <t>JGC/N/A/3/INICIO POLLO/16*TN/160921</t>
  </si>
  <si>
    <t>JGC/N/A/3/CRECIMIENTO POLLO/16*TN/160921</t>
  </si>
  <si>
    <t>JGC/N/A/3/FINALIZADOR POLLO/16*TN/160921</t>
  </si>
  <si>
    <t>VOLANT2/A/FASE 6 LOH/30*</t>
  </si>
  <si>
    <t>IASR/A/BOOSTER TEPOZAN SORGO</t>
  </si>
  <si>
    <t>IASR/A/FASE 1 TAJO SORGO/25*</t>
  </si>
  <si>
    <t>AVICAMPO/A/PMX POSTURA HALQ</t>
  </si>
  <si>
    <t>JLGA1/A/CRIANZA/25*/170504</t>
  </si>
  <si>
    <t>OSILVINO/A/PRMX CRIANZA/8*</t>
  </si>
  <si>
    <t>GVC/FASE 6 HL REF/20*/160517</t>
  </si>
  <si>
    <t>IASR/A/FASE 2 TAJO/20*/170522</t>
  </si>
  <si>
    <t>JGPHOLGUIN2/A/IMPULSOR LOHMAN</t>
  </si>
  <si>
    <t>JGPHOLGUIN2/N/A/FASE 1 LOHMAN</t>
  </si>
  <si>
    <t>IASR/A/FASE 3 TAJO/20*/170601</t>
  </si>
  <si>
    <t>DANYCHIH/A/PELECHA</t>
  </si>
  <si>
    <t>ERS/A/NUCLEO BOOSTER/17*</t>
  </si>
  <si>
    <t>AGN/A/SUPLEX POSTURA/1*/170620</t>
  </si>
  <si>
    <t>EZ.GUZ2/A/FASE 2 HL/22*/170420</t>
  </si>
  <si>
    <t>IASR/A/PREINI POLLA/30*/170705</t>
  </si>
  <si>
    <t>MANUELS/A/IMPULSOR LOH/24*</t>
  </si>
  <si>
    <t>MANUELS/A/PELECHA 1 HL/24*</t>
  </si>
  <si>
    <t>FER/N/B/MIX ESCOTO M/20*TN</t>
  </si>
  <si>
    <t>PX TRANSI DRY 1.5%/160711</t>
  </si>
  <si>
    <t>PROLOCO/160229</t>
  </si>
  <si>
    <t>KALIT BEEF 250 ENI CR/15*TN</t>
  </si>
  <si>
    <t>KALIT CRECIMIENTO/20*TN</t>
  </si>
  <si>
    <t>PREMEZCLA MINERAL GL/1*/170531</t>
  </si>
  <si>
    <t>MINERAL GANADO PENINSULA/15*TN</t>
  </si>
  <si>
    <t>OM/PREM MINERAL OVINOS/1*TN/</t>
  </si>
  <si>
    <t>UNAM/N/2/ENG PAYLEAN 5 PPM</t>
  </si>
  <si>
    <t>PAR/N/3/REEMPLAZOS/30</t>
  </si>
  <si>
    <t>UNAM/N/2/DESARROLLO PIC/25</t>
  </si>
  <si>
    <t>UNAM/N/2/ENG CONVENCIONAL</t>
  </si>
  <si>
    <t>ALDAMA/A/IMPULSOR HC +DDG</t>
  </si>
  <si>
    <t>VOLANTIN2/A/ PELECHA 5 HL</t>
  </si>
  <si>
    <t>JLGA1/A/PELECHA 1/25*/170</t>
  </si>
  <si>
    <t>PRUEBA PHYSIOLICK HIPRO</t>
  </si>
  <si>
    <t>PRUEBA PHYSIOLICK TRAIL</t>
  </si>
  <si>
    <t>KALIT LEY FINAL/25*TN</t>
  </si>
  <si>
    <t>KALIT LEY ZILPATEROL/25*</t>
  </si>
  <si>
    <t>APLIGEN/C/FASE 1 NARANJA</t>
  </si>
  <si>
    <t>APLIGEN/C/FASE 2 NARANJA</t>
  </si>
  <si>
    <t>VIP/C/MAXI-LINE FASE 1/30</t>
  </si>
  <si>
    <t>PIA/N/C/LACTANCIA ECO/10*</t>
  </si>
  <si>
    <t>CANIS/PR/NUCLEO PERROS/20</t>
  </si>
  <si>
    <t>AVICAMPO/PR/NUCLEO PERROS</t>
  </si>
  <si>
    <t>IASR/A/NUCLEO INIPOLLA/30</t>
  </si>
  <si>
    <t>IASR/A/FASE 1 TEPOZAN/25*</t>
  </si>
  <si>
    <t>NOELIE3/A/INICIO POLLA/12</t>
  </si>
  <si>
    <t>NOELIE3/A/PONEDORA 2/12*/</t>
  </si>
  <si>
    <t>ALDAMA1/A/IMPULSOR</t>
  </si>
  <si>
    <t>ALDAMA1/A/FASE 1/20*17091</t>
  </si>
  <si>
    <t>ALDAMA1/A/FASE 2/20*/1709</t>
  </si>
  <si>
    <t>ALDAMA1/A/FASE 3/18*/1709</t>
  </si>
  <si>
    <t>OSILVINO1/A/BOOSTER 1/20*</t>
  </si>
  <si>
    <t>OSILVINO1/A/BOOSTER 2/18*</t>
  </si>
  <si>
    <t>OSILVINO1/A/FASE 1/16*/17</t>
  </si>
  <si>
    <t>OSILVINO1/A/FASE 2/15*/17</t>
  </si>
  <si>
    <t>OSILVINO1/A/PELECHERO/20*</t>
  </si>
  <si>
    <t>OSILVINO1/A/PELECHA 2/15*</t>
  </si>
  <si>
    <t>OSILVINO1/A/PELECHA 3/16*</t>
  </si>
  <si>
    <t>MANUELS/A/FASE 3 HL/22*/1</t>
  </si>
  <si>
    <t>APC/A/FASE 4/25*/160701</t>
  </si>
  <si>
    <t>IASR/A/CRECI POLLA CARMENTA</t>
  </si>
  <si>
    <t>OSILVINO1/A/PELECHA 1/16*</t>
  </si>
  <si>
    <t>AGDN2/A/FASE 3 HL/20*/170310</t>
  </si>
  <si>
    <t>PAISA/N/A/2/NUCLEO CRIANZ</t>
  </si>
  <si>
    <t>VIP/N/3/FASE 2 HARINA/300</t>
  </si>
  <si>
    <t>APLIGEN/C/FASE 0 NARANJA</t>
  </si>
  <si>
    <t>ARENAL/C/GESTACION 2017/5</t>
  </si>
  <si>
    <t>ARENAL/C/LACTANCIA 2017/5</t>
  </si>
  <si>
    <t>UCCJ/N/C/ENGORDA/10*TN/09</t>
  </si>
  <si>
    <t>API CAMARON HIPERINTENSIVO 20K</t>
  </si>
  <si>
    <t>APICAMARON 3 30% ENG INI MED.</t>
  </si>
  <si>
    <t>APICAMARON MIGAJA 3 35% MED.</t>
  </si>
  <si>
    <t>GROWPIG! CONCENTRADO INICIADOR 40KG</t>
  </si>
  <si>
    <t>GROWPIG! CONCENT CRE-LAC GEST 40KG</t>
  </si>
  <si>
    <t>GROWPIG! CONCENT FINALIZADOR 40KG</t>
  </si>
  <si>
    <t>PET'S SELECTION 18KGS</t>
  </si>
  <si>
    <t>YOUPIG! 4 INICIO CE</t>
  </si>
  <si>
    <t>API TILAPIA 4 20KG EXPORTACION</t>
  </si>
  <si>
    <t>GANADOR PREMIUM ADULTO 3.750KGS</t>
  </si>
  <si>
    <t>SEPTICINAT 20 LT</t>
  </si>
  <si>
    <t>TIAMISOL 5 LT</t>
  </si>
  <si>
    <t>ROYAL CAVIAR 200-300M SAMPLES</t>
  </si>
  <si>
    <t>ROYAL SEAFOOD 300-500M 1.5KG</t>
  </si>
  <si>
    <t>ROYAL-SEAFOOD-5/50MIC 1.5KG</t>
  </si>
  <si>
    <t>ROYAL PEPPER PROTEIN 1KG</t>
  </si>
  <si>
    <t>DT MOUSSE DETERGENTE 60KG</t>
  </si>
  <si>
    <t>DT MOUSSE DETERGENTE 20KG</t>
  </si>
  <si>
    <t>BIOSPHERES PL 300 5KG</t>
  </si>
  <si>
    <t>SNES/C/3/PREMIX CREC-ENG/1*TN/</t>
  </si>
  <si>
    <t>POLLO INICIACION 5 KG</t>
  </si>
  <si>
    <t>ENGORDAPORK MEJORADO 5 KG</t>
  </si>
  <si>
    <t>MUESTRA GAN.DUO ADULTO 200GRS</t>
  </si>
  <si>
    <t>MUESTRAS MININO YUM 100GRS</t>
  </si>
  <si>
    <t>MININO PLUS MUESTRA 200GRS.</t>
  </si>
  <si>
    <t>FULL TRUST ADULTO 20KG MUESTRAS</t>
  </si>
  <si>
    <t>FULL TRUST ADULTO RAZAS PEQ 20KG MUESTRA</t>
  </si>
  <si>
    <t>FULL TRUST CACHORRO RAZAS PEQ 20KG MUEST</t>
  </si>
  <si>
    <t>FULL TRUST CACHORRO 20KG MUESTRAS</t>
  </si>
  <si>
    <t>GANADOR PREMIUM ADULTO 300 GRMS</t>
  </si>
  <si>
    <t>Clasificación SAT</t>
  </si>
  <si>
    <t>Clasificación SAT (Descripción)</t>
  </si>
  <si>
    <t>Comida para animales variados</t>
  </si>
  <si>
    <t>Farmacéuticos</t>
  </si>
  <si>
    <t>Alimento para perros y gatos</t>
  </si>
  <si>
    <t>Botanas o comida recreacional para gatos o perros</t>
  </si>
  <si>
    <t>Ítem</t>
  </si>
  <si>
    <t>MX000001</t>
  </si>
  <si>
    <t>MX000002</t>
  </si>
  <si>
    <t>MX000003</t>
  </si>
  <si>
    <t>MX000004</t>
  </si>
  <si>
    <t>MX000005</t>
  </si>
  <si>
    <t>MX000006</t>
  </si>
  <si>
    <t>MX000007</t>
  </si>
  <si>
    <t>MX000008</t>
  </si>
  <si>
    <t>MX000009</t>
  </si>
  <si>
    <t>MX000010</t>
  </si>
  <si>
    <t>MX000011</t>
  </si>
  <si>
    <t>MX000012</t>
  </si>
  <si>
    <t>MX000013</t>
  </si>
  <si>
    <t>MX000014</t>
  </si>
  <si>
    <t>MX000015</t>
  </si>
  <si>
    <t>MX000016</t>
  </si>
  <si>
    <t>MX000017</t>
  </si>
  <si>
    <t>MX000018</t>
  </si>
  <si>
    <t>MX000019</t>
  </si>
  <si>
    <t>MX000020</t>
  </si>
  <si>
    <t>MX000021</t>
  </si>
  <si>
    <t>MX000022</t>
  </si>
  <si>
    <t>MX000023</t>
  </si>
  <si>
    <t>MX000024</t>
  </si>
  <si>
    <t>MX000025</t>
  </si>
  <si>
    <t>MX000026</t>
  </si>
  <si>
    <t>MX000027</t>
  </si>
  <si>
    <t>MX000028</t>
  </si>
  <si>
    <t>MX000029</t>
  </si>
  <si>
    <t>MX000031</t>
  </si>
  <si>
    <t>MX000032</t>
  </si>
  <si>
    <t>MX000033</t>
  </si>
  <si>
    <t>MX000034</t>
  </si>
  <si>
    <t>MX000035</t>
  </si>
  <si>
    <t>MX000036</t>
  </si>
  <si>
    <t>MX000037</t>
  </si>
  <si>
    <t>MX000038</t>
  </si>
  <si>
    <t>MX000039</t>
  </si>
  <si>
    <t>MX000042</t>
  </si>
  <si>
    <t>MX000043</t>
  </si>
  <si>
    <t>MX000044</t>
  </si>
  <si>
    <t>MX000045</t>
  </si>
  <si>
    <t>MX000046</t>
  </si>
  <si>
    <t>MX000047</t>
  </si>
  <si>
    <t>MX000048</t>
  </si>
  <si>
    <t>MX000049</t>
  </si>
  <si>
    <t>MX000050</t>
  </si>
  <si>
    <t>MX000051</t>
  </si>
  <si>
    <t>MX000052</t>
  </si>
  <si>
    <t>MX000053</t>
  </si>
  <si>
    <t>MX000054</t>
  </si>
  <si>
    <t>MX000055</t>
  </si>
  <si>
    <t>MX000056</t>
  </si>
  <si>
    <t>MX000057</t>
  </si>
  <si>
    <t>MX000058</t>
  </si>
  <si>
    <t>MX000059</t>
  </si>
  <si>
    <t>MX000060</t>
  </si>
  <si>
    <t>MX000061</t>
  </si>
  <si>
    <t>MX000062</t>
  </si>
  <si>
    <t>MX000063</t>
  </si>
  <si>
    <t>MX000064</t>
  </si>
  <si>
    <t>MX000065</t>
  </si>
  <si>
    <t>MX000066</t>
  </si>
  <si>
    <t>MX000067</t>
  </si>
  <si>
    <t>MX000068</t>
  </si>
  <si>
    <t>MX000069</t>
  </si>
  <si>
    <t>MX000070</t>
  </si>
  <si>
    <t>MX000071</t>
  </si>
  <si>
    <t>MX000072</t>
  </si>
  <si>
    <t>MX000073</t>
  </si>
  <si>
    <t>MX000074</t>
  </si>
  <si>
    <t>MX000075</t>
  </si>
  <si>
    <t>MX000076</t>
  </si>
  <si>
    <t>MX000077</t>
  </si>
  <si>
    <t>MX000078</t>
  </si>
  <si>
    <t>MX000079</t>
  </si>
  <si>
    <t>MX000080</t>
  </si>
  <si>
    <t>MX000081</t>
  </si>
  <si>
    <t>MX000082</t>
  </si>
  <si>
    <t>MX000083</t>
  </si>
  <si>
    <t>MX000084</t>
  </si>
  <si>
    <t>MX000085</t>
  </si>
  <si>
    <t>MX000086</t>
  </si>
  <si>
    <t>MX000087</t>
  </si>
  <si>
    <t>MX000088</t>
  </si>
  <si>
    <t>MX000089</t>
  </si>
  <si>
    <t>MX000090</t>
  </si>
  <si>
    <t>MX000091</t>
  </si>
  <si>
    <t>MX000092</t>
  </si>
  <si>
    <t>MX000093</t>
  </si>
  <si>
    <t>MX000094</t>
  </si>
  <si>
    <t>MX000095</t>
  </si>
  <si>
    <t>MX000096</t>
  </si>
  <si>
    <t>MX000097</t>
  </si>
  <si>
    <t>MX000098</t>
  </si>
  <si>
    <t>MX000099</t>
  </si>
  <si>
    <t>MX000100</t>
  </si>
  <si>
    <t>MX000101</t>
  </si>
  <si>
    <t>MX000102</t>
  </si>
  <si>
    <t>MX000103</t>
  </si>
  <si>
    <t>MX000104</t>
  </si>
  <si>
    <t>MX000105</t>
  </si>
  <si>
    <t>MX000106</t>
  </si>
  <si>
    <t>MX000107</t>
  </si>
  <si>
    <t>MX000108</t>
  </si>
  <si>
    <t>MX000109</t>
  </si>
  <si>
    <t>MX000110</t>
  </si>
  <si>
    <t>MX000111</t>
  </si>
  <si>
    <t>MX000112</t>
  </si>
  <si>
    <t>MX000115</t>
  </si>
  <si>
    <t>MX000116</t>
  </si>
  <si>
    <t>MX000117</t>
  </si>
  <si>
    <t>MX000118</t>
  </si>
  <si>
    <t>MX000119</t>
  </si>
  <si>
    <t>MX000120</t>
  </si>
  <si>
    <t>MX000121</t>
  </si>
  <si>
    <t>MX000122</t>
  </si>
  <si>
    <t>MX000124</t>
  </si>
  <si>
    <t>MX000125</t>
  </si>
  <si>
    <t>MX000126</t>
  </si>
  <si>
    <t>MX000127</t>
  </si>
  <si>
    <t>MX000128</t>
  </si>
  <si>
    <t>MX000129</t>
  </si>
  <si>
    <t>MX000130</t>
  </si>
  <si>
    <t>MX000131</t>
  </si>
  <si>
    <t>MX000132</t>
  </si>
  <si>
    <t>MX000134</t>
  </si>
  <si>
    <t>MX000135</t>
  </si>
  <si>
    <t>MX000136</t>
  </si>
  <si>
    <t>MX000137</t>
  </si>
  <si>
    <t>MX000138</t>
  </si>
  <si>
    <t>MX000139</t>
  </si>
  <si>
    <t>MX000140</t>
  </si>
  <si>
    <t>MX000141</t>
  </si>
  <si>
    <t>MX000142</t>
  </si>
  <si>
    <t>MX000143</t>
  </si>
  <si>
    <t>MX000144</t>
  </si>
  <si>
    <t>MX000145</t>
  </si>
  <si>
    <t>MX000146</t>
  </si>
  <si>
    <t>MX000147</t>
  </si>
  <si>
    <t>MX000148</t>
  </si>
  <si>
    <t>MX000149</t>
  </si>
  <si>
    <t>MX000150</t>
  </si>
  <si>
    <t>MX000151</t>
  </si>
  <si>
    <t>MX000152</t>
  </si>
  <si>
    <t>MX000153</t>
  </si>
  <si>
    <t>MX000154</t>
  </si>
  <si>
    <t>MX000155</t>
  </si>
  <si>
    <t>MX000156</t>
  </si>
  <si>
    <t>MX000157</t>
  </si>
  <si>
    <t>MX000158</t>
  </si>
  <si>
    <t>MX000159</t>
  </si>
  <si>
    <t>MX000160</t>
  </si>
  <si>
    <t>MX000161</t>
  </si>
  <si>
    <t>MX000162</t>
  </si>
  <si>
    <t>MX000163</t>
  </si>
  <si>
    <t>MX000164</t>
  </si>
  <si>
    <t>MX000165</t>
  </si>
  <si>
    <t>MX000166</t>
  </si>
  <si>
    <t>MX000167</t>
  </si>
  <si>
    <t>MX000168</t>
  </si>
  <si>
    <t>MX000169</t>
  </si>
  <si>
    <t>MX000170</t>
  </si>
  <si>
    <t>MX000171</t>
  </si>
  <si>
    <t>MX000173</t>
  </si>
  <si>
    <t>MX000174</t>
  </si>
  <si>
    <t>MX000175</t>
  </si>
  <si>
    <t>MX000176</t>
  </si>
  <si>
    <t>MX000177</t>
  </si>
  <si>
    <t>MX000178</t>
  </si>
  <si>
    <t>MX000179</t>
  </si>
  <si>
    <t>MX000180</t>
  </si>
  <si>
    <t>MX000181</t>
  </si>
  <si>
    <t>MX000182</t>
  </si>
  <si>
    <t>MX000183</t>
  </si>
  <si>
    <t>MX000184</t>
  </si>
  <si>
    <t>MX000185</t>
  </si>
  <si>
    <t>MX000186</t>
  </si>
  <si>
    <t>MX000187</t>
  </si>
  <si>
    <t>MX000188</t>
  </si>
  <si>
    <t>MX000189</t>
  </si>
  <si>
    <t>MX000190</t>
  </si>
  <si>
    <t>MX000191</t>
  </si>
  <si>
    <t>MX000192</t>
  </si>
  <si>
    <t>MX000193</t>
  </si>
  <si>
    <t>MX000194</t>
  </si>
  <si>
    <t>MX000195</t>
  </si>
  <si>
    <t>MX000196</t>
  </si>
  <si>
    <t>MX000197</t>
  </si>
  <si>
    <t>MX000198</t>
  </si>
  <si>
    <t>MX000199</t>
  </si>
  <si>
    <t>MX000200</t>
  </si>
  <si>
    <t>MX000201</t>
  </si>
  <si>
    <t>MX000202</t>
  </si>
  <si>
    <t>MX000203</t>
  </si>
  <si>
    <t>MX000204</t>
  </si>
  <si>
    <t>MX000205</t>
  </si>
  <si>
    <t>MX000206</t>
  </si>
  <si>
    <t>MX000208</t>
  </si>
  <si>
    <t>MX000209</t>
  </si>
  <si>
    <t>MX000210</t>
  </si>
  <si>
    <t>MX000212</t>
  </si>
  <si>
    <t>MX000213</t>
  </si>
  <si>
    <t>MX000214</t>
  </si>
  <si>
    <t>MX000215</t>
  </si>
  <si>
    <t>MX000216</t>
  </si>
  <si>
    <t>MX000217</t>
  </si>
  <si>
    <t>MX000218</t>
  </si>
  <si>
    <t>MX000219</t>
  </si>
  <si>
    <t>MX000220</t>
  </si>
  <si>
    <t>MX000221</t>
  </si>
  <si>
    <t>MX000222</t>
  </si>
  <si>
    <t>MX000223</t>
  </si>
  <si>
    <t>MX000224</t>
  </si>
  <si>
    <t>MX000225</t>
  </si>
  <si>
    <t>MX000226</t>
  </si>
  <si>
    <t>MX000227</t>
  </si>
  <si>
    <t>MX000229</t>
  </si>
  <si>
    <t>MX000230</t>
  </si>
  <si>
    <t>MX000231</t>
  </si>
  <si>
    <t>MX000233</t>
  </si>
  <si>
    <t>MX000234</t>
  </si>
  <si>
    <t>MX000235</t>
  </si>
  <si>
    <t>MX000236</t>
  </si>
  <si>
    <t>MX000239</t>
  </si>
  <si>
    <t>MX000240</t>
  </si>
  <si>
    <t>MX000241</t>
  </si>
  <si>
    <t>MX000242</t>
  </si>
  <si>
    <t>MX000243</t>
  </si>
  <si>
    <t>MX000244</t>
  </si>
  <si>
    <t>MX000245</t>
  </si>
  <si>
    <t>MX000246</t>
  </si>
  <si>
    <t>MX000247</t>
  </si>
  <si>
    <t>MX000248</t>
  </si>
  <si>
    <t>MX000249</t>
  </si>
  <si>
    <t>MX000250</t>
  </si>
  <si>
    <t>MX000251</t>
  </si>
  <si>
    <t>MX000252</t>
  </si>
  <si>
    <t>MX000253</t>
  </si>
  <si>
    <t>MX000254</t>
  </si>
  <si>
    <t>MX000255</t>
  </si>
  <si>
    <t>MX000256</t>
  </si>
  <si>
    <t>MX000257</t>
  </si>
  <si>
    <t>MX000258</t>
  </si>
  <si>
    <t>MX000259</t>
  </si>
  <si>
    <t>MX000260</t>
  </si>
  <si>
    <t>MX000261</t>
  </si>
  <si>
    <t>MX000262</t>
  </si>
  <si>
    <t>MX000263</t>
  </si>
  <si>
    <t>MX000264</t>
  </si>
  <si>
    <t>MX000265</t>
  </si>
  <si>
    <t>MX000266</t>
  </si>
  <si>
    <t>MX000267</t>
  </si>
  <si>
    <t>MX000268</t>
  </si>
  <si>
    <t>MX000269</t>
  </si>
  <si>
    <t>MX000270</t>
  </si>
  <si>
    <t>MX000271</t>
  </si>
  <si>
    <t>MX000272</t>
  </si>
  <si>
    <t>MX000273</t>
  </si>
  <si>
    <t>MX000274</t>
  </si>
  <si>
    <t>MX000275</t>
  </si>
  <si>
    <t>MX000276</t>
  </si>
  <si>
    <t>MX000277</t>
  </si>
  <si>
    <t>MX000278</t>
  </si>
  <si>
    <t>MX000279</t>
  </si>
  <si>
    <t>MX000280</t>
  </si>
  <si>
    <t>MX000281</t>
  </si>
  <si>
    <t>MX000282</t>
  </si>
  <si>
    <t>MX000283</t>
  </si>
  <si>
    <t>MX000284</t>
  </si>
  <si>
    <t>MX000285</t>
  </si>
  <si>
    <t>MX000286</t>
  </si>
  <si>
    <t>MX000287</t>
  </si>
  <si>
    <t>MX000288</t>
  </si>
  <si>
    <t>MX000289</t>
  </si>
  <si>
    <t>MX000290</t>
  </si>
  <si>
    <t>MX000292</t>
  </si>
  <si>
    <t>MX000293</t>
  </si>
  <si>
    <t>MX000295</t>
  </si>
  <si>
    <t>MX000296</t>
  </si>
  <si>
    <t>MX000297</t>
  </si>
  <si>
    <t>MX000299</t>
  </si>
  <si>
    <t>MX000300</t>
  </si>
  <si>
    <t>MX000301</t>
  </si>
  <si>
    <t>MX000302</t>
  </si>
  <si>
    <t>MX000303</t>
  </si>
  <si>
    <t>MX000304</t>
  </si>
  <si>
    <t>MX000305</t>
  </si>
  <si>
    <t>MX000306</t>
  </si>
  <si>
    <t>MX000307</t>
  </si>
  <si>
    <t>MX000308</t>
  </si>
  <si>
    <t>MX000309</t>
  </si>
  <si>
    <t>MX000310</t>
  </si>
  <si>
    <t>MX000311</t>
  </si>
  <si>
    <t>MX000313</t>
  </si>
  <si>
    <t>MX000314</t>
  </si>
  <si>
    <t>MX000315</t>
  </si>
  <si>
    <t>MX000316</t>
  </si>
  <si>
    <t>MX000317</t>
  </si>
  <si>
    <t>MX000318</t>
  </si>
  <si>
    <t>MX000319</t>
  </si>
  <si>
    <t>MX000320</t>
  </si>
  <si>
    <t>MX000321</t>
  </si>
  <si>
    <t>MX000322</t>
  </si>
  <si>
    <t>MX000323</t>
  </si>
  <si>
    <t>MX000324</t>
  </si>
  <si>
    <t>MX000325</t>
  </si>
  <si>
    <t>MX000326</t>
  </si>
  <si>
    <t>MX000327</t>
  </si>
  <si>
    <t>MX000328</t>
  </si>
  <si>
    <t>MX000329</t>
  </si>
  <si>
    <t>MX000330</t>
  </si>
  <si>
    <t>MX000331</t>
  </si>
  <si>
    <t>MX000332</t>
  </si>
  <si>
    <t>MX000333</t>
  </si>
  <si>
    <t>MX000334</t>
  </si>
  <si>
    <t>MX000335</t>
  </si>
  <si>
    <t>MX000336</t>
  </si>
  <si>
    <t>MX000337</t>
  </si>
  <si>
    <t>MX000338</t>
  </si>
  <si>
    <t>MX000341</t>
  </si>
  <si>
    <t>MX000342</t>
  </si>
  <si>
    <t>MX000343</t>
  </si>
  <si>
    <t>MX000344</t>
  </si>
  <si>
    <t>MX000345</t>
  </si>
  <si>
    <t>MX000346</t>
  </si>
  <si>
    <t>MX000348</t>
  </si>
  <si>
    <t>MX000349</t>
  </si>
  <si>
    <t>MX000350</t>
  </si>
  <si>
    <t>MX000351</t>
  </si>
  <si>
    <t>MX000352</t>
  </si>
  <si>
    <t>MX000353</t>
  </si>
  <si>
    <t>MX000354</t>
  </si>
  <si>
    <t>MX000355</t>
  </si>
  <si>
    <t>MX000357</t>
  </si>
  <si>
    <t>MX000358</t>
  </si>
  <si>
    <t>MX000359</t>
  </si>
  <si>
    <t>MX000360</t>
  </si>
  <si>
    <t>MX000361</t>
  </si>
  <si>
    <t>MX000362</t>
  </si>
  <si>
    <t>MX000363</t>
  </si>
  <si>
    <t>MX000364</t>
  </si>
  <si>
    <t>MX000365</t>
  </si>
  <si>
    <t>MX000366</t>
  </si>
  <si>
    <t>MX000367</t>
  </si>
  <si>
    <t>MX000368</t>
  </si>
  <si>
    <t>MX000369</t>
  </si>
  <si>
    <t>MX000370</t>
  </si>
  <si>
    <t>MX000371</t>
  </si>
  <si>
    <t>MX000372</t>
  </si>
  <si>
    <t>MX000373</t>
  </si>
  <si>
    <t>MX000374</t>
  </si>
  <si>
    <t>MX000375</t>
  </si>
  <si>
    <t>MX000376</t>
  </si>
  <si>
    <t>MX000377</t>
  </si>
  <si>
    <t>MX000378</t>
  </si>
  <si>
    <t>MX000379</t>
  </si>
  <si>
    <t>MX000380</t>
  </si>
  <si>
    <t>MX000381</t>
  </si>
  <si>
    <t>MX000382</t>
  </si>
  <si>
    <t>MX000383</t>
  </si>
  <si>
    <t>MX000384</t>
  </si>
  <si>
    <t>MX000385</t>
  </si>
  <si>
    <t>MX000386</t>
  </si>
  <si>
    <t>MX000388</t>
  </si>
  <si>
    <t>MX000389</t>
  </si>
  <si>
    <t>MX000390</t>
  </si>
  <si>
    <t>MX000391</t>
  </si>
  <si>
    <t>MX000393</t>
  </si>
  <si>
    <t>MX000394</t>
  </si>
  <si>
    <t>MX000395</t>
  </si>
  <si>
    <t>MX000396</t>
  </si>
  <si>
    <t>MX000397</t>
  </si>
  <si>
    <t>MX000398</t>
  </si>
  <si>
    <t>MX000399</t>
  </si>
  <si>
    <t>MX000400</t>
  </si>
  <si>
    <t>MX000401</t>
  </si>
  <si>
    <t>MX000402</t>
  </si>
  <si>
    <t>MX000403</t>
  </si>
  <si>
    <t>MX000404</t>
  </si>
  <si>
    <t>MX000405</t>
  </si>
  <si>
    <t>MX000406</t>
  </si>
  <si>
    <t>MX000407</t>
  </si>
  <si>
    <t>MX000413</t>
  </si>
  <si>
    <t>MX000414</t>
  </si>
  <si>
    <t>MX000415</t>
  </si>
  <si>
    <t>MX000416</t>
  </si>
  <si>
    <t>MX000418</t>
  </si>
  <si>
    <t>MX000419</t>
  </si>
  <si>
    <t>MX000420</t>
  </si>
  <si>
    <t>MX000421</t>
  </si>
  <si>
    <t>MX000422</t>
  </si>
  <si>
    <t>MX000423</t>
  </si>
  <si>
    <t>MX000424</t>
  </si>
  <si>
    <t>MX000425</t>
  </si>
  <si>
    <t>MX000426</t>
  </si>
  <si>
    <t>MX000427</t>
  </si>
  <si>
    <t>MX000428</t>
  </si>
  <si>
    <t>MX000429</t>
  </si>
  <si>
    <t>MX000430</t>
  </si>
  <si>
    <t>MX000431</t>
  </si>
  <si>
    <t>MX000432</t>
  </si>
  <si>
    <t>MX000433</t>
  </si>
  <si>
    <t>MX000434</t>
  </si>
  <si>
    <t>MX000435</t>
  </si>
  <si>
    <t>MX000436</t>
  </si>
  <si>
    <t>MX000437</t>
  </si>
  <si>
    <t>MX000438</t>
  </si>
  <si>
    <t>MX000439</t>
  </si>
  <si>
    <t>MX000440</t>
  </si>
  <si>
    <t>MX000441</t>
  </si>
  <si>
    <t>MX000442</t>
  </si>
  <si>
    <t>MX000443</t>
  </si>
  <si>
    <t>MX000444</t>
  </si>
  <si>
    <t>MX000445</t>
  </si>
  <si>
    <t>MX000447</t>
  </si>
  <si>
    <t>MX000448</t>
  </si>
  <si>
    <t>MX000449</t>
  </si>
  <si>
    <t>MX000450</t>
  </si>
  <si>
    <t>MX000451</t>
  </si>
  <si>
    <t>MX000452</t>
  </si>
  <si>
    <t>MX000453</t>
  </si>
  <si>
    <t>MX000454</t>
  </si>
  <si>
    <t>MX000456</t>
  </si>
  <si>
    <t>MX000457</t>
  </si>
  <si>
    <t>MX000459</t>
  </si>
  <si>
    <t>MX000460</t>
  </si>
  <si>
    <t>MX000461</t>
  </si>
  <si>
    <t>MX000462</t>
  </si>
  <si>
    <t>MX000465</t>
  </si>
  <si>
    <t>MX000466</t>
  </si>
  <si>
    <t>MX000515</t>
  </si>
  <si>
    <t>MX000516</t>
  </si>
  <si>
    <t>MX000517</t>
  </si>
  <si>
    <t>MX000518</t>
  </si>
  <si>
    <t>MX000519</t>
  </si>
  <si>
    <t>MX000520</t>
  </si>
  <si>
    <t>MX000521</t>
  </si>
  <si>
    <t>MX000522</t>
  </si>
  <si>
    <t>MX000523</t>
  </si>
  <si>
    <t>MX000524</t>
  </si>
  <si>
    <t>MX000525</t>
  </si>
  <si>
    <t>MX000526</t>
  </si>
  <si>
    <t>MX000527</t>
  </si>
  <si>
    <t>MX000528</t>
  </si>
  <si>
    <t>MX000529</t>
  </si>
  <si>
    <t>MX000530</t>
  </si>
  <si>
    <t>MX000531</t>
  </si>
  <si>
    <t>MX000532</t>
  </si>
  <si>
    <t>MX000533</t>
  </si>
  <si>
    <t>MX000534</t>
  </si>
  <si>
    <t>MX000535</t>
  </si>
  <si>
    <t>MX000536</t>
  </si>
  <si>
    <t>MX000537</t>
  </si>
  <si>
    <t>MX000538</t>
  </si>
  <si>
    <t>MX000539</t>
  </si>
  <si>
    <t>MX000540</t>
  </si>
  <si>
    <t>MX000541</t>
  </si>
  <si>
    <t>MX000542</t>
  </si>
  <si>
    <t>MX000543</t>
  </si>
  <si>
    <t>MX000544</t>
  </si>
  <si>
    <t>MX000545</t>
  </si>
  <si>
    <t>MX000546</t>
  </si>
  <si>
    <t>MX000547</t>
  </si>
  <si>
    <t>MX000548</t>
  </si>
  <si>
    <t>MX000549</t>
  </si>
  <si>
    <t>MX000550</t>
  </si>
  <si>
    <t>MX000551</t>
  </si>
  <si>
    <t>MX000552</t>
  </si>
  <si>
    <t>MX000553</t>
  </si>
  <si>
    <t>MX000554</t>
  </si>
  <si>
    <t>MX000555</t>
  </si>
  <si>
    <t>MX000556</t>
  </si>
  <si>
    <t>MX000557</t>
  </si>
  <si>
    <t>MX000558</t>
  </si>
  <si>
    <t>MX000559</t>
  </si>
  <si>
    <t>MX000560</t>
  </si>
  <si>
    <t>MX000561</t>
  </si>
  <si>
    <t>MX000562</t>
  </si>
  <si>
    <t>MX000563</t>
  </si>
  <si>
    <t>MX000564</t>
  </si>
  <si>
    <t>MX000565</t>
  </si>
  <si>
    <t>MX000566</t>
  </si>
  <si>
    <t>MX000567</t>
  </si>
  <si>
    <t>MX000568</t>
  </si>
  <si>
    <t>MX000569</t>
  </si>
  <si>
    <t>MX000570</t>
  </si>
  <si>
    <t>MX000571</t>
  </si>
  <si>
    <t>MX000572</t>
  </si>
  <si>
    <t>MX000573</t>
  </si>
  <si>
    <t>MX000574</t>
  </si>
  <si>
    <t>MX000575</t>
  </si>
  <si>
    <t>MX000576</t>
  </si>
  <si>
    <t>MX000577</t>
  </si>
  <si>
    <t>MX000578</t>
  </si>
  <si>
    <t>MX000579</t>
  </si>
  <si>
    <t>MX000580</t>
  </si>
  <si>
    <t>MX000581</t>
  </si>
  <si>
    <t>MX000582</t>
  </si>
  <si>
    <t>MX000583</t>
  </si>
  <si>
    <t>MX000584</t>
  </si>
  <si>
    <t>MX000585</t>
  </si>
  <si>
    <t>MX000586</t>
  </si>
  <si>
    <t>MX000587</t>
  </si>
  <si>
    <t>MX000588</t>
  </si>
  <si>
    <t>MX000589</t>
  </si>
  <si>
    <t>MX000590</t>
  </si>
  <si>
    <t>MX000591</t>
  </si>
  <si>
    <t>MX000592</t>
  </si>
  <si>
    <t>MX000593</t>
  </si>
  <si>
    <t>MX000594</t>
  </si>
  <si>
    <t>MX000595</t>
  </si>
  <si>
    <t>MX000596</t>
  </si>
  <si>
    <t>MX000597</t>
  </si>
  <si>
    <t>MX000598</t>
  </si>
  <si>
    <t>MX000599</t>
  </si>
  <si>
    <t>MX000600</t>
  </si>
  <si>
    <t>MX000601</t>
  </si>
  <si>
    <t>MX000602</t>
  </si>
  <si>
    <t>MX000603</t>
  </si>
  <si>
    <t>MX000604</t>
  </si>
  <si>
    <t>MX000605</t>
  </si>
  <si>
    <t>MX000606</t>
  </si>
  <si>
    <t>MX000607</t>
  </si>
  <si>
    <t>MX000608</t>
  </si>
  <si>
    <t>MX000609</t>
  </si>
  <si>
    <t>MX000610</t>
  </si>
  <si>
    <t>MX000611</t>
  </si>
  <si>
    <t>MX000612</t>
  </si>
  <si>
    <t>MX000613</t>
  </si>
  <si>
    <t>MX000614</t>
  </si>
  <si>
    <t>MX000615</t>
  </si>
  <si>
    <t>MX000616</t>
  </si>
  <si>
    <t>MX000617</t>
  </si>
  <si>
    <t>MX000618</t>
  </si>
  <si>
    <t>MX000619</t>
  </si>
  <si>
    <t>MX000620</t>
  </si>
  <si>
    <t>MX000621</t>
  </si>
  <si>
    <t>MX000622</t>
  </si>
  <si>
    <t>MX000623</t>
  </si>
  <si>
    <t>MX000624</t>
  </si>
  <si>
    <t>MX000625</t>
  </si>
  <si>
    <t>MX000626</t>
  </si>
  <si>
    <t>MX000627</t>
  </si>
  <si>
    <t>MX000628</t>
  </si>
  <si>
    <t>MX000629</t>
  </si>
  <si>
    <t>MX000630</t>
  </si>
  <si>
    <t>MX000631</t>
  </si>
  <si>
    <t>MX000632</t>
  </si>
  <si>
    <t>MX000633</t>
  </si>
  <si>
    <t>MX000634</t>
  </si>
  <si>
    <t>MX000635</t>
  </si>
  <si>
    <t>MX000636</t>
  </si>
  <si>
    <t>MX000637</t>
  </si>
  <si>
    <t>MX000638</t>
  </si>
  <si>
    <t>MX000639</t>
  </si>
  <si>
    <t>MX000640</t>
  </si>
  <si>
    <t>MX000641</t>
  </si>
  <si>
    <t>MX000642</t>
  </si>
  <si>
    <t>MX000643</t>
  </si>
  <si>
    <t>MX000644</t>
  </si>
  <si>
    <t>MX000645</t>
  </si>
  <si>
    <t>MX000646</t>
  </si>
  <si>
    <t>MX000647</t>
  </si>
  <si>
    <t>MX000648</t>
  </si>
  <si>
    <t>MX000649</t>
  </si>
  <si>
    <t>MX000650</t>
  </si>
  <si>
    <t>MX000651</t>
  </si>
  <si>
    <t>MX000652</t>
  </si>
  <si>
    <t>MX000653</t>
  </si>
  <si>
    <t>MX000654</t>
  </si>
  <si>
    <t>MX000655</t>
  </si>
  <si>
    <t>MX000656</t>
  </si>
  <si>
    <t>MX000657</t>
  </si>
  <si>
    <t>MX000658</t>
  </si>
  <si>
    <t>MX000659</t>
  </si>
  <si>
    <t>MX000660</t>
  </si>
  <si>
    <t>MX000661</t>
  </si>
  <si>
    <t>MX000662</t>
  </si>
  <si>
    <t>MX000663</t>
  </si>
  <si>
    <t>MX000664</t>
  </si>
  <si>
    <t>MX000665</t>
  </si>
  <si>
    <t>MX000666</t>
  </si>
  <si>
    <t>MX000667</t>
  </si>
  <si>
    <t>MX000668</t>
  </si>
  <si>
    <t>MX000669</t>
  </si>
  <si>
    <t>MX000670</t>
  </si>
  <si>
    <t>MX000671</t>
  </si>
  <si>
    <t>MX000672</t>
  </si>
  <si>
    <t>MX000673</t>
  </si>
  <si>
    <t>MX000674</t>
  </si>
  <si>
    <t>MX000675</t>
  </si>
  <si>
    <t>MX000676</t>
  </si>
  <si>
    <t>MX000677</t>
  </si>
  <si>
    <t>MX000678</t>
  </si>
  <si>
    <t>MX000680</t>
  </si>
  <si>
    <t>MX000681</t>
  </si>
  <si>
    <t>MX000682</t>
  </si>
  <si>
    <t>MX000683</t>
  </si>
  <si>
    <t>MX000684</t>
  </si>
  <si>
    <t>MX000685</t>
  </si>
  <si>
    <t>MX000686</t>
  </si>
  <si>
    <t>MX000687</t>
  </si>
  <si>
    <t>MX000688</t>
  </si>
  <si>
    <t>MX000689</t>
  </si>
  <si>
    <t>MX000690</t>
  </si>
  <si>
    <t>MX000691</t>
  </si>
  <si>
    <t>MX000692</t>
  </si>
  <si>
    <t>MX000693</t>
  </si>
  <si>
    <t>MX000694</t>
  </si>
  <si>
    <t>MX000695</t>
  </si>
  <si>
    <t>MX000696</t>
  </si>
  <si>
    <t>MX000697</t>
  </si>
  <si>
    <t>MX000698</t>
  </si>
  <si>
    <t>MX000700</t>
  </si>
  <si>
    <t>MX000701</t>
  </si>
  <si>
    <t>MX000702</t>
  </si>
  <si>
    <t>MX000703</t>
  </si>
  <si>
    <t>MX000704</t>
  </si>
  <si>
    <t>MX000705</t>
  </si>
  <si>
    <t>MX000706</t>
  </si>
  <si>
    <t>MX000707</t>
  </si>
  <si>
    <t>MX000708</t>
  </si>
  <si>
    <t>MX000709</t>
  </si>
  <si>
    <t>MX000710</t>
  </si>
  <si>
    <t>MX000711</t>
  </si>
  <si>
    <t>MX002132</t>
  </si>
  <si>
    <t>MX002133</t>
  </si>
  <si>
    <t>MX002134</t>
  </si>
  <si>
    <t>MX002135</t>
  </si>
  <si>
    <t>MX002136</t>
  </si>
  <si>
    <t>MX002137</t>
  </si>
  <si>
    <t>MX002138</t>
  </si>
  <si>
    <t>MX002139</t>
  </si>
  <si>
    <t>MX002140</t>
  </si>
  <si>
    <t>MX002141</t>
  </si>
  <si>
    <t>MX002142</t>
  </si>
  <si>
    <t>MX002143</t>
  </si>
  <si>
    <t>MX002144</t>
  </si>
  <si>
    <t>MX002145</t>
  </si>
  <si>
    <t>MX002146</t>
  </si>
  <si>
    <t>MX002147</t>
  </si>
  <si>
    <t>MX002148</t>
  </si>
  <si>
    <t>MX002149</t>
  </si>
  <si>
    <t>MX002150</t>
  </si>
  <si>
    <t>MX002151</t>
  </si>
  <si>
    <t>MX002152</t>
  </si>
  <si>
    <t>MX002153</t>
  </si>
  <si>
    <t>MX002154</t>
  </si>
  <si>
    <t>MX002155</t>
  </si>
  <si>
    <t>MX002156</t>
  </si>
  <si>
    <t>MX002157</t>
  </si>
  <si>
    <t>MX002158</t>
  </si>
  <si>
    <t>MX002159</t>
  </si>
  <si>
    <t>MX002160</t>
  </si>
  <si>
    <t>MX002161</t>
  </si>
  <si>
    <t>MX002162</t>
  </si>
  <si>
    <t>MX002163</t>
  </si>
  <si>
    <t>MX002164</t>
  </si>
  <si>
    <t>MX002165</t>
  </si>
  <si>
    <t>MX002166</t>
  </si>
  <si>
    <t>MX002167</t>
  </si>
  <si>
    <t>MX002168</t>
  </si>
  <si>
    <t>MX002169</t>
  </si>
  <si>
    <t>MX002170</t>
  </si>
  <si>
    <t>MX002171</t>
  </si>
  <si>
    <t>MX002172</t>
  </si>
  <si>
    <t>MX002173</t>
  </si>
  <si>
    <t>MX002174</t>
  </si>
  <si>
    <t>MX002175</t>
  </si>
  <si>
    <t>MX002176</t>
  </si>
  <si>
    <t>MX002177</t>
  </si>
  <si>
    <t>MX002178</t>
  </si>
  <si>
    <t>MX002179</t>
  </si>
  <si>
    <t>MX002180</t>
  </si>
  <si>
    <t>MX002181</t>
  </si>
  <si>
    <t>MX002182</t>
  </si>
  <si>
    <t>MX002183</t>
  </si>
  <si>
    <t>MX002184</t>
  </si>
  <si>
    <t>MX002185</t>
  </si>
  <si>
    <t>MX002186</t>
  </si>
  <si>
    <t>MX002187</t>
  </si>
  <si>
    <t>MX002188</t>
  </si>
  <si>
    <t>MX002189</t>
  </si>
  <si>
    <t>MX002190</t>
  </si>
  <si>
    <t>MX002191</t>
  </si>
  <si>
    <t>MX002192</t>
  </si>
  <si>
    <t>MX002193</t>
  </si>
  <si>
    <t>MX002194</t>
  </si>
  <si>
    <t>MX002293</t>
  </si>
  <si>
    <t>MX000030</t>
  </si>
  <si>
    <t>MX002294</t>
  </si>
  <si>
    <t>MX000113</t>
  </si>
  <si>
    <t>MX002295</t>
  </si>
  <si>
    <t>MX000114</t>
  </si>
  <si>
    <t>MX002296</t>
  </si>
  <si>
    <t>MX002297</t>
  </si>
  <si>
    <t>MX000123</t>
  </si>
  <si>
    <t>MX002300</t>
  </si>
  <si>
    <t>MX002301</t>
  </si>
  <si>
    <t>MX002303</t>
  </si>
  <si>
    <t>MX002304</t>
  </si>
  <si>
    <t>MX000237</t>
  </si>
  <si>
    <t>MX000133</t>
  </si>
  <si>
    <t>MX000712</t>
  </si>
  <si>
    <t>MX000713</t>
  </si>
  <si>
    <t>MX000714</t>
  </si>
  <si>
    <t>MX000715</t>
  </si>
  <si>
    <t>MX000716</t>
  </si>
  <si>
    <t>MX000717</t>
  </si>
  <si>
    <t>MX000718</t>
  </si>
  <si>
    <t>MX000719</t>
  </si>
  <si>
    <t>MX000720</t>
  </si>
  <si>
    <t>MX000721</t>
  </si>
  <si>
    <t>MX000722</t>
  </si>
  <si>
    <t>MX000723</t>
  </si>
  <si>
    <t>MX000724</t>
  </si>
  <si>
    <t>MX000725</t>
  </si>
  <si>
    <t>MX000726</t>
  </si>
  <si>
    <t>MX000727</t>
  </si>
  <si>
    <t>MX000728</t>
  </si>
  <si>
    <t>MX000729</t>
  </si>
  <si>
    <t>MX000730</t>
  </si>
  <si>
    <t>MX000731</t>
  </si>
  <si>
    <t>MX000732</t>
  </si>
  <si>
    <t>MX000733</t>
  </si>
  <si>
    <t>MX000735</t>
  </si>
  <si>
    <t>MX000737</t>
  </si>
  <si>
    <t>MX000738</t>
  </si>
  <si>
    <t>MX000739</t>
  </si>
  <si>
    <t>MX000740</t>
  </si>
  <si>
    <t>MX000741</t>
  </si>
  <si>
    <t>MX000742</t>
  </si>
  <si>
    <t>MX000743</t>
  </si>
  <si>
    <t>MX000744</t>
  </si>
  <si>
    <t>MX000745</t>
  </si>
  <si>
    <t>MX000746</t>
  </si>
  <si>
    <t>MX000747</t>
  </si>
  <si>
    <t>MX000748</t>
  </si>
  <si>
    <t>MX000749</t>
  </si>
  <si>
    <t>MX000750</t>
  </si>
  <si>
    <t>MX000751</t>
  </si>
  <si>
    <t>MX000753</t>
  </si>
  <si>
    <t>MX000754</t>
  </si>
  <si>
    <t>MX000755</t>
  </si>
  <si>
    <t>MX000787</t>
  </si>
  <si>
    <t>MX000788</t>
  </si>
  <si>
    <t>MX000789</t>
  </si>
  <si>
    <t>MX000790</t>
  </si>
  <si>
    <t>MX000791</t>
  </si>
  <si>
    <t>MX000792</t>
  </si>
  <si>
    <t>MX000793</t>
  </si>
  <si>
    <t>MX000794</t>
  </si>
  <si>
    <t>MX000795</t>
  </si>
  <si>
    <t>MX000796</t>
  </si>
  <si>
    <t>MX000797</t>
  </si>
  <si>
    <t>MX000798</t>
  </si>
  <si>
    <t>MX000799</t>
  </si>
  <si>
    <t>MX000800</t>
  </si>
  <si>
    <t>MX000801</t>
  </si>
  <si>
    <t>MX000802</t>
  </si>
  <si>
    <t>MX000803</t>
  </si>
  <si>
    <t>MX000804</t>
  </si>
  <si>
    <t>MX000805</t>
  </si>
  <si>
    <t>MX000806</t>
  </si>
  <si>
    <t>MX000807</t>
  </si>
  <si>
    <t>MX000808</t>
  </si>
  <si>
    <t>MX000809</t>
  </si>
  <si>
    <t>MX000810</t>
  </si>
  <si>
    <t>MX000811</t>
  </si>
  <si>
    <t>MX000814</t>
  </si>
  <si>
    <t>MX000815</t>
  </si>
  <si>
    <t>MX000816</t>
  </si>
  <si>
    <t>MX000817</t>
  </si>
  <si>
    <t>MX000818</t>
  </si>
  <si>
    <t>MX000819</t>
  </si>
  <si>
    <t>MX000820</t>
  </si>
  <si>
    <t>MX000821</t>
  </si>
  <si>
    <t>MX000822</t>
  </si>
  <si>
    <t>MX001668</t>
  </si>
  <si>
    <t>MX001669</t>
  </si>
  <si>
    <t>MX001670</t>
  </si>
  <si>
    <t>MX001671</t>
  </si>
  <si>
    <t>MX001672</t>
  </si>
  <si>
    <t>MX001674</t>
  </si>
  <si>
    <t>MX001676</t>
  </si>
  <si>
    <t>MX001678</t>
  </si>
  <si>
    <t>MX001679</t>
  </si>
  <si>
    <t>MX001680</t>
  </si>
  <si>
    <t>MX001681</t>
  </si>
  <si>
    <t>MX001682</t>
  </si>
  <si>
    <t>MX001683</t>
  </si>
  <si>
    <t>MX001684</t>
  </si>
  <si>
    <t>MX001685</t>
  </si>
  <si>
    <t>MX001686</t>
  </si>
  <si>
    <t>MX001687</t>
  </si>
  <si>
    <t>MX001688</t>
  </si>
  <si>
    <t>MX001689</t>
  </si>
  <si>
    <t>MX001690</t>
  </si>
  <si>
    <t>MX001691</t>
  </si>
  <si>
    <t>MX001693</t>
  </si>
  <si>
    <t>MX001695</t>
  </si>
  <si>
    <t>MX001697</t>
  </si>
  <si>
    <t>MX001699</t>
  </si>
  <si>
    <t>MX001700</t>
  </si>
  <si>
    <t>MX001701</t>
  </si>
  <si>
    <t>MX001702</t>
  </si>
  <si>
    <t>MX001703</t>
  </si>
  <si>
    <t>MX001704</t>
  </si>
  <si>
    <t>MX001705</t>
  </si>
  <si>
    <t>MX001706</t>
  </si>
  <si>
    <t>MX001707</t>
  </si>
  <si>
    <t>MX001708</t>
  </si>
  <si>
    <t>MX001709</t>
  </si>
  <si>
    <t>MX001710</t>
  </si>
  <si>
    <t>MX001711</t>
  </si>
  <si>
    <t>MX001712</t>
  </si>
  <si>
    <t>MX001713</t>
  </si>
  <si>
    <t>MX001714</t>
  </si>
  <si>
    <t>MX001715</t>
  </si>
  <si>
    <t>MX001716</t>
  </si>
  <si>
    <t>MX001717</t>
  </si>
  <si>
    <t>MX001718</t>
  </si>
  <si>
    <t>MX001719</t>
  </si>
  <si>
    <t>MX001721</t>
  </si>
  <si>
    <t>MX001722</t>
  </si>
  <si>
    <t>MX001723</t>
  </si>
  <si>
    <t>MX001724</t>
  </si>
  <si>
    <t>MX001725</t>
  </si>
  <si>
    <t>MX001726</t>
  </si>
  <si>
    <t>MX001727</t>
  </si>
  <si>
    <t>MX001728</t>
  </si>
  <si>
    <t>MX001729</t>
  </si>
  <si>
    <t>MX001730</t>
  </si>
  <si>
    <t>MX001731</t>
  </si>
  <si>
    <t>MX001732</t>
  </si>
  <si>
    <t>MX001733</t>
  </si>
  <si>
    <t>MX001735</t>
  </si>
  <si>
    <t>MX001737</t>
  </si>
  <si>
    <t>MX001738</t>
  </si>
  <si>
    <t>MX001740</t>
  </si>
  <si>
    <t>MX001741</t>
  </si>
  <si>
    <t>MX001742</t>
  </si>
  <si>
    <t>MX001743</t>
  </si>
  <si>
    <t>MX001744</t>
  </si>
  <si>
    <t>MX001746</t>
  </si>
  <si>
    <t>MX001747</t>
  </si>
  <si>
    <t>MX001748</t>
  </si>
  <si>
    <t>MX001749</t>
  </si>
  <si>
    <t>MX001750</t>
  </si>
  <si>
    <t>MX001752</t>
  </si>
  <si>
    <t>MX001754</t>
  </si>
  <si>
    <t>MX001755</t>
  </si>
  <si>
    <t>MX001756</t>
  </si>
  <si>
    <t>MX001757</t>
  </si>
  <si>
    <t>MX001759</t>
  </si>
  <si>
    <t>MX001761</t>
  </si>
  <si>
    <t>MX001762</t>
  </si>
  <si>
    <t>MX001763</t>
  </si>
  <si>
    <t>MX001764</t>
  </si>
  <si>
    <t>MX001765</t>
  </si>
  <si>
    <t>MX001766</t>
  </si>
  <si>
    <t>MX001767</t>
  </si>
  <si>
    <t>MX001768</t>
  </si>
  <si>
    <t>MX001769</t>
  </si>
  <si>
    <t>MX001770</t>
  </si>
  <si>
    <t>MX001771</t>
  </si>
  <si>
    <t>MX001772</t>
  </si>
  <si>
    <t>MX001773</t>
  </si>
  <si>
    <t>MX001774</t>
  </si>
  <si>
    <t>MX001775</t>
  </si>
  <si>
    <t>MX001779</t>
  </si>
  <si>
    <t>MX001781</t>
  </si>
  <si>
    <t>MX001784</t>
  </si>
  <si>
    <t>MX001785</t>
  </si>
  <si>
    <t>MX001787</t>
  </si>
  <si>
    <t>MX001788</t>
  </si>
  <si>
    <t>MX001789</t>
  </si>
  <si>
    <t>MX001790</t>
  </si>
  <si>
    <t>MX001791</t>
  </si>
  <si>
    <t>MX001792</t>
  </si>
  <si>
    <t>MX001793</t>
  </si>
  <si>
    <t>MX001794</t>
  </si>
  <si>
    <t>MX001795</t>
  </si>
  <si>
    <t>MX001796</t>
  </si>
  <si>
    <t>MX001797</t>
  </si>
  <si>
    <t>MX001798</t>
  </si>
  <si>
    <t>MX001799</t>
  </si>
  <si>
    <t>MX001803</t>
  </si>
  <si>
    <t>MX001805</t>
  </si>
  <si>
    <t>MX001806</t>
  </si>
  <si>
    <t>MX001808</t>
  </si>
  <si>
    <t>MX001810</t>
  </si>
  <si>
    <t>MX001811</t>
  </si>
  <si>
    <t>MX001813</t>
  </si>
  <si>
    <t>MX001821</t>
  </si>
  <si>
    <t>MX001822</t>
  </si>
  <si>
    <t>MX001823</t>
  </si>
  <si>
    <t>MX001824</t>
  </si>
  <si>
    <t>MX001825</t>
  </si>
  <si>
    <t>MX001830</t>
  </si>
  <si>
    <t>MX001832</t>
  </si>
  <si>
    <t>MX001834</t>
  </si>
  <si>
    <t>MX001835</t>
  </si>
  <si>
    <t>MX001836</t>
  </si>
  <si>
    <t>MX001838</t>
  </si>
  <si>
    <t>MX001840</t>
  </si>
  <si>
    <t>MX001841</t>
  </si>
  <si>
    <t>MX001843</t>
  </si>
  <si>
    <t>MX001846</t>
  </si>
  <si>
    <t>MX001850</t>
  </si>
  <si>
    <t>MX001852</t>
  </si>
  <si>
    <t>MX001853</t>
  </si>
  <si>
    <t>MX001854</t>
  </si>
  <si>
    <t>MX001855</t>
  </si>
  <si>
    <t>MX001856</t>
  </si>
  <si>
    <t>MX001857</t>
  </si>
  <si>
    <t>MX001858</t>
  </si>
  <si>
    <t>MX001859</t>
  </si>
  <si>
    <t>MX001861</t>
  </si>
  <si>
    <t>MX001862</t>
  </si>
  <si>
    <t>MX001863</t>
  </si>
  <si>
    <t>MX001864</t>
  </si>
  <si>
    <t>MX001865</t>
  </si>
  <si>
    <t>MX001866</t>
  </si>
  <si>
    <t>MX001867</t>
  </si>
  <si>
    <t>MX001868</t>
  </si>
  <si>
    <t>MX001869</t>
  </si>
  <si>
    <t>MX001870</t>
  </si>
  <si>
    <t>MX001871</t>
  </si>
  <si>
    <t>MX001873</t>
  </si>
  <si>
    <t>MX001874</t>
  </si>
  <si>
    <t>MX001876</t>
  </si>
  <si>
    <t>MX001877</t>
  </si>
  <si>
    <t>MX001878</t>
  </si>
  <si>
    <t>MX001879</t>
  </si>
  <si>
    <t>MX001881</t>
  </si>
  <si>
    <t>MX001882</t>
  </si>
  <si>
    <t>MX001883</t>
  </si>
  <si>
    <t>MX001884</t>
  </si>
  <si>
    <t>MX001885</t>
  </si>
  <si>
    <t>MX001886</t>
  </si>
  <si>
    <t>MX001887</t>
  </si>
  <si>
    <t>MX001888</t>
  </si>
  <si>
    <t>MX001889</t>
  </si>
  <si>
    <t>MX001890</t>
  </si>
  <si>
    <t>MX001891</t>
  </si>
  <si>
    <t>MX001892</t>
  </si>
  <si>
    <t>MX001893</t>
  </si>
  <si>
    <t>MX001894</t>
  </si>
  <si>
    <t>MX001895</t>
  </si>
  <si>
    <t>MX001896</t>
  </si>
  <si>
    <t>MX001897</t>
  </si>
  <si>
    <t>MX001898</t>
  </si>
  <si>
    <t>MX001899</t>
  </si>
  <si>
    <t>MX001900</t>
  </si>
  <si>
    <t>MX001901</t>
  </si>
  <si>
    <t>MX001903</t>
  </si>
  <si>
    <t>MX001904</t>
  </si>
  <si>
    <t>MX001905</t>
  </si>
  <si>
    <t>MX001906</t>
  </si>
  <si>
    <t>MX001908</t>
  </si>
  <si>
    <t>MX001909</t>
  </si>
  <si>
    <t>MX001910</t>
  </si>
  <si>
    <t>MX001911</t>
  </si>
  <si>
    <t>MX001912</t>
  </si>
  <si>
    <t>MX001913</t>
  </si>
  <si>
    <t>MX001914</t>
  </si>
  <si>
    <t>MX001915</t>
  </si>
  <si>
    <t>MX001916</t>
  </si>
  <si>
    <t>MX001917</t>
  </si>
  <si>
    <t>MX001918</t>
  </si>
  <si>
    <t>MX001919</t>
  </si>
  <si>
    <t>MX001921</t>
  </si>
  <si>
    <t>MX001925</t>
  </si>
  <si>
    <t>MX001926</t>
  </si>
  <si>
    <t>MX001927</t>
  </si>
  <si>
    <t>MX001928</t>
  </si>
  <si>
    <t>MX001929</t>
  </si>
  <si>
    <t>MX001930</t>
  </si>
  <si>
    <t>MX001931</t>
  </si>
  <si>
    <t>MX001932</t>
  </si>
  <si>
    <t>MX001933</t>
  </si>
  <si>
    <t>MX001936</t>
  </si>
  <si>
    <t>MX001937</t>
  </si>
  <si>
    <t>MX001938</t>
  </si>
  <si>
    <t>MX001939</t>
  </si>
  <si>
    <t>MX001940</t>
  </si>
  <si>
    <t>MX001941</t>
  </si>
  <si>
    <t>MX001942</t>
  </si>
  <si>
    <t>MX001944</t>
  </si>
  <si>
    <t>MX001945</t>
  </si>
  <si>
    <t>MX001946</t>
  </si>
  <si>
    <t>MX001947</t>
  </si>
  <si>
    <t>MX001948</t>
  </si>
  <si>
    <t>MX001949</t>
  </si>
  <si>
    <t>MX001950</t>
  </si>
  <si>
    <t>MX001951</t>
  </si>
  <si>
    <t>MX001952</t>
  </si>
  <si>
    <t>MX001953</t>
  </si>
  <si>
    <t>MX001954</t>
  </si>
  <si>
    <t>MX001955</t>
  </si>
  <si>
    <t>MX001956</t>
  </si>
  <si>
    <t>MX001957</t>
  </si>
  <si>
    <t>MX001958</t>
  </si>
  <si>
    <t>MX001959</t>
  </si>
  <si>
    <t>MX001960</t>
  </si>
  <si>
    <t>MX001961</t>
  </si>
  <si>
    <t>MX001963</t>
  </si>
  <si>
    <t>MX001964</t>
  </si>
  <si>
    <t>MX001969</t>
  </si>
  <si>
    <t>MX001970</t>
  </si>
  <si>
    <t>MX001971</t>
  </si>
  <si>
    <t>MX001972</t>
  </si>
  <si>
    <t>MX001973</t>
  </si>
  <si>
    <t>MX001974</t>
  </si>
  <si>
    <t>MX001975</t>
  </si>
  <si>
    <t>MX001976</t>
  </si>
  <si>
    <t>MX001977</t>
  </si>
  <si>
    <t>MX001978</t>
  </si>
  <si>
    <t>MX001979</t>
  </si>
  <si>
    <t>MX001983</t>
  </si>
  <si>
    <t>MX001984</t>
  </si>
  <si>
    <t>MX001985</t>
  </si>
  <si>
    <t>MX001986</t>
  </si>
  <si>
    <t>MX001987</t>
  </si>
  <si>
    <t>MX001988</t>
  </si>
  <si>
    <t>MX001989</t>
  </si>
  <si>
    <t>MX001990</t>
  </si>
  <si>
    <t>MX001991</t>
  </si>
  <si>
    <t>MX001992</t>
  </si>
  <si>
    <t>MX001993</t>
  </si>
  <si>
    <t>MX001994</t>
  </si>
  <si>
    <t>MX001996</t>
  </si>
  <si>
    <t>MX001997</t>
  </si>
  <si>
    <t>MX001998</t>
  </si>
  <si>
    <t>MX001999</t>
  </si>
  <si>
    <t>MX002000</t>
  </si>
  <si>
    <t>MX002001</t>
  </si>
  <si>
    <t>MX002002</t>
  </si>
  <si>
    <t>MX002003</t>
  </si>
  <si>
    <t>MX002004</t>
  </si>
  <si>
    <t>MX002005</t>
  </si>
  <si>
    <t>MX002006</t>
  </si>
  <si>
    <t>MX002007</t>
  </si>
  <si>
    <t>MX002008</t>
  </si>
  <si>
    <t>MX002009</t>
  </si>
  <si>
    <t>MX002010</t>
  </si>
  <si>
    <t>MX002011</t>
  </si>
  <si>
    <t>MX002012</t>
  </si>
  <si>
    <t>MX002013</t>
  </si>
  <si>
    <t>MX002014</t>
  </si>
  <si>
    <t>MX002015</t>
  </si>
  <si>
    <t>MX002016</t>
  </si>
  <si>
    <t>MX002017</t>
  </si>
  <si>
    <t>MX002018</t>
  </si>
  <si>
    <t>MX002019</t>
  </si>
  <si>
    <t>MX002020</t>
  </si>
  <si>
    <t>MX002021</t>
  </si>
  <si>
    <t>MX002022</t>
  </si>
  <si>
    <t>MX002023</t>
  </si>
  <si>
    <t>MX002024</t>
  </si>
  <si>
    <t>MX002025</t>
  </si>
  <si>
    <t>MX002026</t>
  </si>
  <si>
    <t>MX002027</t>
  </si>
  <si>
    <t>MX002028</t>
  </si>
  <si>
    <t>MX002030</t>
  </si>
  <si>
    <t>MX002031</t>
  </si>
  <si>
    <t>MX002032</t>
  </si>
  <si>
    <t>MX002033</t>
  </si>
  <si>
    <t>MX002034</t>
  </si>
  <si>
    <t>MX002036</t>
  </si>
  <si>
    <t>MX002037</t>
  </si>
  <si>
    <t>MX002038</t>
  </si>
  <si>
    <t>MX002039</t>
  </si>
  <si>
    <t>MX002040</t>
  </si>
  <si>
    <t>MX002041</t>
  </si>
  <si>
    <t>MX002042</t>
  </si>
  <si>
    <t>MX002043</t>
  </si>
  <si>
    <t>MX002044</t>
  </si>
  <si>
    <t>MX002045</t>
  </si>
  <si>
    <t>MX002046</t>
  </si>
  <si>
    <t>MX002047</t>
  </si>
  <si>
    <t>MX002048</t>
  </si>
  <si>
    <t>MX002049</t>
  </si>
  <si>
    <t>MX002050</t>
  </si>
  <si>
    <t>MX002051</t>
  </si>
  <si>
    <t>MX002052</t>
  </si>
  <si>
    <t>MX002053</t>
  </si>
  <si>
    <t>MX002056</t>
  </si>
  <si>
    <t>MX002057</t>
  </si>
  <si>
    <t>MX002058</t>
  </si>
  <si>
    <t>MX002059</t>
  </si>
  <si>
    <t>MX002060</t>
  </si>
  <si>
    <t>MX002061</t>
  </si>
  <si>
    <t>MX002062</t>
  </si>
  <si>
    <t>MX002063</t>
  </si>
  <si>
    <t>MX002064</t>
  </si>
  <si>
    <t>MX002065</t>
  </si>
  <si>
    <t>MX002066</t>
  </si>
  <si>
    <t>MX002068</t>
  </si>
  <si>
    <t>MX002069</t>
  </si>
  <si>
    <t>MX002070</t>
  </si>
  <si>
    <t>MX002071</t>
  </si>
  <si>
    <t>MX002072</t>
  </si>
  <si>
    <t>MX002073</t>
  </si>
  <si>
    <t>MX002075</t>
  </si>
  <si>
    <t>MX002076</t>
  </si>
  <si>
    <t>MX002077</t>
  </si>
  <si>
    <t>MX002078</t>
  </si>
  <si>
    <t>MX002079</t>
  </si>
  <si>
    <t>MX002080</t>
  </si>
  <si>
    <t>MX002081</t>
  </si>
  <si>
    <t>MX002083</t>
  </si>
  <si>
    <t>MX002084</t>
  </si>
  <si>
    <t>MX002085</t>
  </si>
  <si>
    <t>MX002086</t>
  </si>
  <si>
    <t>MX002087</t>
  </si>
  <si>
    <t>MX002094</t>
  </si>
  <si>
    <t>MX002095</t>
  </si>
  <si>
    <t>MX002096</t>
  </si>
  <si>
    <t>MX002097</t>
  </si>
  <si>
    <t>MX002100</t>
  </si>
  <si>
    <t>MX002101</t>
  </si>
  <si>
    <t>MX002102</t>
  </si>
  <si>
    <t>MX002105</t>
  </si>
  <si>
    <t>MX002108</t>
  </si>
  <si>
    <t>MX002109</t>
  </si>
  <si>
    <t>MX002110</t>
  </si>
  <si>
    <t>MX002111</t>
  </si>
  <si>
    <t>MX002112</t>
  </si>
  <si>
    <t>MX002113</t>
  </si>
  <si>
    <t>MX002115</t>
  </si>
  <si>
    <t>MX002116</t>
  </si>
  <si>
    <t>MX002117</t>
  </si>
  <si>
    <t>MX002118</t>
  </si>
  <si>
    <t>MX002119</t>
  </si>
  <si>
    <t>MX002121</t>
  </si>
  <si>
    <t>MX002125</t>
  </si>
  <si>
    <t>MX002128</t>
  </si>
  <si>
    <t>MX002195</t>
  </si>
  <si>
    <t>MX002196</t>
  </si>
  <si>
    <t>MX002197</t>
  </si>
  <si>
    <t>MX002198</t>
  </si>
  <si>
    <t>MX002199</t>
  </si>
  <si>
    <t>MX002200</t>
  </si>
  <si>
    <t>MX002201</t>
  </si>
  <si>
    <t>MX002202</t>
  </si>
  <si>
    <t>MX002203</t>
  </si>
  <si>
    <t>MX002204</t>
  </si>
  <si>
    <t>MX002205</t>
  </si>
  <si>
    <t>MX002206</t>
  </si>
  <si>
    <t>MX002207</t>
  </si>
  <si>
    <t>MX002208</t>
  </si>
  <si>
    <t>MX002244</t>
  </si>
  <si>
    <t>MX002245</t>
  </si>
  <si>
    <t>MX002246</t>
  </si>
  <si>
    <t>MX002247</t>
  </si>
  <si>
    <t>MX002248</t>
  </si>
  <si>
    <t>MX002249</t>
  </si>
  <si>
    <t>MX002250</t>
  </si>
  <si>
    <t>MX002251</t>
  </si>
  <si>
    <t>MX002252</t>
  </si>
  <si>
    <t>MX002253</t>
  </si>
  <si>
    <t>MX002254</t>
  </si>
  <si>
    <t>MX002255</t>
  </si>
  <si>
    <t>MX002256</t>
  </si>
  <si>
    <t>MX002257</t>
  </si>
  <si>
    <t>MX002258</t>
  </si>
  <si>
    <t>MX002259</t>
  </si>
  <si>
    <t>MX002260</t>
  </si>
  <si>
    <t>MX002261</t>
  </si>
  <si>
    <t>MX002262</t>
  </si>
  <si>
    <t>MX002263</t>
  </si>
  <si>
    <t>MX002264</t>
  </si>
  <si>
    <t>MX002265</t>
  </si>
  <si>
    <t>MX002266</t>
  </si>
  <si>
    <t>MX002267</t>
  </si>
  <si>
    <t>MX002268</t>
  </si>
  <si>
    <t>MX002269</t>
  </si>
  <si>
    <t>MX002270</t>
  </si>
  <si>
    <t>MX002271</t>
  </si>
  <si>
    <t>MX002272</t>
  </si>
  <si>
    <t>MX002273</t>
  </si>
  <si>
    <t>MX002274</t>
  </si>
  <si>
    <t>MX002275</t>
  </si>
  <si>
    <t>MX002276</t>
  </si>
  <si>
    <t>MX002277</t>
  </si>
  <si>
    <t>MX002278</t>
  </si>
  <si>
    <t>MX002279</t>
  </si>
  <si>
    <t>MX002280</t>
  </si>
  <si>
    <t>MX002281</t>
  </si>
  <si>
    <t>MX002282</t>
  </si>
  <si>
    <t>MX002283</t>
  </si>
  <si>
    <t>MX002284</t>
  </si>
  <si>
    <t>MX002285</t>
  </si>
  <si>
    <t>MX002286</t>
  </si>
  <si>
    <t>MX002287</t>
  </si>
  <si>
    <t>MX002288</t>
  </si>
  <si>
    <t>MX002289</t>
  </si>
  <si>
    <t>MX002290</t>
  </si>
  <si>
    <t>MX002291</t>
  </si>
  <si>
    <t>MX002292</t>
  </si>
  <si>
    <t>MX001154</t>
  </si>
  <si>
    <t>MX001155</t>
  </si>
  <si>
    <t>MX001052</t>
  </si>
  <si>
    <t>MX001066</t>
  </si>
  <si>
    <t>MX001184</t>
  </si>
  <si>
    <t>MX001122</t>
  </si>
  <si>
    <t>MX001125</t>
  </si>
  <si>
    <t>MX001186</t>
  </si>
  <si>
    <t>MX001195</t>
  </si>
  <si>
    <t>MX001208</t>
  </si>
  <si>
    <t>MX001210</t>
  </si>
  <si>
    <t>MX001212</t>
  </si>
  <si>
    <t>MX001223</t>
  </si>
  <si>
    <t>MX001224</t>
  </si>
  <si>
    <t>MX001225</t>
  </si>
  <si>
    <t>MX001229</t>
  </si>
  <si>
    <t>MX001232</t>
  </si>
  <si>
    <t>MX001260</t>
  </si>
  <si>
    <t>MX001264</t>
  </si>
  <si>
    <t>MX001276</t>
  </si>
  <si>
    <t>MX001281</t>
  </si>
  <si>
    <t>MX001287</t>
  </si>
  <si>
    <t>MX001288</t>
  </si>
  <si>
    <t>MX001289</t>
  </si>
  <si>
    <t>MX001293</t>
  </si>
  <si>
    <t>MX001314</t>
  </si>
  <si>
    <t>MX001344</t>
  </si>
  <si>
    <t>MX001351</t>
  </si>
  <si>
    <t>MX001361</t>
  </si>
  <si>
    <t>MX001379</t>
  </si>
  <si>
    <t>MX001383</t>
  </si>
  <si>
    <t>MX001397</t>
  </si>
  <si>
    <t>MX001402</t>
  </si>
  <si>
    <t>MX001418</t>
  </si>
  <si>
    <t>MX001445</t>
  </si>
  <si>
    <t>MX001447</t>
  </si>
  <si>
    <t>MX001470</t>
  </si>
  <si>
    <t>MX001492</t>
  </si>
  <si>
    <t>MX001505</t>
  </si>
  <si>
    <t>MX000347</t>
  </si>
  <si>
    <t>MX000040</t>
  </si>
  <si>
    <t>MX000238</t>
  </si>
  <si>
    <t>MX000041</t>
  </si>
  <si>
    <t>MX000294</t>
  </si>
  <si>
    <t>MX000298</t>
  </si>
  <si>
    <t>MX000312</t>
  </si>
  <si>
    <t>MX000500</t>
  </si>
  <si>
    <t>MX000339</t>
  </si>
  <si>
    <t>MX000291</t>
  </si>
  <si>
    <t>MX000501</t>
  </si>
  <si>
    <t>MX000392</t>
  </si>
  <si>
    <t>MX000408</t>
  </si>
  <si>
    <t>MX000172</t>
  </si>
  <si>
    <t>MX000207</t>
  </si>
  <si>
    <t>MX000211</t>
  </si>
  <si>
    <t>MX000228</t>
  </si>
  <si>
    <t>MX000409</t>
  </si>
  <si>
    <t>MX000410</t>
  </si>
  <si>
    <t>MX000232</t>
  </si>
  <si>
    <t>MX001000</t>
  </si>
  <si>
    <t>MX000340</t>
  </si>
  <si>
    <t>MX000387</t>
  </si>
  <si>
    <t>MX000502</t>
  </si>
  <si>
    <t>MX000503</t>
  </si>
  <si>
    <t>MX000504</t>
  </si>
  <si>
    <t>MX000505</t>
  </si>
  <si>
    <t>MX000506</t>
  </si>
  <si>
    <t>MX000507</t>
  </si>
  <si>
    <t>MX000508</t>
  </si>
  <si>
    <t>MX000509</t>
  </si>
  <si>
    <t>Planta</t>
  </si>
  <si>
    <t>Texcoco</t>
  </si>
  <si>
    <t>api-aba</t>
  </si>
  <si>
    <t>malta</t>
  </si>
  <si>
    <t>Si</t>
  </si>
  <si>
    <t>No Aplica</t>
  </si>
  <si>
    <t>Tlaxcala</t>
  </si>
  <si>
    <t>Santa Julia</t>
  </si>
  <si>
    <t>Monterrey</t>
  </si>
  <si>
    <t>Culiacán</t>
  </si>
  <si>
    <t>Comalcalco</t>
  </si>
  <si>
    <t>Pendiente</t>
  </si>
  <si>
    <t>Bajío</t>
  </si>
  <si>
    <t>Mérida</t>
  </si>
  <si>
    <t>En los productos para mascotas no aplicas mínimos de venta</t>
  </si>
  <si>
    <t xml:space="preserve"> Venta Mínima por planta de Productos de Pecuarios, Especialidades y Acuacultura a nivel 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</si>
</sst>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_-* #,##0.0_-;\-* #,##0.0_-;_-* &quot;-&quot;??_-;_-@_-"/>
    <numFmt numFmtId="167" formatCode="dd/mm/yyyy;@"/>
    <numFmt numFmtId="168" formatCode="0.0%"/>
  </numFmts>
  <fonts count="57">
    <font>
      <sz val="10"/>
      <name val="DejaVu San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ejaVu Sans"/>
    </font>
    <font>
      <b/>
      <sz val="13"/>
      <color indexed="9"/>
      <name val="Calibri"/>
      <family val="2"/>
    </font>
    <font>
      <b/>
      <sz val="12"/>
      <color indexed="9"/>
      <name val="Calibri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9"/>
      <name val="Calibri"/>
      <family val="2"/>
    </font>
    <font>
      <b/>
      <sz val="9"/>
      <name val="Calibri"/>
      <family val="2"/>
    </font>
    <font>
      <b/>
      <sz val="9"/>
      <color theme="0"/>
      <name val="Calibri"/>
      <family val="2"/>
    </font>
    <font>
      <b/>
      <sz val="10"/>
      <color theme="0"/>
      <name val="Calibri"/>
      <family val="2"/>
    </font>
    <font>
      <sz val="8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name val="Calibri"/>
      <family val="2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Arial"/>
      <family val="2"/>
    </font>
    <font>
      <b/>
      <sz val="9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4"/>
      <color rgb="FF00B0F0"/>
      <name val="Calibri"/>
      <family val="2"/>
      <scheme val="minor"/>
    </font>
    <font>
      <b/>
      <sz val="12"/>
      <color theme="0"/>
      <name val="Calibri"/>
      <family val="2"/>
    </font>
    <font>
      <b/>
      <sz val="12"/>
      <name val="Calibri"/>
      <family val="2"/>
    </font>
    <font>
      <b/>
      <sz val="12"/>
      <color rgb="FF002060"/>
      <name val="Calibri"/>
      <family val="2"/>
    </font>
    <font>
      <sz val="12"/>
      <name val="Calibri"/>
      <family val="2"/>
    </font>
    <font>
      <b/>
      <sz val="12"/>
      <color theme="3" tint="-0.249977111117893"/>
      <name val="Calibri"/>
      <family val="2"/>
    </font>
    <font>
      <sz val="12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0"/>
      <color rgb="FF002060"/>
      <name val="Calibri"/>
      <family val="2"/>
    </font>
    <font>
      <b/>
      <sz val="12"/>
      <name val="Calibri"/>
      <family val="2"/>
      <scheme val="minor"/>
    </font>
    <font>
      <b/>
      <sz val="12"/>
      <color rgb="FF00B050"/>
      <name val="Calibri"/>
      <family val="2"/>
    </font>
    <font>
      <b/>
      <sz val="12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DejaVu Sans"/>
    </font>
  </fonts>
  <fills count="6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F4A86A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3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 style="medium">
        <color indexed="22"/>
      </top>
      <bottom style="thin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/>
      <diagonal/>
    </border>
    <border>
      <left style="thin">
        <color indexed="30"/>
      </left>
      <right style="thin">
        <color indexed="30"/>
      </right>
      <top/>
      <bottom style="thin">
        <color indexed="30"/>
      </bottom>
      <diagonal/>
    </border>
    <border>
      <left style="thin">
        <color indexed="30"/>
      </left>
      <right/>
      <top style="thin">
        <color indexed="30"/>
      </top>
      <bottom style="thin">
        <color indexed="30"/>
      </bottom>
      <diagonal/>
    </border>
    <border>
      <left/>
      <right/>
      <top style="thin">
        <color indexed="30"/>
      </top>
      <bottom style="thin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9">
    <xf numFmtId="0" fontId="0" fillId="0" borderId="0"/>
    <xf numFmtId="43" fontId="3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9" fillId="18" borderId="0" applyNumberFormat="0" applyBorder="0" applyAlignment="0" applyProtection="0"/>
  </cellStyleXfs>
  <cellXfs count="1232">
    <xf numFmtId="0" fontId="0" fillId="0" borderId="0" xfId="0"/>
    <xf numFmtId="0" fontId="5" fillId="15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43" fontId="6" fillId="0" borderId="3" xfId="1" applyFont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43" fontId="6" fillId="0" borderId="3" xfId="1" applyFont="1" applyFill="1" applyBorder="1" applyAlignment="1">
      <alignment vertical="center"/>
    </xf>
    <xf numFmtId="43" fontId="6" fillId="0" borderId="8" xfId="1" applyFont="1" applyFill="1" applyBorder="1" applyAlignment="1">
      <alignment vertical="center"/>
    </xf>
    <xf numFmtId="0" fontId="6" fillId="0" borderId="8" xfId="0" applyFont="1" applyBorder="1" applyAlignment="1">
      <alignment vertical="center"/>
    </xf>
    <xf numFmtId="43" fontId="6" fillId="0" borderId="8" xfId="1" applyFont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0" fillId="0" borderId="0" xfId="0" applyAlignment="1"/>
    <xf numFmtId="0" fontId="6" fillId="0" borderId="3" xfId="0" applyFont="1" applyBorder="1"/>
    <xf numFmtId="43" fontId="6" fillId="0" borderId="3" xfId="1" applyFont="1" applyBorder="1"/>
    <xf numFmtId="0" fontId="0" fillId="0" borderId="3" xfId="0" applyBorder="1"/>
    <xf numFmtId="0" fontId="6" fillId="0" borderId="5" xfId="0" applyFont="1" applyBorder="1"/>
    <xf numFmtId="43" fontId="6" fillId="0" borderId="5" xfId="1" applyFont="1" applyBorder="1"/>
    <xf numFmtId="0" fontId="8" fillId="0" borderId="3" xfId="0" applyFont="1" applyBorder="1"/>
    <xf numFmtId="0" fontId="6" fillId="0" borderId="3" xfId="0" applyFont="1" applyFill="1" applyBorder="1"/>
    <xf numFmtId="43" fontId="6" fillId="0" borderId="3" xfId="1" applyFont="1" applyFill="1" applyBorder="1"/>
    <xf numFmtId="0" fontId="6" fillId="0" borderId="6" xfId="0" applyFont="1" applyBorder="1"/>
    <xf numFmtId="0" fontId="0" fillId="16" borderId="0" xfId="0" applyFill="1"/>
    <xf numFmtId="0" fontId="6" fillId="16" borderId="3" xfId="0" applyFont="1" applyFill="1" applyBorder="1"/>
    <xf numFmtId="43" fontId="6" fillId="16" borderId="3" xfId="1" applyFont="1" applyFill="1" applyBorder="1"/>
    <xf numFmtId="0" fontId="6" fillId="17" borderId="3" xfId="0" applyFont="1" applyFill="1" applyBorder="1"/>
    <xf numFmtId="43" fontId="6" fillId="17" borderId="3" xfId="1" applyFont="1" applyFill="1" applyBorder="1"/>
    <xf numFmtId="43" fontId="6" fillId="0" borderId="7" xfId="1" applyFont="1" applyBorder="1" applyAlignment="1">
      <alignment horizontal="left"/>
    </xf>
    <xf numFmtId="0" fontId="6" fillId="0" borderId="7" xfId="0" applyFont="1" applyBorder="1"/>
    <xf numFmtId="0" fontId="6" fillId="0" borderId="7" xfId="0" applyFont="1" applyBorder="1" applyAlignment="1"/>
    <xf numFmtId="0" fontId="6" fillId="0" borderId="3" xfId="0" applyFont="1" applyBorder="1" applyAlignment="1">
      <alignment horizontal="right"/>
    </xf>
    <xf numFmtId="0" fontId="6" fillId="0" borderId="7" xfId="0" applyFont="1" applyFill="1" applyBorder="1"/>
    <xf numFmtId="0" fontId="6" fillId="0" borderId="0" xfId="0" applyFont="1" applyBorder="1"/>
    <xf numFmtId="43" fontId="6" fillId="0" borderId="0" xfId="1" applyFont="1" applyBorder="1"/>
    <xf numFmtId="0" fontId="6" fillId="0" borderId="7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/>
    <xf numFmtId="0" fontId="10" fillId="0" borderId="0" xfId="0" applyFont="1"/>
    <xf numFmtId="0" fontId="11" fillId="0" borderId="0" xfId="0" applyFont="1" applyFill="1" applyBorder="1" applyAlignment="1">
      <alignment horizontal="center" vertical="center"/>
    </xf>
    <xf numFmtId="0" fontId="8" fillId="19" borderId="0" xfId="18" applyNumberFormat="1" applyFont="1" applyFill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1" fillId="0" borderId="15" xfId="0" applyFont="1" applyFill="1" applyBorder="1" applyAlignment="1">
      <alignment horizontal="left" vertical="center"/>
    </xf>
    <xf numFmtId="0" fontId="10" fillId="0" borderId="15" xfId="0" applyNumberFormat="1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1" fillId="0" borderId="15" xfId="0" applyNumberFormat="1" applyFont="1" applyFill="1" applyBorder="1" applyAlignment="1">
      <alignment horizontal="center" vertical="center"/>
    </xf>
    <xf numFmtId="0" fontId="11" fillId="0" borderId="16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30" xfId="0" applyFont="1" applyBorder="1" applyAlignment="1">
      <alignment horizontal="left" vertical="center"/>
    </xf>
    <xf numFmtId="0" fontId="11" fillId="0" borderId="26" xfId="0" applyFont="1" applyFill="1" applyBorder="1" applyAlignment="1">
      <alignment horizontal="left" vertical="center"/>
    </xf>
    <xf numFmtId="0" fontId="12" fillId="20" borderId="28" xfId="0" applyFont="1" applyFill="1" applyBorder="1" applyAlignment="1">
      <alignment horizontal="center" vertical="center"/>
    </xf>
    <xf numFmtId="0" fontId="12" fillId="20" borderId="27" xfId="0" applyFont="1" applyFill="1" applyBorder="1" applyAlignment="1">
      <alignment horizontal="center" vertical="center"/>
    </xf>
    <xf numFmtId="0" fontId="12" fillId="20" borderId="25" xfId="0" applyNumberFormat="1" applyFont="1" applyFill="1" applyBorder="1" applyAlignment="1">
      <alignment horizontal="center" vertical="center"/>
    </xf>
    <xf numFmtId="0" fontId="12" fillId="20" borderId="27" xfId="0" applyNumberFormat="1" applyFont="1" applyFill="1" applyBorder="1" applyAlignment="1">
      <alignment horizontal="center" vertical="center"/>
    </xf>
    <xf numFmtId="0" fontId="13" fillId="20" borderId="25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left" vertical="center"/>
    </xf>
    <xf numFmtId="0" fontId="10" fillId="0" borderId="18" xfId="1" applyNumberFormat="1" applyFont="1" applyBorder="1" applyAlignment="1">
      <alignment horizontal="center" vertical="center"/>
    </xf>
    <xf numFmtId="164" fontId="10" fillId="0" borderId="21" xfId="1" applyNumberFormat="1" applyFont="1" applyBorder="1" applyAlignment="1">
      <alignment vertical="center"/>
    </xf>
    <xf numFmtId="164" fontId="10" fillId="0" borderId="0" xfId="1" applyNumberFormat="1" applyFont="1" applyBorder="1" applyAlignment="1">
      <alignment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vertical="center"/>
    </xf>
    <xf numFmtId="0" fontId="10" fillId="0" borderId="18" xfId="1" applyNumberFormat="1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20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0" borderId="9" xfId="1" applyNumberFormat="1" applyFont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vertical="center"/>
    </xf>
    <xf numFmtId="0" fontId="10" fillId="0" borderId="9" xfId="1" applyNumberFormat="1" applyFont="1" applyFill="1" applyBorder="1" applyAlignment="1">
      <alignment horizontal="center" vertical="center"/>
    </xf>
    <xf numFmtId="0" fontId="10" fillId="0" borderId="9" xfId="0" applyFont="1" applyBorder="1"/>
    <xf numFmtId="0" fontId="11" fillId="0" borderId="20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left" vertical="center"/>
    </xf>
    <xf numFmtId="0" fontId="10" fillId="0" borderId="23" xfId="1" applyNumberFormat="1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7" xfId="0" applyFont="1" applyBorder="1" applyAlignment="1">
      <alignment horizontal="center" vertical="center"/>
    </xf>
    <xf numFmtId="164" fontId="11" fillId="0" borderId="27" xfId="0" applyNumberFormat="1" applyFont="1" applyBorder="1" applyAlignment="1">
      <alignment vertical="center"/>
    </xf>
    <xf numFmtId="0" fontId="11" fillId="0" borderId="17" xfId="0" applyFont="1" applyBorder="1" applyAlignment="1">
      <alignment horizontal="center" vertical="center"/>
    </xf>
    <xf numFmtId="164" fontId="10" fillId="0" borderId="19" xfId="1" applyNumberFormat="1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43" fontId="10" fillId="0" borderId="0" xfId="1" applyFont="1" applyBorder="1" applyAlignment="1">
      <alignment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vertical="center"/>
    </xf>
    <xf numFmtId="0" fontId="10" fillId="0" borderId="23" xfId="1" applyNumberFormat="1" applyFont="1" applyFill="1" applyBorder="1" applyAlignment="1">
      <alignment horizontal="center" vertical="center"/>
    </xf>
    <xf numFmtId="0" fontId="10" fillId="0" borderId="23" xfId="0" applyFont="1" applyBorder="1"/>
    <xf numFmtId="43" fontId="10" fillId="0" borderId="0" xfId="1" applyFont="1" applyFill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1" fillId="0" borderId="37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4" fontId="10" fillId="0" borderId="24" xfId="1" applyNumberFormat="1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vertical="center"/>
    </xf>
    <xf numFmtId="0" fontId="10" fillId="0" borderId="40" xfId="1" applyNumberFormat="1" applyFont="1" applyBorder="1" applyAlignment="1">
      <alignment horizontal="center" vertical="center"/>
    </xf>
    <xf numFmtId="0" fontId="10" fillId="0" borderId="40" xfId="0" applyFont="1" applyBorder="1"/>
    <xf numFmtId="164" fontId="10" fillId="0" borderId="35" xfId="1" applyNumberFormat="1" applyFont="1" applyBorder="1" applyAlignment="1">
      <alignment vertical="center"/>
    </xf>
    <xf numFmtId="0" fontId="10" fillId="0" borderId="18" xfId="0" applyFont="1" applyFill="1" applyBorder="1" applyAlignment="1">
      <alignment horizontal="left" vertical="center"/>
    </xf>
    <xf numFmtId="0" fontId="10" fillId="0" borderId="9" xfId="0" applyFont="1" applyFill="1" applyBorder="1" applyAlignment="1">
      <alignment horizontal="left" vertical="center"/>
    </xf>
    <xf numFmtId="0" fontId="10" fillId="0" borderId="37" xfId="0" applyFont="1" applyBorder="1"/>
    <xf numFmtId="0" fontId="10" fillId="0" borderId="9" xfId="0" applyNumberFormat="1" applyFont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/>
    </xf>
    <xf numFmtId="0" fontId="10" fillId="0" borderId="18" xfId="0" applyNumberFormat="1" applyFont="1" applyBorder="1" applyAlignment="1">
      <alignment horizontal="center" vertical="center"/>
    </xf>
    <xf numFmtId="43" fontId="10" fillId="0" borderId="29" xfId="1" applyFont="1" applyBorder="1" applyAlignment="1">
      <alignment vertical="center"/>
    </xf>
    <xf numFmtId="0" fontId="10" fillId="0" borderId="36" xfId="0" applyFont="1" applyBorder="1" applyAlignment="1">
      <alignment horizontal="left" vertical="center"/>
    </xf>
    <xf numFmtId="0" fontId="11" fillId="0" borderId="9" xfId="1" applyNumberFormat="1" applyFont="1" applyBorder="1" applyAlignment="1">
      <alignment horizontal="center" vertical="center"/>
    </xf>
    <xf numFmtId="43" fontId="10" fillId="0" borderId="0" xfId="0" applyNumberFormat="1" applyFont="1" applyBorder="1" applyAlignment="1">
      <alignment vertical="center"/>
    </xf>
    <xf numFmtId="164" fontId="10" fillId="0" borderId="0" xfId="0" applyNumberFormat="1" applyFont="1" applyBorder="1" applyAlignment="1">
      <alignment vertical="center"/>
    </xf>
    <xf numFmtId="0" fontId="10" fillId="0" borderId="30" xfId="0" applyNumberFormat="1" applyFont="1" applyBorder="1" applyAlignment="1">
      <alignment horizontal="center" vertical="center"/>
    </xf>
    <xf numFmtId="0" fontId="10" fillId="0" borderId="3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10" fillId="0" borderId="0" xfId="0" applyNumberFormat="1" applyFont="1" applyBorder="1" applyAlignment="1">
      <alignment horizontal="center"/>
    </xf>
    <xf numFmtId="0" fontId="11" fillId="0" borderId="15" xfId="0" applyNumberFormat="1" applyFont="1" applyBorder="1" applyAlignment="1">
      <alignment horizontal="center" vertical="center"/>
    </xf>
    <xf numFmtId="0" fontId="11" fillId="0" borderId="32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0" fontId="10" fillId="0" borderId="15" xfId="0" applyNumberFormat="1" applyFont="1" applyBorder="1" applyAlignment="1">
      <alignment horizontal="center" vertical="center"/>
    </xf>
    <xf numFmtId="164" fontId="10" fillId="0" borderId="42" xfId="1" applyNumberFormat="1" applyFont="1" applyBorder="1" applyAlignment="1">
      <alignment vertical="center"/>
    </xf>
    <xf numFmtId="0" fontId="10" fillId="0" borderId="43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left" vertical="center"/>
    </xf>
    <xf numFmtId="0" fontId="10" fillId="0" borderId="44" xfId="1" applyNumberFormat="1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15" fillId="0" borderId="9" xfId="0" applyNumberFormat="1" applyFont="1" applyBorder="1" applyAlignment="1">
      <alignment horizontal="center"/>
    </xf>
    <xf numFmtId="0" fontId="15" fillId="0" borderId="9" xfId="0" applyNumberFormat="1" applyFont="1" applyBorder="1" applyAlignment="1">
      <alignment horizontal="center" vertical="center"/>
    </xf>
    <xf numFmtId="43" fontId="15" fillId="0" borderId="21" xfId="1" applyFont="1" applyBorder="1" applyAlignment="1">
      <alignment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15" fillId="0" borderId="23" xfId="1" applyNumberFormat="1" applyFont="1" applyBorder="1" applyAlignment="1">
      <alignment horizontal="center" vertical="center"/>
    </xf>
    <xf numFmtId="43" fontId="15" fillId="0" borderId="24" xfId="1" applyFont="1" applyBorder="1" applyAlignment="1">
      <alignment vertical="center"/>
    </xf>
    <xf numFmtId="0" fontId="16" fillId="0" borderId="41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5" fillId="0" borderId="27" xfId="1" applyNumberFormat="1" applyFont="1" applyFill="1" applyBorder="1" applyAlignment="1">
      <alignment horizontal="center" vertical="center"/>
    </xf>
    <xf numFmtId="0" fontId="15" fillId="0" borderId="27" xfId="0" applyFont="1" applyBorder="1"/>
    <xf numFmtId="164" fontId="16" fillId="0" borderId="2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vertical="center"/>
    </xf>
    <xf numFmtId="0" fontId="15" fillId="0" borderId="18" xfId="1" applyNumberFormat="1" applyFont="1" applyBorder="1" applyAlignment="1">
      <alignment horizontal="center" vertical="center"/>
    </xf>
    <xf numFmtId="0" fontId="15" fillId="0" borderId="18" xfId="0" applyFont="1" applyBorder="1"/>
    <xf numFmtId="164" fontId="15" fillId="0" borderId="21" xfId="1" applyNumberFormat="1" applyFont="1" applyBorder="1" applyAlignment="1">
      <alignment vertical="center"/>
    </xf>
    <xf numFmtId="0" fontId="16" fillId="0" borderId="20" xfId="0" applyFont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0" fontId="15" fillId="0" borderId="9" xfId="1" applyNumberFormat="1" applyFont="1" applyBorder="1" applyAlignment="1">
      <alignment horizontal="center" vertical="center"/>
    </xf>
    <xf numFmtId="0" fontId="15" fillId="0" borderId="9" xfId="0" applyFont="1" applyBorder="1"/>
    <xf numFmtId="0" fontId="15" fillId="0" borderId="9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NumberFormat="1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/>
    <xf numFmtId="0" fontId="16" fillId="0" borderId="0" xfId="0" applyFont="1" applyFill="1" applyBorder="1" applyAlignment="1">
      <alignment horizontal="center" vertical="center"/>
    </xf>
    <xf numFmtId="0" fontId="17" fillId="19" borderId="0" xfId="18" applyNumberFormat="1" applyFont="1" applyFill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5" xfId="0" applyFont="1" applyFill="1" applyBorder="1" applyAlignment="1">
      <alignment horizontal="left" vertical="center"/>
    </xf>
    <xf numFmtId="0" fontId="15" fillId="0" borderId="15" xfId="0" applyNumberFormat="1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6" fillId="0" borderId="15" xfId="0" applyNumberFormat="1" applyFont="1" applyFill="1" applyBorder="1" applyAlignment="1">
      <alignment horizontal="center" vertical="center"/>
    </xf>
    <xf numFmtId="0" fontId="16" fillId="0" borderId="16" xfId="0" applyNumberFormat="1" applyFont="1" applyFill="1" applyBorder="1" applyAlignment="1">
      <alignment horizontal="center" vertical="center"/>
    </xf>
    <xf numFmtId="0" fontId="16" fillId="0" borderId="14" xfId="0" applyFont="1" applyBorder="1" applyAlignment="1">
      <alignment horizontal="left" vertical="center"/>
    </xf>
    <xf numFmtId="0" fontId="16" fillId="0" borderId="10" xfId="0" applyFont="1" applyFill="1" applyBorder="1" applyAlignment="1">
      <alignment horizontal="left" vertical="center"/>
    </xf>
    <xf numFmtId="0" fontId="16" fillId="0" borderId="15" xfId="0" applyNumberFormat="1" applyFont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164" fontId="16" fillId="0" borderId="14" xfId="0" applyNumberFormat="1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30" xfId="0" applyFont="1" applyBorder="1" applyAlignment="1">
      <alignment horizontal="left" vertical="center"/>
    </xf>
    <xf numFmtId="0" fontId="16" fillId="0" borderId="26" xfId="0" applyFont="1" applyFill="1" applyBorder="1" applyAlignment="1">
      <alignment horizontal="left" vertical="center"/>
    </xf>
    <xf numFmtId="0" fontId="16" fillId="0" borderId="32" xfId="0" applyNumberFormat="1" applyFont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center" vertical="center"/>
    </xf>
    <xf numFmtId="0" fontId="16" fillId="0" borderId="34" xfId="0" applyFont="1" applyFill="1" applyBorder="1" applyAlignment="1">
      <alignment horizontal="center" vertical="center"/>
    </xf>
    <xf numFmtId="0" fontId="15" fillId="0" borderId="15" xfId="0" applyNumberFormat="1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5" fillId="0" borderId="23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left" vertical="center"/>
    </xf>
    <xf numFmtId="0" fontId="15" fillId="0" borderId="18" xfId="0" applyNumberFormat="1" applyFont="1" applyBorder="1" applyAlignment="1">
      <alignment horizontal="center"/>
    </xf>
    <xf numFmtId="164" fontId="15" fillId="0" borderId="19" xfId="1" applyNumberFormat="1" applyFont="1" applyBorder="1" applyAlignment="1">
      <alignment vertical="center"/>
    </xf>
    <xf numFmtId="0" fontId="15" fillId="0" borderId="23" xfId="0" applyNumberFormat="1" applyFont="1" applyBorder="1" applyAlignment="1">
      <alignment horizontal="center"/>
    </xf>
    <xf numFmtId="0" fontId="15" fillId="0" borderId="0" xfId="1" applyNumberFormat="1" applyFont="1" applyFill="1" applyBorder="1" applyAlignment="1">
      <alignment horizontal="center" vertical="center"/>
    </xf>
    <xf numFmtId="164" fontId="15" fillId="0" borderId="0" xfId="1" applyNumberFormat="1" applyFont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11" fillId="0" borderId="23" xfId="1" applyNumberFormat="1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165" fontId="10" fillId="0" borderId="19" xfId="1" applyNumberFormat="1" applyFont="1" applyBorder="1" applyAlignment="1">
      <alignment vertical="center"/>
    </xf>
    <xf numFmtId="0" fontId="11" fillId="0" borderId="18" xfId="0" applyFont="1" applyBorder="1" applyAlignment="1">
      <alignment horizontal="left"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1" fillId="0" borderId="22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6" fillId="0" borderId="43" xfId="0" applyFont="1" applyBorder="1" applyAlignment="1">
      <alignment horizontal="center" vertical="center"/>
    </xf>
    <xf numFmtId="0" fontId="16" fillId="0" borderId="44" xfId="0" applyFont="1" applyBorder="1" applyAlignment="1">
      <alignment vertical="center"/>
    </xf>
    <xf numFmtId="0" fontId="15" fillId="0" borderId="44" xfId="0" applyFont="1" applyBorder="1" applyAlignment="1">
      <alignment horizontal="center" vertical="center"/>
    </xf>
    <xf numFmtId="0" fontId="10" fillId="0" borderId="44" xfId="0" applyNumberFormat="1" applyFont="1" applyBorder="1" applyAlignment="1">
      <alignment horizontal="center" vertical="center"/>
    </xf>
    <xf numFmtId="0" fontId="15" fillId="0" borderId="44" xfId="0" applyNumberFormat="1" applyFont="1" applyBorder="1" applyAlignment="1">
      <alignment horizontal="center" vertical="center"/>
    </xf>
    <xf numFmtId="164" fontId="15" fillId="0" borderId="42" xfId="1" applyNumberFormat="1" applyFont="1" applyBorder="1" applyAlignment="1">
      <alignment vertical="center"/>
    </xf>
    <xf numFmtId="0" fontId="15" fillId="0" borderId="45" xfId="0" applyFont="1" applyBorder="1" applyAlignment="1">
      <alignment horizontal="center" vertical="center"/>
    </xf>
    <xf numFmtId="0" fontId="15" fillId="0" borderId="46" xfId="0" applyFont="1" applyBorder="1" applyAlignment="1">
      <alignment horizontal="left" vertical="center"/>
    </xf>
    <xf numFmtId="0" fontId="15" fillId="0" borderId="46" xfId="0" applyNumberFormat="1" applyFont="1" applyBorder="1" applyAlignment="1">
      <alignment horizontal="center"/>
    </xf>
    <xf numFmtId="0" fontId="15" fillId="0" borderId="46" xfId="0" applyNumberFormat="1" applyFont="1" applyBorder="1" applyAlignment="1">
      <alignment horizontal="center" vertical="center"/>
    </xf>
    <xf numFmtId="43" fontId="15" fillId="0" borderId="35" xfId="1" applyFont="1" applyBorder="1" applyAlignment="1">
      <alignment vertical="center"/>
    </xf>
    <xf numFmtId="164" fontId="15" fillId="0" borderId="24" xfId="1" applyNumberFormat="1" applyFont="1" applyBorder="1" applyAlignment="1">
      <alignment vertical="center"/>
    </xf>
    <xf numFmtId="0" fontId="21" fillId="20" borderId="14" xfId="0" applyFont="1" applyFill="1" applyBorder="1" applyAlignment="1">
      <alignment horizontal="center" vertical="center"/>
    </xf>
    <xf numFmtId="0" fontId="21" fillId="20" borderId="15" xfId="0" applyFont="1" applyFill="1" applyBorder="1" applyAlignment="1">
      <alignment horizontal="center" vertical="center"/>
    </xf>
    <xf numFmtId="0" fontId="21" fillId="20" borderId="15" xfId="0" applyNumberFormat="1" applyFont="1" applyFill="1" applyBorder="1" applyAlignment="1">
      <alignment horizontal="center" vertical="center"/>
    </xf>
    <xf numFmtId="0" fontId="21" fillId="20" borderId="10" xfId="0" applyNumberFormat="1" applyFont="1" applyFill="1" applyBorder="1" applyAlignment="1">
      <alignment horizontal="center" vertical="center"/>
    </xf>
    <xf numFmtId="0" fontId="21" fillId="20" borderId="16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5" fillId="0" borderId="15" xfId="1" applyNumberFormat="1" applyFont="1" applyBorder="1" applyAlignment="1">
      <alignment horizontal="center" vertical="center"/>
    </xf>
    <xf numFmtId="0" fontId="15" fillId="0" borderId="15" xfId="0" applyFont="1" applyBorder="1"/>
    <xf numFmtId="0" fontId="15" fillId="0" borderId="38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/>
    </xf>
    <xf numFmtId="0" fontId="16" fillId="0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vertical="center"/>
    </xf>
    <xf numFmtId="0" fontId="15" fillId="0" borderId="18" xfId="1" applyNumberFormat="1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vertical="center"/>
    </xf>
    <xf numFmtId="0" fontId="15" fillId="0" borderId="33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23" xfId="0" applyFont="1" applyBorder="1" applyAlignment="1">
      <alignment vertical="center"/>
    </xf>
    <xf numFmtId="0" fontId="15" fillId="0" borderId="23" xfId="0" applyFont="1" applyBorder="1"/>
    <xf numFmtId="0" fontId="16" fillId="0" borderId="1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/>
    </xf>
    <xf numFmtId="0" fontId="15" fillId="0" borderId="23" xfId="1" applyNumberFormat="1" applyFont="1" applyFill="1" applyBorder="1" applyAlignment="1">
      <alignment horizontal="center" vertical="center"/>
    </xf>
    <xf numFmtId="0" fontId="15" fillId="0" borderId="27" xfId="1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18" xfId="0" applyNumberFormat="1" applyFont="1" applyBorder="1" applyAlignment="1">
      <alignment horizontal="center" vertical="center"/>
    </xf>
    <xf numFmtId="0" fontId="15" fillId="0" borderId="23" xfId="0" applyFont="1" applyFill="1" applyBorder="1" applyAlignment="1">
      <alignment vertical="center"/>
    </xf>
    <xf numFmtId="0" fontId="15" fillId="0" borderId="24" xfId="0" applyNumberFormat="1" applyFont="1" applyBorder="1" applyAlignment="1">
      <alignment horizontal="center" vertical="center"/>
    </xf>
    <xf numFmtId="0" fontId="15" fillId="0" borderId="19" xfId="0" applyNumberFormat="1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0" fontId="15" fillId="0" borderId="12" xfId="0" applyFont="1" applyBorder="1"/>
    <xf numFmtId="0" fontId="15" fillId="0" borderId="13" xfId="0" applyFont="1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5" fillId="0" borderId="0" xfId="0" applyNumberFormat="1" applyFont="1" applyBorder="1" applyAlignment="1">
      <alignment horizontal="center"/>
    </xf>
    <xf numFmtId="0" fontId="15" fillId="0" borderId="19" xfId="0" applyFont="1" applyBorder="1" applyAlignment="1">
      <alignment horizontal="center" vertical="center"/>
    </xf>
    <xf numFmtId="0" fontId="15" fillId="0" borderId="9" xfId="0" applyFont="1" applyBorder="1" applyAlignment="1">
      <alignment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1" fillId="0" borderId="32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5" fillId="0" borderId="14" xfId="0" applyNumberFormat="1" applyFont="1" applyBorder="1" applyAlignment="1">
      <alignment horizontal="center" vertical="center"/>
    </xf>
    <xf numFmtId="0" fontId="15" fillId="0" borderId="15" xfId="0" applyNumberFormat="1" applyFont="1" applyBorder="1" applyAlignment="1">
      <alignment horizontal="center" vertical="center"/>
    </xf>
    <xf numFmtId="0" fontId="17" fillId="19" borderId="0" xfId="18" applyNumberFormat="1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5" fillId="0" borderId="15" xfId="0" applyNumberFormat="1" applyFont="1" applyBorder="1" applyAlignment="1">
      <alignment horizontal="center" vertical="center"/>
    </xf>
    <xf numFmtId="0" fontId="17" fillId="19" borderId="0" xfId="18" applyNumberFormat="1" applyFont="1" applyFill="1" applyBorder="1" applyAlignment="1">
      <alignment horizontal="center" vertical="center"/>
    </xf>
    <xf numFmtId="43" fontId="15" fillId="0" borderId="0" xfId="1" applyFont="1" applyBorder="1" applyAlignment="1">
      <alignment vertical="center"/>
    </xf>
    <xf numFmtId="0" fontId="15" fillId="0" borderId="0" xfId="1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5" fillId="0" borderId="10" xfId="0" applyFont="1" applyBorder="1"/>
    <xf numFmtId="164" fontId="23" fillId="0" borderId="0" xfId="1" applyNumberFormat="1" applyFont="1" applyBorder="1" applyAlignment="1">
      <alignment vertical="center"/>
    </xf>
    <xf numFmtId="0" fontId="15" fillId="0" borderId="23" xfId="0" applyFont="1" applyBorder="1" applyAlignment="1">
      <alignment horizontal="center"/>
    </xf>
    <xf numFmtId="164" fontId="23" fillId="0" borderId="0" xfId="0" applyNumberFormat="1" applyFont="1"/>
    <xf numFmtId="0" fontId="15" fillId="0" borderId="18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32" xfId="0" applyNumberFormat="1" applyFont="1" applyBorder="1" applyAlignment="1">
      <alignment horizontal="center" vertical="center"/>
    </xf>
    <xf numFmtId="0" fontId="15" fillId="0" borderId="33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15" fillId="0" borderId="38" xfId="0" applyFont="1" applyBorder="1" applyAlignment="1">
      <alignment horizontal="left" vertical="center"/>
    </xf>
    <xf numFmtId="0" fontId="21" fillId="20" borderId="28" xfId="0" applyFont="1" applyFill="1" applyBorder="1" applyAlignment="1">
      <alignment horizontal="center" vertical="center"/>
    </xf>
    <xf numFmtId="0" fontId="21" fillId="20" borderId="25" xfId="0" applyNumberFormat="1" applyFont="1" applyFill="1" applyBorder="1" applyAlignment="1">
      <alignment horizontal="center" vertical="center"/>
    </xf>
    <xf numFmtId="0" fontId="21" fillId="20" borderId="14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43" fontId="15" fillId="0" borderId="15" xfId="1" applyFont="1" applyBorder="1" applyAlignment="1">
      <alignment vertical="center"/>
    </xf>
    <xf numFmtId="0" fontId="16" fillId="0" borderId="14" xfId="0" applyFont="1" applyFill="1" applyBorder="1" applyAlignment="1">
      <alignment horizontal="center" vertical="center"/>
    </xf>
    <xf numFmtId="43" fontId="15" fillId="0" borderId="15" xfId="1" applyFont="1" applyFill="1" applyBorder="1" applyAlignment="1">
      <alignment vertical="center"/>
    </xf>
    <xf numFmtId="0" fontId="24" fillId="0" borderId="10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43" fontId="15" fillId="0" borderId="0" xfId="1" applyNumberFormat="1" applyFont="1" applyBorder="1" applyAlignment="1">
      <alignment vertical="center"/>
    </xf>
    <xf numFmtId="43" fontId="15" fillId="0" borderId="10" xfId="1" applyNumberFormat="1" applyFont="1" applyBorder="1" applyAlignment="1">
      <alignment vertical="center"/>
    </xf>
    <xf numFmtId="164" fontId="15" fillId="0" borderId="10" xfId="0" applyNumberFormat="1" applyFont="1" applyBorder="1" applyAlignment="1">
      <alignment vertical="center"/>
    </xf>
    <xf numFmtId="0" fontId="23" fillId="0" borderId="0" xfId="0" applyFont="1" applyBorder="1"/>
    <xf numFmtId="0" fontId="23" fillId="0" borderId="0" xfId="1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43" fontId="23" fillId="0" borderId="0" xfId="1" applyFont="1" applyBorder="1" applyAlignment="1">
      <alignment vertical="center"/>
    </xf>
    <xf numFmtId="164" fontId="23" fillId="0" borderId="24" xfId="1" applyNumberFormat="1" applyFont="1" applyBorder="1" applyAlignment="1">
      <alignment vertical="center"/>
    </xf>
    <xf numFmtId="0" fontId="23" fillId="0" borderId="23" xfId="0" applyNumberFormat="1" applyFont="1" applyBorder="1" applyAlignment="1">
      <alignment horizontal="center" vertical="center"/>
    </xf>
    <xf numFmtId="0" fontId="23" fillId="0" borderId="23" xfId="0" applyNumberFormat="1" applyFont="1" applyBorder="1" applyAlignment="1">
      <alignment horizontal="center"/>
    </xf>
    <xf numFmtId="0" fontId="23" fillId="0" borderId="23" xfId="0" applyFont="1" applyBorder="1" applyAlignment="1">
      <alignment horizontal="left" vertical="center"/>
    </xf>
    <xf numFmtId="0" fontId="23" fillId="0" borderId="22" xfId="0" applyFont="1" applyBorder="1" applyAlignment="1">
      <alignment horizontal="center" vertical="center"/>
    </xf>
    <xf numFmtId="0" fontId="23" fillId="0" borderId="0" xfId="0" applyFont="1"/>
    <xf numFmtId="164" fontId="23" fillId="0" borderId="42" xfId="1" applyNumberFormat="1" applyFont="1" applyBorder="1" applyAlignment="1">
      <alignment vertical="center"/>
    </xf>
    <xf numFmtId="0" fontId="23" fillId="0" borderId="44" xfId="0" applyNumberFormat="1" applyFont="1" applyBorder="1" applyAlignment="1">
      <alignment horizontal="center" vertical="center"/>
    </xf>
    <xf numFmtId="0" fontId="23" fillId="0" borderId="44" xfId="0" applyNumberFormat="1" applyFont="1" applyBorder="1" applyAlignment="1">
      <alignment horizontal="center"/>
    </xf>
    <xf numFmtId="0" fontId="23" fillId="0" borderId="44" xfId="0" applyFont="1" applyBorder="1" applyAlignment="1">
      <alignment horizontal="left" vertical="center"/>
    </xf>
    <xf numFmtId="0" fontId="23" fillId="0" borderId="43" xfId="0" applyFont="1" applyBorder="1" applyAlignment="1">
      <alignment horizontal="center" vertical="center"/>
    </xf>
    <xf numFmtId="164" fontId="23" fillId="0" borderId="21" xfId="1" applyNumberFormat="1" applyFont="1" applyBorder="1" applyAlignment="1">
      <alignment vertical="center"/>
    </xf>
    <xf numFmtId="0" fontId="23" fillId="0" borderId="9" xfId="0" applyNumberFormat="1" applyFont="1" applyBorder="1" applyAlignment="1">
      <alignment horizontal="center" vertical="center"/>
    </xf>
    <xf numFmtId="0" fontId="23" fillId="0" borderId="9" xfId="0" applyNumberFormat="1" applyFont="1" applyBorder="1" applyAlignment="1">
      <alignment horizontal="center"/>
    </xf>
    <xf numFmtId="0" fontId="23" fillId="0" borderId="9" xfId="0" applyFont="1" applyBorder="1" applyAlignment="1">
      <alignment horizontal="left" vertical="center"/>
    </xf>
    <xf numFmtId="0" fontId="23" fillId="0" borderId="20" xfId="0" applyFont="1" applyBorder="1" applyAlignment="1">
      <alignment horizontal="center" vertical="center"/>
    </xf>
    <xf numFmtId="0" fontId="23" fillId="0" borderId="46" xfId="1" applyNumberFormat="1" applyFont="1" applyBorder="1" applyAlignment="1">
      <alignment horizontal="center" vertical="center"/>
    </xf>
    <xf numFmtId="0" fontId="23" fillId="0" borderId="9" xfId="1" applyNumberFormat="1" applyFont="1" applyBorder="1" applyAlignment="1">
      <alignment horizontal="center" vertical="center"/>
    </xf>
    <xf numFmtId="164" fontId="23" fillId="0" borderId="19" xfId="1" applyNumberFormat="1" applyFont="1" applyBorder="1" applyAlignment="1">
      <alignment vertical="center"/>
    </xf>
    <xf numFmtId="0" fontId="23" fillId="0" borderId="18" xfId="1" applyNumberFormat="1" applyFont="1" applyBorder="1" applyAlignment="1">
      <alignment horizontal="center" vertical="center"/>
    </xf>
    <xf numFmtId="0" fontId="23" fillId="0" borderId="36" xfId="0" applyFont="1" applyBorder="1" applyAlignment="1">
      <alignment horizontal="left" vertical="center"/>
    </xf>
    <xf numFmtId="0" fontId="23" fillId="0" borderId="17" xfId="0" applyFont="1" applyBorder="1" applyAlignment="1">
      <alignment horizontal="center" vertical="center"/>
    </xf>
    <xf numFmtId="0" fontId="17" fillId="0" borderId="9" xfId="0" applyNumberFormat="1" applyFont="1" applyBorder="1" applyAlignment="1">
      <alignment horizontal="center" vertical="center"/>
    </xf>
    <xf numFmtId="0" fontId="17" fillId="0" borderId="9" xfId="0" applyNumberFormat="1" applyFont="1" applyBorder="1" applyAlignment="1">
      <alignment horizontal="center"/>
    </xf>
    <xf numFmtId="0" fontId="17" fillId="0" borderId="9" xfId="0" applyFont="1" applyBorder="1" applyAlignment="1">
      <alignment horizontal="left" vertical="center"/>
    </xf>
    <xf numFmtId="0" fontId="17" fillId="0" borderId="20" xfId="0" applyFont="1" applyBorder="1" applyAlignment="1">
      <alignment horizontal="center" vertical="center"/>
    </xf>
    <xf numFmtId="0" fontId="23" fillId="0" borderId="18" xfId="0" applyNumberFormat="1" applyFont="1" applyBorder="1" applyAlignment="1">
      <alignment horizontal="center" vertical="center"/>
    </xf>
    <xf numFmtId="0" fontId="23" fillId="0" borderId="18" xfId="0" applyNumberFormat="1" applyFont="1" applyBorder="1" applyAlignment="1">
      <alignment horizontal="center"/>
    </xf>
    <xf numFmtId="0" fontId="23" fillId="0" borderId="18" xfId="0" applyFont="1" applyBorder="1" applyAlignment="1">
      <alignment horizontal="left" vertical="center"/>
    </xf>
    <xf numFmtId="0" fontId="16" fillId="0" borderId="16" xfId="0" applyFont="1" applyBorder="1" applyAlignment="1">
      <alignment vertical="center"/>
    </xf>
    <xf numFmtId="0" fontId="17" fillId="0" borderId="15" xfId="0" applyFont="1" applyBorder="1" applyAlignment="1">
      <alignment vertical="center"/>
    </xf>
    <xf numFmtId="0" fontId="17" fillId="0" borderId="15" xfId="0" applyFont="1" applyBorder="1" applyAlignment="1">
      <alignment horizontal="center" vertical="center"/>
    </xf>
    <xf numFmtId="0" fontId="17" fillId="0" borderId="14" xfId="0" applyFont="1" applyBorder="1" applyAlignment="1">
      <alignment vertical="center"/>
    </xf>
    <xf numFmtId="164" fontId="15" fillId="0" borderId="37" xfId="1" applyNumberFormat="1" applyFont="1" applyBorder="1" applyAlignment="1">
      <alignment vertical="center"/>
    </xf>
    <xf numFmtId="0" fontId="23" fillId="0" borderId="0" xfId="0" applyNumberFormat="1" applyFont="1" applyBorder="1" applyAlignment="1">
      <alignment horizontal="center" vertical="center"/>
    </xf>
    <xf numFmtId="0" fontId="23" fillId="0" borderId="0" xfId="1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9" xfId="0" applyFont="1" applyFill="1" applyBorder="1" applyAlignment="1">
      <alignment horizontal="left" vertical="center"/>
    </xf>
    <xf numFmtId="0" fontId="23" fillId="0" borderId="40" xfId="0" applyNumberFormat="1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23" fillId="0" borderId="40" xfId="0" applyFont="1" applyBorder="1" applyAlignment="1">
      <alignment vertical="center"/>
    </xf>
    <xf numFmtId="0" fontId="23" fillId="0" borderId="39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9" xfId="0" applyFont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164" fontId="23" fillId="0" borderId="35" xfId="1" applyNumberFormat="1" applyFont="1" applyBorder="1" applyAlignment="1">
      <alignment vertical="center"/>
    </xf>
    <xf numFmtId="0" fontId="23" fillId="0" borderId="46" xfId="0" applyFont="1" applyBorder="1" applyAlignment="1">
      <alignment horizontal="left" vertical="center"/>
    </xf>
    <xf numFmtId="0" fontId="23" fillId="0" borderId="45" xfId="0" applyFont="1" applyBorder="1" applyAlignment="1">
      <alignment horizontal="center" vertical="center"/>
    </xf>
    <xf numFmtId="0" fontId="23" fillId="0" borderId="9" xfId="0" applyFont="1" applyBorder="1"/>
    <xf numFmtId="0" fontId="17" fillId="0" borderId="23" xfId="0" applyFont="1" applyBorder="1" applyAlignment="1">
      <alignment horizontal="left" vertical="center"/>
    </xf>
    <xf numFmtId="0" fontId="17" fillId="0" borderId="22" xfId="0" applyFont="1" applyBorder="1" applyAlignment="1">
      <alignment horizontal="center" vertical="center"/>
    </xf>
    <xf numFmtId="0" fontId="23" fillId="0" borderId="9" xfId="1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left" vertical="center"/>
    </xf>
    <xf numFmtId="0" fontId="17" fillId="0" borderId="20" xfId="0" applyFont="1" applyFill="1" applyBorder="1" applyAlignment="1">
      <alignment horizontal="center" vertical="center"/>
    </xf>
    <xf numFmtId="0" fontId="23" fillId="0" borderId="44" xfId="1" applyNumberFormat="1" applyFont="1" applyFill="1" applyBorder="1" applyAlignment="1">
      <alignment horizontal="center" vertical="center"/>
    </xf>
    <xf numFmtId="0" fontId="17" fillId="0" borderId="44" xfId="0" applyFont="1" applyFill="1" applyBorder="1" applyAlignment="1">
      <alignment horizontal="left" vertical="center"/>
    </xf>
    <xf numFmtId="0" fontId="17" fillId="0" borderId="43" xfId="0" applyFont="1" applyFill="1" applyBorder="1" applyAlignment="1">
      <alignment horizontal="center" vertical="center"/>
    </xf>
    <xf numFmtId="43" fontId="23" fillId="0" borderId="0" xfId="1" applyFont="1" applyFill="1" applyBorder="1" applyAlignment="1">
      <alignment vertical="center"/>
    </xf>
    <xf numFmtId="0" fontId="6" fillId="0" borderId="9" xfId="1" applyNumberFormat="1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20" xfId="0" applyFont="1" applyBorder="1" applyAlignment="1">
      <alignment horizontal="center" vertical="center"/>
    </xf>
    <xf numFmtId="0" fontId="23" fillId="0" borderId="9" xfId="0" applyFont="1" applyFill="1" applyBorder="1" applyAlignment="1">
      <alignment vertical="center"/>
    </xf>
    <xf numFmtId="0" fontId="23" fillId="0" borderId="20" xfId="0" applyFont="1" applyFill="1" applyBorder="1" applyAlignment="1">
      <alignment horizontal="center" vertical="center"/>
    </xf>
    <xf numFmtId="43" fontId="15" fillId="0" borderId="19" xfId="1" applyNumberFormat="1" applyFont="1" applyBorder="1" applyAlignment="1">
      <alignment vertical="center"/>
    </xf>
    <xf numFmtId="0" fontId="23" fillId="0" borderId="18" xfId="0" applyFont="1" applyBorder="1"/>
    <xf numFmtId="0" fontId="23" fillId="0" borderId="18" xfId="0" applyFont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0" fontId="17" fillId="0" borderId="17" xfId="0" applyFont="1" applyBorder="1" applyAlignment="1">
      <alignment horizontal="center" vertical="center"/>
    </xf>
    <xf numFmtId="164" fontId="15" fillId="0" borderId="34" xfId="1" applyNumberFormat="1" applyFont="1" applyBorder="1" applyAlignment="1">
      <alignment vertical="center"/>
    </xf>
    <xf numFmtId="0" fontId="23" fillId="0" borderId="32" xfId="0" applyFont="1" applyBorder="1"/>
    <xf numFmtId="0" fontId="17" fillId="0" borderId="32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44" xfId="1" applyNumberFormat="1" applyFont="1" applyBorder="1" applyAlignment="1">
      <alignment horizontal="center" vertical="center"/>
    </xf>
    <xf numFmtId="0" fontId="23" fillId="0" borderId="23" xfId="0" applyFont="1" applyBorder="1"/>
    <xf numFmtId="0" fontId="23" fillId="0" borderId="23" xfId="1" applyNumberFormat="1" applyFont="1" applyBorder="1" applyAlignment="1">
      <alignment horizontal="center" vertical="center"/>
    </xf>
    <xf numFmtId="0" fontId="23" fillId="0" borderId="23" xfId="0" applyFont="1" applyBorder="1" applyAlignment="1">
      <alignment vertical="center"/>
    </xf>
    <xf numFmtId="0" fontId="23" fillId="0" borderId="46" xfId="0" applyFont="1" applyBorder="1"/>
    <xf numFmtId="0" fontId="17" fillId="0" borderId="9" xfId="1" applyNumberFormat="1" applyFont="1" applyBorder="1" applyAlignment="1">
      <alignment horizontal="center" vertical="center"/>
    </xf>
    <xf numFmtId="0" fontId="23" fillId="0" borderId="44" xfId="0" applyFont="1" applyBorder="1"/>
    <xf numFmtId="0" fontId="23" fillId="0" borderId="46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164" fontId="6" fillId="0" borderId="24" xfId="1" applyNumberFormat="1" applyFont="1" applyBorder="1" applyAlignment="1">
      <alignment vertical="center"/>
    </xf>
    <xf numFmtId="0" fontId="6" fillId="0" borderId="23" xfId="1" applyNumberFormat="1" applyFont="1" applyFill="1" applyBorder="1" applyAlignment="1">
      <alignment horizontal="center" vertical="center"/>
    </xf>
    <xf numFmtId="0" fontId="8" fillId="0" borderId="23" xfId="1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2" xfId="0" applyFont="1" applyFill="1" applyBorder="1" applyAlignment="1">
      <alignment horizontal="center" vertical="center"/>
    </xf>
    <xf numFmtId="0" fontId="17" fillId="0" borderId="9" xfId="1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vertical="center"/>
    </xf>
    <xf numFmtId="164" fontId="6" fillId="0" borderId="21" xfId="1" applyNumberFormat="1" applyFont="1" applyBorder="1" applyAlignment="1">
      <alignment vertical="center"/>
    </xf>
    <xf numFmtId="0" fontId="6" fillId="0" borderId="9" xfId="1" applyNumberFormat="1" applyFont="1" applyFill="1" applyBorder="1" applyAlignment="1">
      <alignment horizontal="center" vertical="center"/>
    </xf>
    <xf numFmtId="0" fontId="8" fillId="0" borderId="9" xfId="1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20" xfId="0" applyFont="1" applyFill="1" applyBorder="1" applyAlignment="1">
      <alignment horizontal="center" vertical="center"/>
    </xf>
    <xf numFmtId="164" fontId="6" fillId="0" borderId="35" xfId="1" applyNumberFormat="1" applyFont="1" applyBorder="1" applyAlignment="1">
      <alignment vertical="center"/>
    </xf>
    <xf numFmtId="0" fontId="6" fillId="0" borderId="46" xfId="1" applyNumberFormat="1" applyFont="1" applyBorder="1" applyAlignment="1">
      <alignment horizontal="center" vertical="center"/>
    </xf>
    <xf numFmtId="0" fontId="8" fillId="0" borderId="46" xfId="1" applyNumberFormat="1" applyFont="1" applyBorder="1" applyAlignment="1">
      <alignment horizontal="center" vertical="center"/>
    </xf>
    <xf numFmtId="0" fontId="8" fillId="0" borderId="46" xfId="0" applyFont="1" applyBorder="1" applyAlignment="1">
      <alignment horizontal="left" vertical="center"/>
    </xf>
    <xf numFmtId="0" fontId="8" fillId="0" borderId="45" xfId="0" applyFont="1" applyBorder="1" applyAlignment="1">
      <alignment horizontal="center" vertical="center"/>
    </xf>
    <xf numFmtId="0" fontId="23" fillId="0" borderId="23" xfId="1" applyNumberFormat="1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horizontal="center" vertical="center"/>
    </xf>
    <xf numFmtId="0" fontId="25" fillId="0" borderId="9" xfId="0" applyFont="1" applyBorder="1" applyAlignment="1">
      <alignment horizontal="left" vertical="center"/>
    </xf>
    <xf numFmtId="0" fontId="17" fillId="0" borderId="18" xfId="1" applyNumberFormat="1" applyFont="1" applyBorder="1" applyAlignment="1">
      <alignment horizontal="center" vertical="center"/>
    </xf>
    <xf numFmtId="0" fontId="23" fillId="0" borderId="18" xfId="1" applyNumberFormat="1" applyFont="1" applyFill="1" applyBorder="1" applyAlignment="1">
      <alignment horizontal="center" vertical="center"/>
    </xf>
    <xf numFmtId="0" fontId="26" fillId="20" borderId="10" xfId="0" applyNumberFormat="1" applyFont="1" applyFill="1" applyBorder="1" applyAlignment="1">
      <alignment horizontal="center" vertical="center"/>
    </xf>
    <xf numFmtId="0" fontId="21" fillId="20" borderId="10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34" xfId="0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23" fillId="0" borderId="32" xfId="0" applyNumberFormat="1" applyFont="1" applyBorder="1" applyAlignment="1">
      <alignment horizontal="center" vertical="center"/>
    </xf>
    <xf numFmtId="0" fontId="17" fillId="0" borderId="26" xfId="0" applyFont="1" applyFill="1" applyBorder="1" applyAlignment="1">
      <alignment horizontal="left" vertical="center"/>
    </xf>
    <xf numFmtId="0" fontId="17" fillId="0" borderId="30" xfId="0" applyFont="1" applyBorder="1" applyAlignment="1">
      <alignment horizontal="left" vertical="center"/>
    </xf>
    <xf numFmtId="164" fontId="28" fillId="0" borderId="30" xfId="0" applyNumberFormat="1" applyFont="1" applyFill="1" applyBorder="1" applyAlignment="1">
      <alignment horizontal="center" vertical="center"/>
    </xf>
    <xf numFmtId="0" fontId="23" fillId="0" borderId="15" xfId="0" applyNumberFormat="1" applyFont="1" applyBorder="1" applyAlignment="1">
      <alignment horizontal="center" vertical="center"/>
    </xf>
    <xf numFmtId="0" fontId="17" fillId="0" borderId="15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left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164" fontId="17" fillId="0" borderId="14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left" vertical="center"/>
    </xf>
    <xf numFmtId="0" fontId="29" fillId="0" borderId="10" xfId="0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vertical="center"/>
    </xf>
    <xf numFmtId="0" fontId="17" fillId="0" borderId="14" xfId="0" applyFont="1" applyFill="1" applyBorder="1" applyAlignment="1">
      <alignment vertical="center"/>
    </xf>
    <xf numFmtId="0" fontId="17" fillId="0" borderId="15" xfId="0" applyFont="1" applyFill="1" applyBorder="1" applyAlignment="1">
      <alignment vertical="center"/>
    </xf>
    <xf numFmtId="0" fontId="17" fillId="19" borderId="10" xfId="18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0" fontId="16" fillId="0" borderId="32" xfId="0" applyFont="1" applyFill="1" applyBorder="1" applyAlignment="1">
      <alignment horizontal="center" vertical="center"/>
    </xf>
    <xf numFmtId="0" fontId="15" fillId="0" borderId="32" xfId="0" applyNumberFormat="1" applyFont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164" fontId="15" fillId="0" borderId="0" xfId="0" applyNumberFormat="1" applyFont="1" applyBorder="1" applyAlignment="1">
      <alignment vertical="center"/>
    </xf>
    <xf numFmtId="0" fontId="16" fillId="0" borderId="9" xfId="1" applyNumberFormat="1" applyFont="1" applyBorder="1" applyAlignment="1">
      <alignment horizontal="center" vertical="center"/>
    </xf>
    <xf numFmtId="0" fontId="15" fillId="0" borderId="46" xfId="1" applyNumberFormat="1" applyFont="1" applyBorder="1" applyAlignment="1">
      <alignment horizontal="center" vertical="center"/>
    </xf>
    <xf numFmtId="0" fontId="15" fillId="0" borderId="36" xfId="0" applyFont="1" applyBorder="1" applyAlignment="1">
      <alignment horizontal="left" vertical="center"/>
    </xf>
    <xf numFmtId="0" fontId="15" fillId="0" borderId="44" xfId="1" applyNumberFormat="1" applyFont="1" applyBorder="1" applyAlignment="1">
      <alignment horizontal="center" vertical="center"/>
    </xf>
    <xf numFmtId="0" fontId="15" fillId="0" borderId="44" xfId="0" applyFont="1" applyBorder="1" applyAlignment="1">
      <alignment horizontal="left" vertical="center"/>
    </xf>
    <xf numFmtId="0" fontId="15" fillId="0" borderId="43" xfId="0" applyFont="1" applyBorder="1" applyAlignment="1">
      <alignment horizontal="center" vertical="center"/>
    </xf>
    <xf numFmtId="0" fontId="16" fillId="0" borderId="15" xfId="0" applyFont="1" applyBorder="1" applyAlignment="1">
      <alignment vertical="center"/>
    </xf>
    <xf numFmtId="43" fontId="15" fillId="0" borderId="0" xfId="1" applyFont="1" applyFill="1" applyBorder="1" applyAlignment="1">
      <alignment vertical="center"/>
    </xf>
    <xf numFmtId="164" fontId="15" fillId="0" borderId="28" xfId="1" applyNumberFormat="1" applyFont="1" applyBorder="1" applyAlignment="1">
      <alignment vertical="center"/>
    </xf>
    <xf numFmtId="0" fontId="15" fillId="0" borderId="27" xfId="0" applyNumberFormat="1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left" vertical="center"/>
    </xf>
    <xf numFmtId="164" fontId="15" fillId="0" borderId="35" xfId="1" applyNumberFormat="1" applyFont="1" applyBorder="1" applyAlignment="1">
      <alignment vertical="center"/>
    </xf>
    <xf numFmtId="0" fontId="15" fillId="0" borderId="20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left" vertical="center"/>
    </xf>
    <xf numFmtId="0" fontId="15" fillId="0" borderId="44" xfId="1" applyNumberFormat="1" applyFont="1" applyFill="1" applyBorder="1" applyAlignment="1">
      <alignment horizontal="center" vertical="center"/>
    </xf>
    <xf numFmtId="0" fontId="16" fillId="0" borderId="44" xfId="0" applyFont="1" applyFill="1" applyBorder="1" applyAlignment="1">
      <alignment horizontal="left" vertical="center"/>
    </xf>
    <xf numFmtId="0" fontId="16" fillId="0" borderId="43" xfId="0" applyFont="1" applyFill="1" applyBorder="1" applyAlignment="1">
      <alignment horizontal="center" vertical="center"/>
    </xf>
    <xf numFmtId="43" fontId="15" fillId="0" borderId="21" xfId="1" applyNumberFormat="1" applyFont="1" applyBorder="1" applyAlignment="1">
      <alignment vertical="center"/>
    </xf>
    <xf numFmtId="164" fontId="15" fillId="0" borderId="16" xfId="1" applyNumberFormat="1" applyFont="1" applyBorder="1" applyAlignment="1">
      <alignment vertical="center"/>
    </xf>
    <xf numFmtId="0" fontId="16" fillId="0" borderId="0" xfId="0" applyNumberFormat="1" applyFont="1" applyBorder="1" applyAlignment="1">
      <alignment horizontal="center" vertical="center"/>
    </xf>
    <xf numFmtId="0" fontId="15" fillId="0" borderId="46" xfId="0" applyFont="1" applyBorder="1"/>
    <xf numFmtId="0" fontId="15" fillId="0" borderId="44" xfId="0" applyFont="1" applyBorder="1"/>
    <xf numFmtId="0" fontId="16" fillId="0" borderId="18" xfId="0" applyFont="1" applyBorder="1" applyAlignment="1">
      <alignment horizontal="left" vertical="center"/>
    </xf>
    <xf numFmtId="0" fontId="15" fillId="0" borderId="15" xfId="1" applyNumberFormat="1" applyFont="1" applyFill="1" applyBorder="1" applyAlignment="1">
      <alignment horizontal="center" vertical="center"/>
    </xf>
    <xf numFmtId="0" fontId="15" fillId="0" borderId="29" xfId="0" applyFont="1" applyFill="1" applyBorder="1" applyAlignment="1">
      <alignment horizontal="center" vertical="center"/>
    </xf>
    <xf numFmtId="0" fontId="10" fillId="0" borderId="46" xfId="1" applyNumberFormat="1" applyFont="1" applyBorder="1" applyAlignment="1">
      <alignment horizontal="center" vertical="center"/>
    </xf>
    <xf numFmtId="0" fontId="11" fillId="0" borderId="46" xfId="0" applyFont="1" applyBorder="1" applyAlignment="1">
      <alignment horizontal="left" vertical="center"/>
    </xf>
    <xf numFmtId="0" fontId="11" fillId="0" borderId="45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26" fillId="20" borderId="15" xfId="0" applyFont="1" applyFill="1" applyBorder="1" applyAlignment="1">
      <alignment horizontal="center" vertical="center"/>
    </xf>
    <xf numFmtId="0" fontId="26" fillId="20" borderId="10" xfId="0" applyFont="1" applyFill="1" applyBorder="1" applyAlignment="1">
      <alignment horizontal="center" vertical="center"/>
    </xf>
    <xf numFmtId="0" fontId="26" fillId="20" borderId="16" xfId="0" applyFont="1" applyFill="1" applyBorder="1" applyAlignment="1">
      <alignment horizontal="center" vertical="center"/>
    </xf>
    <xf numFmtId="0" fontId="26" fillId="20" borderId="15" xfId="0" applyNumberFormat="1" applyFont="1" applyFill="1" applyBorder="1" applyAlignment="1">
      <alignment horizontal="center" vertical="center"/>
    </xf>
    <xf numFmtId="0" fontId="6" fillId="0" borderId="0" xfId="0" applyFont="1"/>
    <xf numFmtId="0" fontId="18" fillId="21" borderId="10" xfId="0" applyFont="1" applyFill="1" applyBorder="1" applyAlignment="1">
      <alignment vertical="center"/>
    </xf>
    <xf numFmtId="0" fontId="17" fillId="21" borderId="14" xfId="0" applyFont="1" applyFill="1" applyBorder="1" applyAlignment="1">
      <alignment horizontal="left" vertical="center"/>
    </xf>
    <xf numFmtId="0" fontId="31" fillId="22" borderId="10" xfId="0" applyFont="1" applyFill="1" applyBorder="1" applyAlignment="1">
      <alignment horizontal="left" vertical="center"/>
    </xf>
    <xf numFmtId="0" fontId="17" fillId="21" borderId="30" xfId="0" applyFont="1" applyFill="1" applyBorder="1" applyAlignment="1">
      <alignment horizontal="left" vertical="center"/>
    </xf>
    <xf numFmtId="0" fontId="31" fillId="22" borderId="26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3" fillId="20" borderId="25" xfId="0" applyFont="1" applyFill="1" applyBorder="1" applyAlignment="1">
      <alignment horizontal="center" vertical="center"/>
    </xf>
    <xf numFmtId="0" fontId="33" fillId="20" borderId="27" xfId="0" applyFont="1" applyFill="1" applyBorder="1" applyAlignment="1">
      <alignment horizontal="center" vertical="center"/>
    </xf>
    <xf numFmtId="0" fontId="33" fillId="20" borderId="25" xfId="0" applyNumberFormat="1" applyFont="1" applyFill="1" applyBorder="1" applyAlignment="1">
      <alignment horizontal="center" vertical="center"/>
    </xf>
    <xf numFmtId="0" fontId="33" fillId="20" borderId="27" xfId="0" applyNumberFormat="1" applyFont="1" applyFill="1" applyBorder="1" applyAlignment="1">
      <alignment horizontal="center" vertical="center"/>
    </xf>
    <xf numFmtId="0" fontId="33" fillId="20" borderId="28" xfId="0" applyFont="1" applyFill="1" applyBorder="1" applyAlignment="1" applyProtection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3" fillId="20" borderId="28" xfId="0" applyFont="1" applyFill="1" applyBorder="1" applyAlignment="1">
      <alignment horizontal="center" vertical="center"/>
    </xf>
    <xf numFmtId="168" fontId="34" fillId="21" borderId="11" xfId="0" applyNumberFormat="1" applyFont="1" applyFill="1" applyBorder="1" applyAlignment="1" applyProtection="1">
      <alignment horizontal="center" vertical="center"/>
    </xf>
    <xf numFmtId="0" fontId="35" fillId="21" borderId="12" xfId="0" applyFont="1" applyFill="1" applyBorder="1" applyAlignment="1" applyProtection="1">
      <alignment horizontal="center" vertical="center"/>
    </xf>
    <xf numFmtId="0" fontId="33" fillId="21" borderId="12" xfId="0" applyNumberFormat="1" applyFont="1" applyFill="1" applyBorder="1" applyAlignment="1" applyProtection="1">
      <alignment horizontal="center" vertical="center"/>
    </xf>
    <xf numFmtId="0" fontId="33" fillId="21" borderId="12" xfId="0" applyNumberFormat="1" applyFont="1" applyFill="1" applyBorder="1" applyAlignment="1" applyProtection="1">
      <alignment horizontal="center" vertical="center"/>
      <protection locked="0"/>
    </xf>
    <xf numFmtId="0" fontId="33" fillId="21" borderId="13" xfId="0" applyFont="1" applyFill="1" applyBorder="1" applyAlignment="1" applyProtection="1">
      <alignment horizontal="center" vertical="center"/>
    </xf>
    <xf numFmtId="164" fontId="36" fillId="0" borderId="0" xfId="1" applyNumberFormat="1" applyFont="1" applyBorder="1" applyAlignment="1">
      <alignment vertical="center"/>
    </xf>
    <xf numFmtId="168" fontId="34" fillId="21" borderId="11" xfId="0" applyNumberFormat="1" applyFont="1" applyFill="1" applyBorder="1" applyAlignment="1">
      <alignment horizontal="center" vertical="center"/>
    </xf>
    <xf numFmtId="0" fontId="35" fillId="21" borderId="12" xfId="0" applyFont="1" applyFill="1" applyBorder="1" applyAlignment="1">
      <alignment horizontal="center" vertical="center"/>
    </xf>
    <xf numFmtId="0" fontId="33" fillId="21" borderId="12" xfId="0" applyNumberFormat="1" applyFont="1" applyFill="1" applyBorder="1" applyAlignment="1">
      <alignment horizontal="center" vertical="center"/>
    </xf>
    <xf numFmtId="0" fontId="33" fillId="21" borderId="13" xfId="0" applyFont="1" applyFill="1" applyBorder="1" applyAlignment="1">
      <alignment horizontal="center" vertical="center"/>
    </xf>
    <xf numFmtId="0" fontId="36" fillId="0" borderId="45" xfId="0" applyFont="1" applyFill="1" applyBorder="1" applyAlignment="1" applyProtection="1">
      <alignment horizontal="center" vertical="center"/>
    </xf>
    <xf numFmtId="0" fontId="36" fillId="0" borderId="46" xfId="0" applyFont="1" applyFill="1" applyBorder="1" applyAlignment="1" applyProtection="1">
      <alignment horizontal="left" vertical="center"/>
    </xf>
    <xf numFmtId="0" fontId="36" fillId="0" borderId="46" xfId="1" applyNumberFormat="1" applyFont="1" applyBorder="1" applyAlignment="1" applyProtection="1">
      <alignment horizontal="center" vertical="center"/>
    </xf>
    <xf numFmtId="0" fontId="37" fillId="0" borderId="46" xfId="1" applyNumberFormat="1" applyFont="1" applyBorder="1" applyAlignment="1" applyProtection="1">
      <alignment horizontal="center" vertical="center"/>
      <protection locked="0"/>
    </xf>
    <xf numFmtId="164" fontId="36" fillId="0" borderId="35" xfId="1" applyNumberFormat="1" applyFont="1" applyBorder="1" applyAlignment="1" applyProtection="1">
      <alignment vertical="center"/>
    </xf>
    <xf numFmtId="0" fontId="36" fillId="22" borderId="11" xfId="0" applyFont="1" applyFill="1" applyBorder="1" applyAlignment="1">
      <alignment horizontal="center" vertical="center"/>
    </xf>
    <xf numFmtId="0" fontId="36" fillId="22" borderId="12" xfId="0" applyFont="1" applyFill="1" applyBorder="1" applyAlignment="1">
      <alignment vertical="center"/>
    </xf>
    <xf numFmtId="0" fontId="36" fillId="22" borderId="12" xfId="1" applyNumberFormat="1" applyFont="1" applyFill="1" applyBorder="1" applyAlignment="1">
      <alignment horizontal="center" vertical="center"/>
    </xf>
    <xf numFmtId="0" fontId="37" fillId="22" borderId="12" xfId="0" applyFont="1" applyFill="1" applyBorder="1" applyAlignment="1" applyProtection="1">
      <alignment horizontal="center" vertical="center"/>
      <protection locked="0"/>
    </xf>
    <xf numFmtId="164" fontId="36" fillId="22" borderId="13" xfId="1" applyNumberFormat="1" applyFont="1" applyFill="1" applyBorder="1" applyAlignment="1">
      <alignment vertical="center"/>
    </xf>
    <xf numFmtId="0" fontId="36" fillId="0" borderId="20" xfId="0" applyFont="1" applyFill="1" applyBorder="1" applyAlignment="1" applyProtection="1">
      <alignment horizontal="center" vertical="center"/>
    </xf>
    <xf numFmtId="0" fontId="36" fillId="0" borderId="9" xfId="0" applyFont="1" applyBorder="1" applyAlignment="1" applyProtection="1">
      <alignment horizontal="left" vertical="center"/>
    </xf>
    <xf numFmtId="0" fontId="36" fillId="0" borderId="9" xfId="1" applyNumberFormat="1" applyFont="1" applyBorder="1" applyAlignment="1" applyProtection="1">
      <alignment horizontal="center" vertical="center"/>
    </xf>
    <xf numFmtId="0" fontId="37" fillId="0" borderId="9" xfId="1" applyNumberFormat="1" applyFont="1" applyBorder="1" applyAlignment="1" applyProtection="1">
      <alignment horizontal="center" vertical="center"/>
      <protection locked="0"/>
    </xf>
    <xf numFmtId="164" fontId="36" fillId="0" borderId="21" xfId="1" applyNumberFormat="1" applyFont="1" applyBorder="1" applyAlignment="1" applyProtection="1">
      <alignment vertical="center"/>
    </xf>
    <xf numFmtId="0" fontId="36" fillId="0" borderId="45" xfId="0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vertical="center"/>
    </xf>
    <xf numFmtId="0" fontId="36" fillId="0" borderId="46" xfId="1" applyNumberFormat="1" applyFont="1" applyFill="1" applyBorder="1" applyAlignment="1">
      <alignment horizontal="center" vertical="center"/>
    </xf>
    <xf numFmtId="0" fontId="37" fillId="0" borderId="46" xfId="0" applyFont="1" applyBorder="1" applyAlignment="1" applyProtection="1">
      <alignment horizontal="center" vertical="center"/>
      <protection locked="0"/>
    </xf>
    <xf numFmtId="164" fontId="36" fillId="0" borderId="35" xfId="1" applyNumberFormat="1" applyFont="1" applyBorder="1" applyAlignment="1">
      <alignment vertical="center"/>
    </xf>
    <xf numFmtId="0" fontId="36" fillId="0" borderId="43" xfId="0" applyFont="1" applyFill="1" applyBorder="1" applyAlignment="1" applyProtection="1">
      <alignment horizontal="center" vertical="center"/>
    </xf>
    <xf numFmtId="0" fontId="36" fillId="0" borderId="44" xfId="0" applyFont="1" applyBorder="1" applyAlignment="1" applyProtection="1">
      <alignment horizontal="left" vertical="center"/>
    </xf>
    <xf numFmtId="0" fontId="36" fillId="0" borderId="44" xfId="1" applyNumberFormat="1" applyFont="1" applyBorder="1" applyAlignment="1" applyProtection="1">
      <alignment horizontal="center" vertical="center"/>
    </xf>
    <xf numFmtId="0" fontId="37" fillId="0" borderId="44" xfId="1" applyNumberFormat="1" applyFont="1" applyBorder="1" applyAlignment="1" applyProtection="1">
      <alignment horizontal="center" vertical="center"/>
      <protection locked="0"/>
    </xf>
    <xf numFmtId="164" fontId="36" fillId="0" borderId="42" xfId="1" applyNumberFormat="1" applyFont="1" applyBorder="1" applyAlignment="1" applyProtection="1">
      <alignment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9" xfId="0" applyFont="1" applyFill="1" applyBorder="1" applyAlignment="1">
      <alignment vertical="center"/>
    </xf>
    <xf numFmtId="0" fontId="36" fillId="0" borderId="9" xfId="1" applyNumberFormat="1" applyFont="1" applyFill="1" applyBorder="1" applyAlignment="1">
      <alignment horizontal="center" vertical="center"/>
    </xf>
    <xf numFmtId="0" fontId="37" fillId="0" borderId="9" xfId="0" applyFont="1" applyBorder="1" applyAlignment="1" applyProtection="1">
      <alignment horizontal="center" vertical="center"/>
      <protection locked="0"/>
    </xf>
    <xf numFmtId="164" fontId="36" fillId="0" borderId="21" xfId="1" applyNumberFormat="1" applyFont="1" applyBorder="1" applyAlignment="1">
      <alignment vertical="center"/>
    </xf>
    <xf numFmtId="0" fontId="36" fillId="21" borderId="12" xfId="1" applyNumberFormat="1" applyFont="1" applyFill="1" applyBorder="1" applyAlignment="1" applyProtection="1">
      <alignment horizontal="center" vertical="center"/>
    </xf>
    <xf numFmtId="0" fontId="37" fillId="21" borderId="12" xfId="1" applyNumberFormat="1" applyFont="1" applyFill="1" applyBorder="1" applyAlignment="1" applyProtection="1">
      <alignment horizontal="center" vertical="center"/>
      <protection locked="0"/>
    </xf>
    <xf numFmtId="0" fontId="37" fillId="21" borderId="13" xfId="1" applyNumberFormat="1" applyFont="1" applyFill="1" applyBorder="1" applyAlignment="1" applyProtection="1">
      <alignment horizontal="center" vertical="center"/>
      <protection locked="0"/>
    </xf>
    <xf numFmtId="0" fontId="36" fillId="0" borderId="46" xfId="0" applyFont="1" applyBorder="1" applyAlignment="1" applyProtection="1">
      <alignment horizontal="left" vertical="center"/>
    </xf>
    <xf numFmtId="0" fontId="34" fillId="0" borderId="0" xfId="0" applyFont="1" applyBorder="1" applyAlignment="1">
      <alignment horizontal="center" vertical="center"/>
    </xf>
    <xf numFmtId="43" fontId="36" fillId="0" borderId="0" xfId="1" applyFont="1" applyBorder="1" applyAlignment="1">
      <alignment vertical="center"/>
    </xf>
    <xf numFmtId="0" fontId="36" fillId="22" borderId="17" xfId="0" applyFont="1" applyFill="1" applyBorder="1" applyAlignment="1" applyProtection="1">
      <alignment horizontal="center" vertical="center"/>
    </xf>
    <xf numFmtId="0" fontId="36" fillId="22" borderId="18" xfId="0" applyFont="1" applyFill="1" applyBorder="1" applyAlignment="1" applyProtection="1">
      <alignment horizontal="left" vertical="center"/>
    </xf>
    <xf numFmtId="0" fontId="36" fillId="22" borderId="18" xfId="1" applyNumberFormat="1" applyFont="1" applyFill="1" applyBorder="1" applyAlignment="1" applyProtection="1">
      <alignment horizontal="center" vertical="center"/>
    </xf>
    <xf numFmtId="0" fontId="37" fillId="22" borderId="18" xfId="1" applyNumberFormat="1" applyFont="1" applyFill="1" applyBorder="1" applyAlignment="1" applyProtection="1">
      <alignment horizontal="center" vertical="center"/>
      <protection locked="0"/>
    </xf>
    <xf numFmtId="164" fontId="36" fillId="22" borderId="19" xfId="1" applyNumberFormat="1" applyFont="1" applyFill="1" applyBorder="1" applyAlignment="1" applyProtection="1">
      <alignment vertical="center"/>
    </xf>
    <xf numFmtId="0" fontId="36" fillId="22" borderId="22" xfId="0" applyFont="1" applyFill="1" applyBorder="1" applyAlignment="1" applyProtection="1">
      <alignment horizontal="center" vertical="center"/>
    </xf>
    <xf numFmtId="0" fontId="36" fillId="22" borderId="23" xfId="0" applyFont="1" applyFill="1" applyBorder="1" applyAlignment="1" applyProtection="1">
      <alignment horizontal="left" vertical="center"/>
    </xf>
    <xf numFmtId="0" fontId="36" fillId="22" borderId="23" xfId="1" applyNumberFormat="1" applyFont="1" applyFill="1" applyBorder="1" applyAlignment="1" applyProtection="1">
      <alignment horizontal="center" vertical="center"/>
    </xf>
    <xf numFmtId="0" fontId="37" fillId="22" borderId="23" xfId="1" applyNumberFormat="1" applyFont="1" applyFill="1" applyBorder="1" applyAlignment="1" applyProtection="1">
      <alignment horizontal="center" vertical="center"/>
      <protection locked="0"/>
    </xf>
    <xf numFmtId="164" fontId="36" fillId="22" borderId="24" xfId="1" applyNumberFormat="1" applyFont="1" applyFill="1" applyBorder="1" applyAlignment="1" applyProtection="1">
      <alignment vertical="center"/>
    </xf>
    <xf numFmtId="0" fontId="34" fillId="0" borderId="45" xfId="0" applyFont="1" applyFill="1" applyBorder="1" applyAlignment="1" applyProtection="1">
      <alignment horizontal="center" vertical="center"/>
    </xf>
    <xf numFmtId="0" fontId="34" fillId="0" borderId="46" xfId="0" applyFont="1" applyBorder="1" applyAlignment="1" applyProtection="1">
      <alignment horizontal="left" vertical="center"/>
    </xf>
    <xf numFmtId="0" fontId="36" fillId="0" borderId="43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vertical="center"/>
    </xf>
    <xf numFmtId="0" fontId="36" fillId="0" borderId="44" xfId="1" applyNumberFormat="1" applyFont="1" applyFill="1" applyBorder="1" applyAlignment="1">
      <alignment horizontal="center" vertical="center"/>
    </xf>
    <xf numFmtId="0" fontId="37" fillId="0" borderId="44" xfId="0" applyFont="1" applyBorder="1" applyAlignment="1" applyProtection="1">
      <alignment horizontal="center" vertical="center"/>
      <protection locked="0"/>
    </xf>
    <xf numFmtId="164" fontId="36" fillId="0" borderId="42" xfId="1" applyNumberFormat="1" applyFont="1" applyBorder="1" applyAlignment="1">
      <alignment vertical="center"/>
    </xf>
    <xf numFmtId="0" fontId="34" fillId="0" borderId="20" xfId="0" applyFont="1" applyFill="1" applyBorder="1" applyAlignment="1" applyProtection="1">
      <alignment horizontal="center" vertical="center"/>
    </xf>
    <xf numFmtId="0" fontId="34" fillId="0" borderId="9" xfId="0" applyFont="1" applyBorder="1" applyAlignment="1" applyProtection="1">
      <alignment horizontal="left" vertical="center"/>
    </xf>
    <xf numFmtId="0" fontId="36" fillId="0" borderId="9" xfId="1" applyNumberFormat="1" applyFont="1" applyFill="1" applyBorder="1" applyAlignment="1" applyProtection="1">
      <alignment horizontal="center" vertical="center"/>
    </xf>
    <xf numFmtId="0" fontId="37" fillId="0" borderId="9" xfId="1" applyNumberFormat="1" applyFont="1" applyFill="1" applyBorder="1" applyAlignment="1" applyProtection="1">
      <alignment horizontal="center" vertical="center"/>
      <protection locked="0"/>
    </xf>
    <xf numFmtId="168" fontId="36" fillId="21" borderId="11" xfId="0" applyNumberFormat="1" applyFont="1" applyFill="1" applyBorder="1" applyAlignment="1">
      <alignment horizontal="center" vertical="center"/>
    </xf>
    <xf numFmtId="0" fontId="36" fillId="21" borderId="12" xfId="1" applyNumberFormat="1" applyFont="1" applyFill="1" applyBorder="1" applyAlignment="1">
      <alignment horizontal="center" vertical="center"/>
    </xf>
    <xf numFmtId="0" fontId="37" fillId="21" borderId="12" xfId="0" applyFont="1" applyFill="1" applyBorder="1" applyAlignment="1" applyProtection="1">
      <alignment horizontal="center" vertical="center"/>
      <protection locked="0"/>
    </xf>
    <xf numFmtId="0" fontId="37" fillId="21" borderId="13" xfId="0" applyFont="1" applyFill="1" applyBorder="1" applyAlignment="1" applyProtection="1">
      <alignment horizontal="center" vertical="center"/>
      <protection locked="0"/>
    </xf>
    <xf numFmtId="0" fontId="34" fillId="0" borderId="43" xfId="0" applyFont="1" applyFill="1" applyBorder="1" applyAlignment="1" applyProtection="1">
      <alignment horizontal="center" vertical="center"/>
    </xf>
    <xf numFmtId="0" fontId="34" fillId="0" borderId="44" xfId="0" applyFont="1" applyBorder="1" applyAlignment="1" applyProtection="1">
      <alignment horizontal="left" vertical="center"/>
    </xf>
    <xf numFmtId="0" fontId="36" fillId="0" borderId="44" xfId="1" applyNumberFormat="1" applyFont="1" applyFill="1" applyBorder="1" applyAlignment="1" applyProtection="1">
      <alignment horizontal="center" vertical="center"/>
    </xf>
    <xf numFmtId="0" fontId="37" fillId="0" borderId="44" xfId="1" applyNumberFormat="1" applyFont="1" applyFill="1" applyBorder="1" applyAlignment="1" applyProtection="1">
      <alignment horizontal="center" vertical="center"/>
      <protection locked="0"/>
    </xf>
    <xf numFmtId="43" fontId="36" fillId="0" borderId="0" xfId="1" applyFont="1" applyFill="1" applyBorder="1" applyAlignment="1">
      <alignment vertical="center"/>
    </xf>
    <xf numFmtId="0" fontId="36" fillId="0" borderId="46" xfId="1" applyNumberFormat="1" applyFont="1" applyBorder="1" applyAlignment="1">
      <alignment horizontal="center" vertical="center"/>
    </xf>
    <xf numFmtId="0" fontId="36" fillId="21" borderId="12" xfId="0" applyNumberFormat="1" applyFont="1" applyFill="1" applyBorder="1" applyAlignment="1" applyProtection="1">
      <alignment horizontal="center" vertical="center"/>
    </xf>
    <xf numFmtId="0" fontId="37" fillId="21" borderId="12" xfId="0" applyNumberFormat="1" applyFont="1" applyFill="1" applyBorder="1" applyAlignment="1" applyProtection="1">
      <alignment horizontal="center" vertical="center"/>
      <protection locked="0"/>
    </xf>
    <xf numFmtId="0" fontId="37" fillId="21" borderId="13" xfId="0" applyNumberFormat="1" applyFont="1" applyFill="1" applyBorder="1" applyAlignment="1" applyProtection="1">
      <alignment horizontal="center" vertical="center"/>
      <protection locked="0"/>
    </xf>
    <xf numFmtId="0" fontId="36" fillId="0" borderId="9" xfId="1" applyNumberFormat="1" applyFont="1" applyBorder="1" applyAlignment="1">
      <alignment horizontal="center" vertical="center"/>
    </xf>
    <xf numFmtId="0" fontId="36" fillId="0" borderId="46" xfId="1" applyNumberFormat="1" applyFont="1" applyFill="1" applyBorder="1" applyAlignment="1" applyProtection="1">
      <alignment horizontal="center" vertical="center"/>
    </xf>
    <xf numFmtId="0" fontId="37" fillId="0" borderId="46" xfId="1" applyNumberFormat="1" applyFont="1" applyFill="1" applyBorder="1" applyAlignment="1" applyProtection="1">
      <alignment horizontal="center" vertical="center"/>
      <protection locked="0"/>
    </xf>
    <xf numFmtId="0" fontId="36" fillId="0" borderId="9" xfId="0" applyFont="1" applyFill="1" applyBorder="1" applyAlignment="1" applyProtection="1">
      <alignment horizontal="left" vertical="center"/>
    </xf>
    <xf numFmtId="0" fontId="36" fillId="0" borderId="44" xfId="1" applyNumberFormat="1" applyFont="1" applyBorder="1" applyAlignment="1">
      <alignment horizontal="center" vertical="center"/>
    </xf>
    <xf numFmtId="0" fontId="36" fillId="0" borderId="46" xfId="0" applyFont="1" applyBorder="1" applyAlignment="1">
      <alignment vertical="center"/>
    </xf>
    <xf numFmtId="0" fontId="6" fillId="0" borderId="0" xfId="1" applyNumberFormat="1" applyFont="1" applyBorder="1" applyAlignment="1">
      <alignment horizontal="center" vertical="center"/>
    </xf>
    <xf numFmtId="164" fontId="6" fillId="0" borderId="0" xfId="1" applyNumberFormat="1" applyFont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36" fillId="0" borderId="9" xfId="0" applyFont="1" applyBorder="1" applyAlignment="1">
      <alignment vertical="center"/>
    </xf>
    <xf numFmtId="0" fontId="36" fillId="0" borderId="44" xfId="0" applyFont="1" applyFill="1" applyBorder="1" applyAlignment="1" applyProtection="1">
      <alignment horizontal="left" vertical="center"/>
    </xf>
    <xf numFmtId="0" fontId="36" fillId="0" borderId="46" xfId="0" applyFont="1" applyBorder="1" applyAlignment="1">
      <alignment horizontal="left" vertical="center"/>
    </xf>
    <xf numFmtId="0" fontId="36" fillId="0" borderId="9" xfId="0" applyFont="1" applyBorder="1" applyAlignment="1">
      <alignment horizontal="left" vertical="center"/>
    </xf>
    <xf numFmtId="0" fontId="36" fillId="0" borderId="44" xfId="0" applyFont="1" applyBorder="1" applyAlignment="1">
      <alignment horizontal="left" vertical="center"/>
    </xf>
    <xf numFmtId="0" fontId="36" fillId="0" borderId="44" xfId="0" applyNumberFormat="1" applyFont="1" applyBorder="1" applyAlignment="1">
      <alignment horizontal="center"/>
    </xf>
    <xf numFmtId="0" fontId="36" fillId="0" borderId="44" xfId="0" applyNumberFormat="1" applyFont="1" applyBorder="1" applyAlignment="1">
      <alignment horizontal="center" vertical="center"/>
    </xf>
    <xf numFmtId="0" fontId="37" fillId="0" borderId="44" xfId="0" applyNumberFormat="1" applyFont="1" applyBorder="1" applyAlignment="1" applyProtection="1">
      <alignment horizontal="center" vertical="center"/>
      <protection locked="0"/>
    </xf>
    <xf numFmtId="0" fontId="36" fillId="22" borderId="12" xfId="0" applyFont="1" applyFill="1" applyBorder="1" applyAlignment="1">
      <alignment horizontal="left" vertical="center"/>
    </xf>
    <xf numFmtId="0" fontId="36" fillId="22" borderId="12" xfId="0" applyNumberFormat="1" applyFont="1" applyFill="1" applyBorder="1" applyAlignment="1">
      <alignment horizontal="center"/>
    </xf>
    <xf numFmtId="0" fontId="36" fillId="22" borderId="12" xfId="0" applyNumberFormat="1" applyFont="1" applyFill="1" applyBorder="1" applyAlignment="1">
      <alignment horizontal="center" vertical="center"/>
    </xf>
    <xf numFmtId="0" fontId="37" fillId="22" borderId="12" xfId="0" applyNumberFormat="1" applyFont="1" applyFill="1" applyBorder="1" applyAlignment="1" applyProtection="1">
      <alignment horizontal="center" vertical="center"/>
      <protection locked="0"/>
    </xf>
    <xf numFmtId="0" fontId="36" fillId="0" borderId="47" xfId="0" applyFont="1" applyFill="1" applyBorder="1" applyAlignment="1">
      <alignment horizontal="center" vertical="center"/>
    </xf>
    <xf numFmtId="0" fontId="36" fillId="0" borderId="48" xfId="0" applyFont="1" applyBorder="1" applyAlignment="1">
      <alignment horizontal="left" vertical="center"/>
    </xf>
    <xf numFmtId="0" fontId="36" fillId="0" borderId="48" xfId="0" applyNumberFormat="1" applyFont="1" applyBorder="1" applyAlignment="1">
      <alignment horizontal="center"/>
    </xf>
    <xf numFmtId="0" fontId="36" fillId="0" borderId="48" xfId="0" applyNumberFormat="1" applyFont="1" applyBorder="1" applyAlignment="1">
      <alignment horizontal="center" vertical="center"/>
    </xf>
    <xf numFmtId="0" fontId="37" fillId="0" borderId="48" xfId="0" applyNumberFormat="1" applyFont="1" applyBorder="1" applyAlignment="1" applyProtection="1">
      <alignment horizontal="center" vertical="center"/>
      <protection locked="0"/>
    </xf>
    <xf numFmtId="164" fontId="36" fillId="0" borderId="49" xfId="1" applyNumberFormat="1" applyFont="1" applyBorder="1" applyAlignment="1">
      <alignment vertical="center"/>
    </xf>
    <xf numFmtId="0" fontId="36" fillId="21" borderId="11" xfId="0" applyFont="1" applyFill="1" applyBorder="1" applyAlignment="1" applyProtection="1">
      <alignment horizontal="center" vertical="center"/>
    </xf>
    <xf numFmtId="168" fontId="34" fillId="21" borderId="39" xfId="0" applyNumberFormat="1" applyFont="1" applyFill="1" applyBorder="1" applyAlignment="1" applyProtection="1">
      <alignment horizontal="center" vertical="center"/>
    </xf>
    <xf numFmtId="0" fontId="35" fillId="21" borderId="40" xfId="0" applyFont="1" applyFill="1" applyBorder="1" applyAlignment="1" applyProtection="1">
      <alignment horizontal="center" vertical="center"/>
    </xf>
    <xf numFmtId="0" fontId="36" fillId="21" borderId="40" xfId="1" applyNumberFormat="1" applyFont="1" applyFill="1" applyBorder="1" applyAlignment="1" applyProtection="1">
      <alignment horizontal="center" vertical="center"/>
    </xf>
    <xf numFmtId="0" fontId="37" fillId="21" borderId="40" xfId="1" applyNumberFormat="1" applyFont="1" applyFill="1" applyBorder="1" applyAlignment="1" applyProtection="1">
      <alignment horizontal="center" vertical="center"/>
      <protection locked="0"/>
    </xf>
    <xf numFmtId="0" fontId="37" fillId="21" borderId="50" xfId="1" applyNumberFormat="1" applyFont="1" applyFill="1" applyBorder="1" applyAlignment="1" applyProtection="1">
      <alignment horizontal="center" vertical="center"/>
      <protection locked="0"/>
    </xf>
    <xf numFmtId="0" fontId="38" fillId="0" borderId="47" xfId="0" applyFont="1" applyFill="1" applyBorder="1" applyAlignment="1">
      <alignment horizontal="center" vertical="center"/>
    </xf>
    <xf numFmtId="0" fontId="38" fillId="0" borderId="48" xfId="0" applyFont="1" applyBorder="1" applyAlignment="1">
      <alignment horizontal="left" vertical="center"/>
    </xf>
    <xf numFmtId="0" fontId="38" fillId="0" borderId="48" xfId="0" applyNumberFormat="1" applyFont="1" applyBorder="1" applyAlignment="1">
      <alignment horizontal="center"/>
    </xf>
    <xf numFmtId="0" fontId="39" fillId="0" borderId="48" xfId="0" applyFont="1" applyBorder="1" applyAlignment="1" applyProtection="1">
      <alignment horizontal="center" vertical="center"/>
      <protection locked="0"/>
    </xf>
    <xf numFmtId="0" fontId="38" fillId="22" borderId="11" xfId="0" applyFont="1" applyFill="1" applyBorder="1" applyAlignment="1">
      <alignment horizontal="center" vertical="center"/>
    </xf>
    <xf numFmtId="0" fontId="38" fillId="22" borderId="12" xfId="0" applyFont="1" applyFill="1" applyBorder="1" applyAlignment="1">
      <alignment horizontal="left" vertical="center"/>
    </xf>
    <xf numFmtId="0" fontId="38" fillId="22" borderId="12" xfId="0" applyNumberFormat="1" applyFont="1" applyFill="1" applyBorder="1" applyAlignment="1">
      <alignment horizontal="center"/>
    </xf>
    <xf numFmtId="0" fontId="39" fillId="22" borderId="12" xfId="0" applyNumberFormat="1" applyFont="1" applyFill="1" applyBorder="1" applyAlignment="1" applyProtection="1">
      <alignment horizontal="center" vertical="center"/>
      <protection locked="0"/>
    </xf>
    <xf numFmtId="0" fontId="39" fillId="0" borderId="48" xfId="0" applyNumberFormat="1" applyFont="1" applyBorder="1" applyAlignment="1" applyProtection="1">
      <alignment horizontal="center" vertical="center"/>
      <protection locked="0"/>
    </xf>
    <xf numFmtId="0" fontId="6" fillId="22" borderId="0" xfId="0" applyFont="1" applyFill="1" applyBorder="1" applyAlignment="1">
      <alignment horizontal="center" vertical="center"/>
    </xf>
    <xf numFmtId="0" fontId="37" fillId="22" borderId="0" xfId="1" applyNumberFormat="1" applyFont="1" applyFill="1" applyBorder="1" applyAlignment="1">
      <alignment horizontal="center" vertical="center"/>
    </xf>
    <xf numFmtId="164" fontId="6" fillId="22" borderId="0" xfId="1" applyNumberFormat="1" applyFont="1" applyFill="1" applyBorder="1" applyAlignment="1">
      <alignment vertical="center"/>
    </xf>
    <xf numFmtId="0" fontId="36" fillId="0" borderId="0" xfId="0" applyFont="1" applyBorder="1"/>
    <xf numFmtId="0" fontId="38" fillId="0" borderId="45" xfId="0" applyFont="1" applyFill="1" applyBorder="1" applyAlignment="1">
      <alignment horizontal="center" vertical="center"/>
    </xf>
    <xf numFmtId="0" fontId="38" fillId="0" borderId="46" xfId="0" applyFont="1" applyBorder="1" applyAlignment="1">
      <alignment horizontal="left" vertical="center"/>
    </xf>
    <xf numFmtId="0" fontId="38" fillId="0" borderId="46" xfId="0" applyNumberFormat="1" applyFont="1" applyBorder="1" applyAlignment="1">
      <alignment horizontal="center"/>
    </xf>
    <xf numFmtId="0" fontId="38" fillId="0" borderId="46" xfId="0" applyNumberFormat="1" applyFont="1" applyBorder="1" applyAlignment="1">
      <alignment horizontal="center" vertical="center"/>
    </xf>
    <xf numFmtId="0" fontId="39" fillId="0" borderId="46" xfId="0" applyNumberFormat="1" applyFont="1" applyBorder="1" applyAlignment="1" applyProtection="1">
      <alignment horizontal="center" vertical="center"/>
      <protection locked="0"/>
    </xf>
    <xf numFmtId="0" fontId="38" fillId="0" borderId="43" xfId="0" applyFont="1" applyFill="1" applyBorder="1" applyAlignment="1">
      <alignment horizontal="center" vertical="center"/>
    </xf>
    <xf numFmtId="0" fontId="38" fillId="0" borderId="44" xfId="0" applyFont="1" applyBorder="1" applyAlignment="1">
      <alignment horizontal="left" vertical="center"/>
    </xf>
    <xf numFmtId="0" fontId="38" fillId="0" borderId="44" xfId="0" applyNumberFormat="1" applyFont="1" applyBorder="1" applyAlignment="1">
      <alignment horizontal="center"/>
    </xf>
    <xf numFmtId="0" fontId="38" fillId="0" borderId="44" xfId="0" applyNumberFormat="1" applyFont="1" applyBorder="1" applyAlignment="1">
      <alignment horizontal="center" vertical="center"/>
    </xf>
    <xf numFmtId="0" fontId="39" fillId="0" borderId="44" xfId="0" applyNumberFormat="1" applyFont="1" applyBorder="1" applyAlignment="1" applyProtection="1">
      <alignment horizontal="center" vertical="center"/>
      <protection locked="0"/>
    </xf>
    <xf numFmtId="0" fontId="38" fillId="0" borderId="20" xfId="0" applyFont="1" applyFill="1" applyBorder="1" applyAlignment="1">
      <alignment horizontal="center" vertical="center"/>
    </xf>
    <xf numFmtId="0" fontId="38" fillId="0" borderId="9" xfId="0" applyFont="1" applyBorder="1" applyAlignment="1">
      <alignment horizontal="left" vertical="center"/>
    </xf>
    <xf numFmtId="0" fontId="38" fillId="0" borderId="9" xfId="0" applyNumberFormat="1" applyFont="1" applyBorder="1" applyAlignment="1">
      <alignment horizontal="center"/>
    </xf>
    <xf numFmtId="0" fontId="38" fillId="0" borderId="9" xfId="0" applyNumberFormat="1" applyFont="1" applyBorder="1" applyAlignment="1">
      <alignment horizontal="center" vertical="center"/>
    </xf>
    <xf numFmtId="0" fontId="39" fillId="0" borderId="9" xfId="0" applyNumberFormat="1" applyFont="1" applyBorder="1" applyAlignment="1" applyProtection="1">
      <alignment horizontal="center" vertical="center"/>
      <protection locked="0"/>
    </xf>
    <xf numFmtId="0" fontId="38" fillId="0" borderId="44" xfId="1" applyNumberFormat="1" applyFont="1" applyBorder="1" applyAlignment="1">
      <alignment horizontal="center" vertical="center"/>
    </xf>
    <xf numFmtId="0" fontId="39" fillId="0" borderId="44" xfId="1" applyNumberFormat="1" applyFont="1" applyBorder="1" applyAlignment="1" applyProtection="1">
      <alignment horizontal="center" vertical="center"/>
      <protection locked="0"/>
    </xf>
    <xf numFmtId="0" fontId="38" fillId="0" borderId="20" xfId="0" applyFont="1" applyFill="1" applyBorder="1" applyAlignment="1" applyProtection="1">
      <alignment horizontal="center" vertical="center"/>
    </xf>
    <xf numFmtId="0" fontId="41" fillId="0" borderId="9" xfId="0" applyFont="1" applyBorder="1" applyAlignment="1" applyProtection="1">
      <alignment horizontal="left" vertical="center"/>
    </xf>
    <xf numFmtId="0" fontId="38" fillId="0" borderId="9" xfId="0" applyNumberFormat="1" applyFont="1" applyBorder="1" applyAlignment="1" applyProtection="1">
      <alignment horizontal="center"/>
    </xf>
    <xf numFmtId="0" fontId="38" fillId="0" borderId="9" xfId="0" applyNumberFormat="1" applyFont="1" applyBorder="1" applyAlignment="1" applyProtection="1">
      <alignment horizontal="center" vertical="center"/>
    </xf>
    <xf numFmtId="0" fontId="38" fillId="0" borderId="43" xfId="0" applyFont="1" applyFill="1" applyBorder="1" applyAlignment="1" applyProtection="1">
      <alignment horizontal="center" vertical="center"/>
    </xf>
    <xf numFmtId="0" fontId="41" fillId="0" borderId="44" xfId="0" applyFont="1" applyBorder="1" applyAlignment="1" applyProtection="1">
      <alignment horizontal="left" vertical="center"/>
    </xf>
    <xf numFmtId="0" fontId="38" fillId="0" borderId="44" xfId="1" applyNumberFormat="1" applyFont="1" applyBorder="1" applyAlignment="1" applyProtection="1">
      <alignment horizontal="center" vertical="center"/>
    </xf>
    <xf numFmtId="0" fontId="42" fillId="21" borderId="12" xfId="1" applyNumberFormat="1" applyFont="1" applyFill="1" applyBorder="1" applyAlignment="1" applyProtection="1">
      <alignment horizontal="center" vertical="center"/>
      <protection locked="0"/>
    </xf>
    <xf numFmtId="0" fontId="42" fillId="21" borderId="13" xfId="1" applyNumberFormat="1" applyFont="1" applyFill="1" applyBorder="1" applyAlignment="1" applyProtection="1">
      <alignment horizontal="center" vertical="center"/>
      <protection locked="0"/>
    </xf>
    <xf numFmtId="0" fontId="42" fillId="21" borderId="13" xfId="1" applyNumberFormat="1" applyFont="1" applyFill="1" applyBorder="1" applyAlignment="1">
      <alignment horizontal="center" vertical="center"/>
    </xf>
    <xf numFmtId="0" fontId="42" fillId="0" borderId="46" xfId="1" applyNumberFormat="1" applyFont="1" applyBorder="1" applyAlignment="1" applyProtection="1">
      <alignment horizontal="center" vertical="center"/>
      <protection locked="0"/>
    </xf>
    <xf numFmtId="0" fontId="34" fillId="0" borderId="46" xfId="0" applyFont="1" applyBorder="1" applyAlignment="1">
      <alignment horizontal="left" vertical="center"/>
    </xf>
    <xf numFmtId="0" fontId="43" fillId="0" borderId="9" xfId="0" applyNumberFormat="1" applyFont="1" applyBorder="1" applyAlignment="1" applyProtection="1">
      <alignment horizontal="center" vertical="center"/>
      <protection locked="0"/>
    </xf>
    <xf numFmtId="0" fontId="34" fillId="0" borderId="9" xfId="0" applyFont="1" applyBorder="1" applyAlignment="1">
      <alignment horizontal="left" vertical="center"/>
    </xf>
    <xf numFmtId="0" fontId="38" fillId="0" borderId="22" xfId="0" applyFont="1" applyFill="1" applyBorder="1" applyAlignment="1" applyProtection="1">
      <alignment horizontal="center" vertical="center"/>
    </xf>
    <xf numFmtId="0" fontId="41" fillId="0" borderId="23" xfId="0" applyFont="1" applyBorder="1" applyAlignment="1" applyProtection="1">
      <alignment horizontal="left" vertical="center"/>
    </xf>
    <xf numFmtId="0" fontId="38" fillId="0" borderId="23" xfId="0" applyNumberFormat="1" applyFont="1" applyBorder="1" applyAlignment="1" applyProtection="1">
      <alignment horizontal="center"/>
    </xf>
    <xf numFmtId="0" fontId="36" fillId="0" borderId="23" xfId="1" applyNumberFormat="1" applyFont="1" applyBorder="1" applyAlignment="1" applyProtection="1">
      <alignment horizontal="center" vertical="center"/>
    </xf>
    <xf numFmtId="0" fontId="43" fillId="0" borderId="23" xfId="0" applyNumberFormat="1" applyFont="1" applyBorder="1" applyAlignment="1" applyProtection="1">
      <alignment horizontal="center" vertical="center"/>
      <protection locked="0"/>
    </xf>
    <xf numFmtId="164" fontId="36" fillId="0" borderId="24" xfId="1" applyNumberFormat="1" applyFont="1" applyBorder="1" applyAlignment="1" applyProtection="1">
      <alignment vertical="center"/>
    </xf>
    <xf numFmtId="43" fontId="6" fillId="0" borderId="0" xfId="1" applyFont="1" applyBorder="1" applyAlignment="1">
      <alignment vertical="center"/>
    </xf>
    <xf numFmtId="0" fontId="38" fillId="0" borderId="22" xfId="0" applyFont="1" applyFill="1" applyBorder="1" applyAlignment="1">
      <alignment horizontal="center" vertical="center"/>
    </xf>
    <xf numFmtId="0" fontId="34" fillId="0" borderId="23" xfId="0" applyFont="1" applyBorder="1" applyAlignment="1">
      <alignment horizontal="left" vertical="center"/>
    </xf>
    <xf numFmtId="0" fontId="38" fillId="0" borderId="23" xfId="0" applyNumberFormat="1" applyFont="1" applyBorder="1" applyAlignment="1">
      <alignment horizontal="center"/>
    </xf>
    <xf numFmtId="0" fontId="36" fillId="0" borderId="23" xfId="1" applyNumberFormat="1" applyFont="1" applyBorder="1" applyAlignment="1">
      <alignment horizontal="center" vertical="center"/>
    </xf>
    <xf numFmtId="164" fontId="36" fillId="0" borderId="24" xfId="1" applyNumberFormat="1" applyFont="1" applyBorder="1" applyAlignment="1">
      <alignment vertical="center"/>
    </xf>
    <xf numFmtId="164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/>
    <xf numFmtId="0" fontId="8" fillId="21" borderId="1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21" borderId="26" xfId="0" applyFont="1" applyFill="1" applyBorder="1" applyAlignment="1">
      <alignment horizontal="left" vertical="center"/>
    </xf>
    <xf numFmtId="0" fontId="8" fillId="22" borderId="34" xfId="0" applyFont="1" applyFill="1" applyBorder="1" applyAlignment="1">
      <alignment horizontal="left" vertical="center"/>
    </xf>
    <xf numFmtId="0" fontId="37" fillId="0" borderId="0" xfId="0" applyNumberFormat="1" applyFont="1" applyBorder="1" applyAlignment="1">
      <alignment horizontal="center" vertical="center"/>
    </xf>
    <xf numFmtId="0" fontId="6" fillId="0" borderId="27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4" fillId="20" borderId="41" xfId="0" applyFont="1" applyFill="1" applyBorder="1" applyAlignment="1">
      <alignment horizontal="center" vertical="center"/>
    </xf>
    <xf numFmtId="0" fontId="44" fillId="20" borderId="27" xfId="0" applyFont="1" applyFill="1" applyBorder="1" applyAlignment="1">
      <alignment horizontal="center" vertical="center"/>
    </xf>
    <xf numFmtId="0" fontId="44" fillId="20" borderId="27" xfId="0" applyNumberFormat="1" applyFont="1" applyFill="1" applyBorder="1" applyAlignment="1">
      <alignment horizontal="center" vertical="center"/>
    </xf>
    <xf numFmtId="0" fontId="44" fillId="20" borderId="25" xfId="0" applyNumberFormat="1" applyFont="1" applyFill="1" applyBorder="1" applyAlignment="1">
      <alignment horizontal="center" vertical="center"/>
    </xf>
    <xf numFmtId="0" fontId="44" fillId="20" borderId="28" xfId="0" applyFont="1" applyFill="1" applyBorder="1" applyAlignment="1">
      <alignment horizontal="center" vertical="center"/>
    </xf>
    <xf numFmtId="0" fontId="36" fillId="0" borderId="0" xfId="0" applyNumberFormat="1" applyFont="1" applyBorder="1" applyAlignment="1">
      <alignment horizontal="center" vertical="center"/>
    </xf>
    <xf numFmtId="164" fontId="36" fillId="21" borderId="13" xfId="1" applyNumberFormat="1" applyFont="1" applyFill="1" applyBorder="1" applyAlignment="1">
      <alignment vertical="center"/>
    </xf>
    <xf numFmtId="0" fontId="38" fillId="0" borderId="17" xfId="0" applyFont="1" applyBorder="1" applyAlignment="1">
      <alignment horizontal="center" vertical="center"/>
    </xf>
    <xf numFmtId="0" fontId="38" fillId="0" borderId="18" xfId="0" applyFont="1" applyBorder="1" applyAlignment="1">
      <alignment horizontal="left" vertical="center"/>
    </xf>
    <xf numFmtId="0" fontId="38" fillId="0" borderId="18" xfId="0" applyFont="1" applyBorder="1" applyAlignment="1">
      <alignment horizontal="center" vertical="center"/>
    </xf>
    <xf numFmtId="0" fontId="39" fillId="0" borderId="18" xfId="0" applyFont="1" applyBorder="1" applyAlignment="1" applyProtection="1">
      <alignment horizontal="center" vertical="center"/>
      <protection locked="0"/>
    </xf>
    <xf numFmtId="0" fontId="38" fillId="0" borderId="19" xfId="0" applyFont="1" applyBorder="1" applyAlignment="1">
      <alignment horizontal="center"/>
    </xf>
    <xf numFmtId="0" fontId="36" fillId="0" borderId="0" xfId="0" applyFont="1"/>
    <xf numFmtId="0" fontId="38" fillId="0" borderId="45" xfId="0" applyNumberFormat="1" applyFont="1" applyFill="1" applyBorder="1" applyAlignment="1">
      <alignment horizontal="center" vertical="center"/>
    </xf>
    <xf numFmtId="0" fontId="45" fillId="0" borderId="46" xfId="0" applyNumberFormat="1" applyFont="1" applyFill="1" applyBorder="1" applyAlignment="1">
      <alignment vertical="center"/>
    </xf>
    <xf numFmtId="0" fontId="45" fillId="0" borderId="46" xfId="0" applyNumberFormat="1" applyFont="1" applyFill="1" applyBorder="1" applyAlignment="1">
      <alignment horizontal="center" vertical="center"/>
    </xf>
    <xf numFmtId="0" fontId="38" fillId="0" borderId="46" xfId="1" applyNumberFormat="1" applyFont="1" applyBorder="1" applyAlignment="1">
      <alignment horizontal="center" vertical="center"/>
    </xf>
    <xf numFmtId="0" fontId="39" fillId="0" borderId="46" xfId="0" applyFont="1" applyBorder="1" applyAlignment="1" applyProtection="1">
      <alignment horizontal="center" vertical="center"/>
      <protection locked="0"/>
    </xf>
    <xf numFmtId="164" fontId="38" fillId="0" borderId="35" xfId="1" applyNumberFormat="1" applyFont="1" applyBorder="1" applyAlignment="1">
      <alignment vertical="center"/>
    </xf>
    <xf numFmtId="0" fontId="38" fillId="0" borderId="20" xfId="0" applyFont="1" applyBorder="1" applyAlignment="1">
      <alignment horizontal="center" vertical="center"/>
    </xf>
    <xf numFmtId="0" fontId="38" fillId="0" borderId="9" xfId="0" applyFont="1" applyBorder="1" applyAlignment="1">
      <alignment horizontal="center" vertical="center"/>
    </xf>
    <xf numFmtId="0" fontId="39" fillId="0" borderId="9" xfId="0" applyFont="1" applyBorder="1" applyAlignment="1" applyProtection="1">
      <alignment horizontal="center" vertical="center"/>
      <protection locked="0"/>
    </xf>
    <xf numFmtId="0" fontId="38" fillId="0" borderId="21" xfId="0" applyFont="1" applyBorder="1" applyAlignment="1">
      <alignment horizontal="center"/>
    </xf>
    <xf numFmtId="0" fontId="38" fillId="0" borderId="0" xfId="0" applyFont="1"/>
    <xf numFmtId="0" fontId="38" fillId="0" borderId="20" xfId="0" applyNumberFormat="1" applyFont="1" applyFill="1" applyBorder="1" applyAlignment="1">
      <alignment horizontal="center" vertical="center"/>
    </xf>
    <xf numFmtId="0" fontId="45" fillId="0" borderId="9" xfId="0" applyNumberFormat="1" applyFont="1" applyFill="1" applyBorder="1" applyAlignment="1">
      <alignment vertical="center"/>
    </xf>
    <xf numFmtId="0" fontId="45" fillId="0" borderId="9" xfId="0" applyNumberFormat="1" applyFont="1" applyFill="1" applyBorder="1" applyAlignment="1">
      <alignment horizontal="center" vertical="center"/>
    </xf>
    <xf numFmtId="0" fontId="38" fillId="0" borderId="9" xfId="1" applyNumberFormat="1" applyFont="1" applyBorder="1" applyAlignment="1">
      <alignment horizontal="center" vertical="center"/>
    </xf>
    <xf numFmtId="164" fontId="38" fillId="0" borderId="21" xfId="1" applyNumberFormat="1" applyFont="1" applyBorder="1" applyAlignment="1">
      <alignment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left" vertical="center"/>
    </xf>
    <xf numFmtId="0" fontId="38" fillId="0" borderId="23" xfId="0" applyFont="1" applyBorder="1" applyAlignment="1">
      <alignment horizontal="center" vertical="center"/>
    </xf>
    <xf numFmtId="0" fontId="39" fillId="0" borderId="23" xfId="0" applyFont="1" applyBorder="1" applyAlignment="1" applyProtection="1">
      <alignment horizontal="center" vertical="center"/>
      <protection locked="0"/>
    </xf>
    <xf numFmtId="0" fontId="38" fillId="0" borderId="24" xfId="0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8" fillId="0" borderId="0" xfId="0" applyFont="1" applyBorder="1" applyAlignment="1">
      <alignment horizontal="left" vertical="center"/>
    </xf>
    <xf numFmtId="0" fontId="39" fillId="0" borderId="0" xfId="0" applyFont="1" applyBorder="1" applyAlignment="1" applyProtection="1">
      <alignment horizontal="center" vertical="center"/>
      <protection locked="0"/>
    </xf>
    <xf numFmtId="0" fontId="38" fillId="0" borderId="0" xfId="0" applyFont="1" applyBorder="1" applyAlignment="1">
      <alignment horizontal="center"/>
    </xf>
    <xf numFmtId="0" fontId="38" fillId="0" borderId="20" xfId="0" applyNumberFormat="1" applyFont="1" applyFill="1" applyBorder="1" applyAlignment="1">
      <alignment horizontal="center"/>
    </xf>
    <xf numFmtId="0" fontId="38" fillId="0" borderId="43" xfId="0" applyNumberFormat="1" applyFont="1" applyFill="1" applyBorder="1" applyAlignment="1">
      <alignment horizontal="center"/>
    </xf>
    <xf numFmtId="0" fontId="38" fillId="0" borderId="44" xfId="0" applyNumberFormat="1" applyFont="1" applyFill="1" applyBorder="1" applyAlignment="1">
      <alignment vertical="center"/>
    </xf>
    <xf numFmtId="0" fontId="45" fillId="0" borderId="44" xfId="0" applyNumberFormat="1" applyFont="1" applyFill="1" applyBorder="1" applyAlignment="1">
      <alignment horizontal="center" vertical="center"/>
    </xf>
    <xf numFmtId="164" fontId="38" fillId="0" borderId="42" xfId="1" applyNumberFormat="1" applyFont="1" applyBorder="1" applyAlignment="1">
      <alignment vertical="center"/>
    </xf>
    <xf numFmtId="9" fontId="34" fillId="21" borderId="11" xfId="0" applyNumberFormat="1" applyFont="1" applyFill="1" applyBorder="1" applyAlignment="1">
      <alignment horizontal="center" vertical="center"/>
    </xf>
    <xf numFmtId="0" fontId="36" fillId="0" borderId="45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left"/>
    </xf>
    <xf numFmtId="0" fontId="38" fillId="0" borderId="0" xfId="0" applyNumberFormat="1" applyFont="1" applyAlignment="1">
      <alignment horizontal="center"/>
    </xf>
    <xf numFmtId="0" fontId="38" fillId="0" borderId="0" xfId="0" applyNumberFormat="1" applyFont="1" applyAlignment="1">
      <alignment horizontal="center" vertical="center"/>
    </xf>
    <xf numFmtId="0" fontId="39" fillId="0" borderId="0" xfId="0" applyNumberFormat="1" applyFont="1" applyAlignment="1" applyProtection="1">
      <alignment horizontal="center" vertical="center"/>
      <protection locked="0"/>
    </xf>
    <xf numFmtId="0" fontId="38" fillId="0" borderId="0" xfId="0" applyFont="1" applyAlignment="1">
      <alignment horizontal="center"/>
    </xf>
    <xf numFmtId="0" fontId="36" fillId="0" borderId="20" xfId="0" applyFont="1" applyBorder="1" applyAlignment="1">
      <alignment horizontal="center" vertical="center"/>
    </xf>
    <xf numFmtId="0" fontId="36" fillId="0" borderId="9" xfId="0" applyFont="1" applyFill="1" applyBorder="1" applyAlignment="1">
      <alignment horizontal="left" vertical="center"/>
    </xf>
    <xf numFmtId="0" fontId="39" fillId="0" borderId="18" xfId="0" applyNumberFormat="1" applyFont="1" applyBorder="1" applyAlignment="1" applyProtection="1">
      <alignment horizontal="center" vertical="center"/>
      <protection locked="0"/>
    </xf>
    <xf numFmtId="0" fontId="39" fillId="0" borderId="23" xfId="0" applyNumberFormat="1" applyFont="1" applyBorder="1" applyAlignment="1" applyProtection="1">
      <alignment horizontal="center" vertical="center"/>
      <protection locked="0"/>
    </xf>
    <xf numFmtId="0" fontId="39" fillId="0" borderId="0" xfId="0" applyNumberFormat="1" applyFont="1" applyBorder="1" applyAlignment="1" applyProtection="1">
      <alignment horizontal="center" vertical="center"/>
      <protection locked="0"/>
    </xf>
    <xf numFmtId="0" fontId="38" fillId="0" borderId="0" xfId="0" applyNumberFormat="1" applyFont="1" applyBorder="1" applyAlignment="1">
      <alignment horizontal="center" vertical="center"/>
    </xf>
    <xf numFmtId="0" fontId="38" fillId="0" borderId="24" xfId="0" applyNumberFormat="1" applyFont="1" applyBorder="1" applyAlignment="1">
      <alignment horizontal="center" vertical="center"/>
    </xf>
    <xf numFmtId="0" fontId="36" fillId="0" borderId="43" xfId="0" applyFont="1" applyBorder="1" applyAlignment="1">
      <alignment horizontal="center" vertical="center"/>
    </xf>
    <xf numFmtId="0" fontId="37" fillId="22" borderId="12" xfId="1" applyNumberFormat="1" applyFont="1" applyFill="1" applyBorder="1" applyAlignment="1" applyProtection="1">
      <alignment horizontal="center" vertical="center"/>
      <protection locked="0"/>
    </xf>
    <xf numFmtId="0" fontId="38" fillId="0" borderId="19" xfId="0" applyNumberFormat="1" applyFont="1" applyBorder="1" applyAlignment="1">
      <alignment horizontal="center" vertical="center"/>
    </xf>
    <xf numFmtId="0" fontId="38" fillId="0" borderId="18" xfId="0" applyFont="1" applyBorder="1"/>
    <xf numFmtId="0" fontId="38" fillId="0" borderId="9" xfId="0" applyFont="1" applyBorder="1"/>
    <xf numFmtId="0" fontId="38" fillId="0" borderId="21" xfId="0" applyFont="1" applyBorder="1" applyAlignment="1">
      <alignment horizontal="center" vertical="center"/>
    </xf>
    <xf numFmtId="0" fontId="38" fillId="0" borderId="23" xfId="0" applyFont="1" applyBorder="1"/>
    <xf numFmtId="0" fontId="38" fillId="0" borderId="24" xfId="0" applyFont="1" applyBorder="1" applyAlignment="1">
      <alignment horizontal="center" vertical="center"/>
    </xf>
    <xf numFmtId="0" fontId="38" fillId="0" borderId="0" xfId="0" applyFont="1" applyBorder="1"/>
    <xf numFmtId="0" fontId="38" fillId="0" borderId="11" xfId="0" applyFont="1" applyBorder="1" applyAlignment="1">
      <alignment horizontal="center" vertical="center"/>
    </xf>
    <xf numFmtId="0" fontId="38" fillId="0" borderId="12" xfId="0" applyFont="1" applyBorder="1" applyAlignment="1">
      <alignment horizontal="left" vertical="center"/>
    </xf>
    <xf numFmtId="0" fontId="38" fillId="0" borderId="12" xfId="0" applyFont="1" applyBorder="1"/>
    <xf numFmtId="0" fontId="39" fillId="0" borderId="12" xfId="0" applyFont="1" applyBorder="1" applyAlignment="1" applyProtection="1">
      <alignment horizontal="center" vertical="center"/>
      <protection locked="0"/>
    </xf>
    <xf numFmtId="0" fontId="38" fillId="0" borderId="13" xfId="0" applyFont="1" applyBorder="1" applyAlignment="1">
      <alignment horizontal="center" vertical="center"/>
    </xf>
    <xf numFmtId="0" fontId="38" fillId="0" borderId="0" xfId="0" applyFont="1" applyBorder="1" applyAlignment="1">
      <alignment horizontal="left"/>
    </xf>
    <xf numFmtId="0" fontId="38" fillId="0" borderId="0" xfId="0" applyNumberFormat="1" applyFont="1" applyBorder="1" applyAlignment="1">
      <alignment horizontal="center"/>
    </xf>
    <xf numFmtId="0" fontId="38" fillId="0" borderId="19" xfId="0" applyFont="1" applyBorder="1" applyAlignment="1">
      <alignment horizontal="center" vertical="center"/>
    </xf>
    <xf numFmtId="165" fontId="36" fillId="0" borderId="35" xfId="1" applyNumberFormat="1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left" vertical="center"/>
    </xf>
    <xf numFmtId="0" fontId="36" fillId="0" borderId="0" xfId="0" applyNumberFormat="1" applyFont="1" applyBorder="1" applyAlignment="1" applyProtection="1">
      <alignment horizontal="center" vertical="center"/>
      <protection locked="0"/>
    </xf>
    <xf numFmtId="164" fontId="38" fillId="0" borderId="0" xfId="1" applyNumberFormat="1" applyFont="1" applyBorder="1" applyAlignment="1">
      <alignment vertical="center"/>
    </xf>
    <xf numFmtId="168" fontId="34" fillId="21" borderId="30" xfId="0" applyNumberFormat="1" applyFont="1" applyFill="1" applyBorder="1" applyAlignment="1">
      <alignment horizontal="center" vertical="center"/>
    </xf>
    <xf numFmtId="0" fontId="35" fillId="21" borderId="32" xfId="0" applyFont="1" applyFill="1" applyBorder="1" applyAlignment="1">
      <alignment horizontal="center" vertical="center"/>
    </xf>
    <xf numFmtId="0" fontId="36" fillId="21" borderId="32" xfId="1" applyNumberFormat="1" applyFont="1" applyFill="1" applyBorder="1" applyAlignment="1">
      <alignment horizontal="center" vertical="center"/>
    </xf>
    <xf numFmtId="0" fontId="37" fillId="21" borderId="32" xfId="1" applyNumberFormat="1" applyFont="1" applyFill="1" applyBorder="1" applyAlignment="1" applyProtection="1">
      <alignment horizontal="center" vertical="center"/>
      <protection locked="0"/>
    </xf>
    <xf numFmtId="164" fontId="36" fillId="21" borderId="34" xfId="1" applyNumberFormat="1" applyFont="1" applyFill="1" applyBorder="1" applyAlignment="1">
      <alignment vertical="center"/>
    </xf>
    <xf numFmtId="0" fontId="41" fillId="0" borderId="17" xfId="0" applyFont="1" applyBorder="1" applyAlignment="1">
      <alignment horizontal="center" vertical="center"/>
    </xf>
    <xf numFmtId="0" fontId="38" fillId="0" borderId="18" xfId="0" applyFont="1" applyBorder="1" applyAlignment="1">
      <alignment vertical="center"/>
    </xf>
    <xf numFmtId="0" fontId="38" fillId="0" borderId="18" xfId="1" applyNumberFormat="1" applyFont="1" applyBorder="1" applyAlignment="1">
      <alignment horizontal="center" vertical="center"/>
    </xf>
    <xf numFmtId="0" fontId="38" fillId="20" borderId="18" xfId="1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0" fontId="38" fillId="0" borderId="9" xfId="0" applyFont="1" applyBorder="1" applyAlignment="1">
      <alignment vertical="center"/>
    </xf>
    <xf numFmtId="0" fontId="38" fillId="20" borderId="9" xfId="1" applyNumberFormat="1" applyFont="1" applyFill="1" applyBorder="1" applyAlignment="1">
      <alignment horizontal="center" vertical="center"/>
    </xf>
    <xf numFmtId="0" fontId="41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vertical="center"/>
    </xf>
    <xf numFmtId="0" fontId="38" fillId="0" borderId="23" xfId="0" applyNumberFormat="1" applyFont="1" applyBorder="1" applyAlignment="1">
      <alignment horizontal="center" vertical="center"/>
    </xf>
    <xf numFmtId="164" fontId="38" fillId="0" borderId="24" xfId="1" applyNumberFormat="1" applyFont="1" applyBorder="1" applyAlignment="1">
      <alignment vertical="center"/>
    </xf>
    <xf numFmtId="0" fontId="36" fillId="0" borderId="0" xfId="0" applyFont="1" applyBorder="1" applyAlignment="1">
      <alignment horizontal="left"/>
    </xf>
    <xf numFmtId="0" fontId="36" fillId="0" borderId="0" xfId="0" applyNumberFormat="1" applyFont="1" applyBorder="1" applyAlignment="1">
      <alignment horizontal="center"/>
    </xf>
    <xf numFmtId="0" fontId="36" fillId="0" borderId="9" xfId="0" applyFont="1" applyBorder="1"/>
    <xf numFmtId="0" fontId="36" fillId="0" borderId="9" xfId="0" applyNumberFormat="1" applyFont="1" applyBorder="1" applyAlignment="1">
      <alignment horizontal="center" vertical="center"/>
    </xf>
    <xf numFmtId="0" fontId="41" fillId="0" borderId="9" xfId="0" applyFont="1" applyBorder="1" applyAlignment="1">
      <alignment vertical="center"/>
    </xf>
    <xf numFmtId="0" fontId="41" fillId="0" borderId="43" xfId="0" applyFont="1" applyBorder="1" applyAlignment="1">
      <alignment horizontal="center" vertical="center"/>
    </xf>
    <xf numFmtId="0" fontId="41" fillId="0" borderId="44" xfId="0" applyFont="1" applyBorder="1" applyAlignment="1">
      <alignment vertical="center"/>
    </xf>
    <xf numFmtId="0" fontId="38" fillId="0" borderId="44" xfId="0" applyFont="1" applyBorder="1" applyAlignment="1">
      <alignment horizontal="center" vertical="center"/>
    </xf>
    <xf numFmtId="0" fontId="41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vertical="center"/>
    </xf>
    <xf numFmtId="0" fontId="38" fillId="0" borderId="46" xfId="1" applyNumberFormat="1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horizontal="center" vertical="center"/>
    </xf>
    <xf numFmtId="0" fontId="38" fillId="0" borderId="9" xfId="0" applyFont="1" applyFill="1" applyBorder="1" applyAlignment="1">
      <alignment vertical="center"/>
    </xf>
    <xf numFmtId="0" fontId="38" fillId="0" borderId="9" xfId="1" applyNumberFormat="1" applyFont="1" applyFill="1" applyBorder="1" applyAlignment="1">
      <alignment horizontal="center" vertical="center"/>
    </xf>
    <xf numFmtId="0" fontId="38" fillId="0" borderId="44" xfId="0" applyFont="1" applyBorder="1" applyAlignment="1">
      <alignment vertical="center"/>
    </xf>
    <xf numFmtId="0" fontId="41" fillId="0" borderId="45" xfId="0" applyFont="1" applyBorder="1" applyAlignment="1">
      <alignment horizontal="center" vertical="center"/>
    </xf>
    <xf numFmtId="0" fontId="38" fillId="0" borderId="46" xfId="0" applyFont="1" applyBorder="1" applyAlignment="1">
      <alignment vertical="center"/>
    </xf>
    <xf numFmtId="0" fontId="38" fillId="0" borderId="44" xfId="1" applyNumberFormat="1" applyFont="1" applyFill="1" applyBorder="1" applyAlignment="1">
      <alignment horizontal="center" vertical="center"/>
    </xf>
    <xf numFmtId="0" fontId="38" fillId="0" borderId="23" xfId="1" applyNumberFormat="1" applyFont="1" applyFill="1" applyBorder="1" applyAlignment="1">
      <alignment horizontal="center" vertical="center"/>
    </xf>
    <xf numFmtId="0" fontId="18" fillId="23" borderId="10" xfId="0" applyFont="1" applyFill="1" applyBorder="1" applyAlignment="1">
      <alignment vertical="center"/>
    </xf>
    <xf numFmtId="0" fontId="17" fillId="23" borderId="14" xfId="0" applyFont="1" applyFill="1" applyBorder="1" applyAlignment="1">
      <alignment horizontal="left" vertical="center"/>
    </xf>
    <xf numFmtId="0" fontId="47" fillId="24" borderId="10" xfId="0" applyFont="1" applyFill="1" applyBorder="1" applyAlignment="1">
      <alignment horizontal="left" vertical="center"/>
    </xf>
    <xf numFmtId="0" fontId="17" fillId="23" borderId="30" xfId="0" applyFont="1" applyFill="1" applyBorder="1" applyAlignment="1">
      <alignment horizontal="left" vertical="center"/>
    </xf>
    <xf numFmtId="0" fontId="47" fillId="24" borderId="26" xfId="0" applyFont="1" applyFill="1" applyBorder="1" applyAlignment="1">
      <alignment horizontal="left" vertical="center"/>
    </xf>
    <xf numFmtId="168" fontId="34" fillId="23" borderId="11" xfId="0" applyNumberFormat="1" applyFont="1" applyFill="1" applyBorder="1" applyAlignment="1">
      <alignment horizontal="center" vertical="center"/>
    </xf>
    <xf numFmtId="0" fontId="35" fillId="23" borderId="15" xfId="0" applyFont="1" applyFill="1" applyBorder="1" applyAlignment="1">
      <alignment horizontal="center" vertical="center"/>
    </xf>
    <xf numFmtId="0" fontId="33" fillId="23" borderId="15" xfId="0" applyNumberFormat="1" applyFont="1" applyFill="1" applyBorder="1" applyAlignment="1">
      <alignment horizontal="center" vertical="center"/>
    </xf>
    <xf numFmtId="0" fontId="33" fillId="23" borderId="16" xfId="0" applyFont="1" applyFill="1" applyBorder="1" applyAlignment="1">
      <alignment horizontal="center" vertical="center"/>
    </xf>
    <xf numFmtId="168" fontId="34" fillId="23" borderId="14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left" vertical="center"/>
    </xf>
    <xf numFmtId="0" fontId="36" fillId="24" borderId="47" xfId="0" applyFont="1" applyFill="1" applyBorder="1" applyAlignment="1">
      <alignment horizontal="center" vertical="center"/>
    </xf>
    <xf numFmtId="0" fontId="36" fillId="24" borderId="48" xfId="0" applyFont="1" applyFill="1" applyBorder="1" applyAlignment="1">
      <alignment vertical="center"/>
    </xf>
    <xf numFmtId="0" fontId="36" fillId="24" borderId="48" xfId="1" applyNumberFormat="1" applyFont="1" applyFill="1" applyBorder="1" applyAlignment="1">
      <alignment horizontal="center" vertical="center"/>
    </xf>
    <xf numFmtId="0" fontId="42" fillId="24" borderId="48" xfId="0" applyFont="1" applyFill="1" applyBorder="1" applyAlignment="1" applyProtection="1">
      <alignment horizontal="center" vertical="center"/>
      <protection locked="0"/>
    </xf>
    <xf numFmtId="164" fontId="36" fillId="24" borderId="49" xfId="1" applyNumberFormat="1" applyFont="1" applyFill="1" applyBorder="1" applyAlignment="1">
      <alignment vertical="center"/>
    </xf>
    <xf numFmtId="0" fontId="42" fillId="0" borderId="9" xfId="1" applyNumberFormat="1" applyFont="1" applyBorder="1" applyAlignment="1" applyProtection="1">
      <alignment horizontal="center" vertical="center"/>
      <protection locked="0"/>
    </xf>
    <xf numFmtId="0" fontId="42" fillId="0" borderId="9" xfId="0" applyFont="1" applyBorder="1" applyAlignment="1" applyProtection="1">
      <alignment horizontal="center" vertical="center"/>
      <protection locked="0"/>
    </xf>
    <xf numFmtId="164" fontId="36" fillId="0" borderId="21" xfId="1" applyNumberFormat="1" applyFont="1" applyFill="1" applyBorder="1" applyAlignment="1">
      <alignment vertical="center"/>
    </xf>
    <xf numFmtId="0" fontId="42" fillId="0" borderId="44" xfId="1" applyNumberFormat="1" applyFont="1" applyBorder="1" applyAlignment="1" applyProtection="1">
      <alignment horizontal="center" vertical="center"/>
      <protection locked="0"/>
    </xf>
    <xf numFmtId="0" fontId="36" fillId="23" borderId="15" xfId="1" applyNumberFormat="1" applyFont="1" applyFill="1" applyBorder="1" applyAlignment="1">
      <alignment horizontal="center" vertical="center"/>
    </xf>
    <xf numFmtId="0" fontId="42" fillId="23" borderId="15" xfId="1" applyNumberFormat="1" applyFont="1" applyFill="1" applyBorder="1" applyAlignment="1" applyProtection="1">
      <alignment horizontal="center" vertical="center"/>
      <protection locked="0"/>
    </xf>
    <xf numFmtId="0" fontId="42" fillId="23" borderId="16" xfId="1" applyNumberFormat="1" applyFont="1" applyFill="1" applyBorder="1" applyAlignment="1">
      <alignment horizontal="center" vertical="center"/>
    </xf>
    <xf numFmtId="0" fontId="36" fillId="24" borderId="17" xfId="0" applyFont="1" applyFill="1" applyBorder="1" applyAlignment="1">
      <alignment horizontal="center" vertical="center"/>
    </xf>
    <xf numFmtId="0" fontId="36" fillId="24" borderId="18" xfId="0" applyFont="1" applyFill="1" applyBorder="1" applyAlignment="1">
      <alignment horizontal="left" vertical="center"/>
    </xf>
    <xf numFmtId="0" fontId="36" fillId="24" borderId="18" xfId="1" applyNumberFormat="1" applyFont="1" applyFill="1" applyBorder="1" applyAlignment="1">
      <alignment horizontal="center" vertical="center"/>
    </xf>
    <xf numFmtId="0" fontId="42" fillId="24" borderId="18" xfId="1" applyNumberFormat="1" applyFont="1" applyFill="1" applyBorder="1" applyAlignment="1" applyProtection="1">
      <alignment horizontal="center" vertical="center"/>
      <protection locked="0"/>
    </xf>
    <xf numFmtId="164" fontId="36" fillId="24" borderId="19" xfId="1" applyNumberFormat="1" applyFont="1" applyFill="1" applyBorder="1" applyAlignment="1">
      <alignment vertical="center"/>
    </xf>
    <xf numFmtId="0" fontId="36" fillId="24" borderId="22" xfId="0" applyFont="1" applyFill="1" applyBorder="1" applyAlignment="1">
      <alignment horizontal="center" vertical="center"/>
    </xf>
    <xf numFmtId="0" fontId="36" fillId="24" borderId="23" xfId="0" applyFont="1" applyFill="1" applyBorder="1" applyAlignment="1">
      <alignment horizontal="left" vertical="center"/>
    </xf>
    <xf numFmtId="0" fontId="36" fillId="24" borderId="23" xfId="1" applyNumberFormat="1" applyFont="1" applyFill="1" applyBorder="1" applyAlignment="1">
      <alignment horizontal="center" vertical="center"/>
    </xf>
    <xf numFmtId="0" fontId="42" fillId="24" borderId="23" xfId="1" applyNumberFormat="1" applyFont="1" applyFill="1" applyBorder="1" applyAlignment="1" applyProtection="1">
      <alignment horizontal="center" vertical="center"/>
      <protection locked="0"/>
    </xf>
    <xf numFmtId="164" fontId="36" fillId="24" borderId="50" xfId="1" applyNumberFormat="1" applyFont="1" applyFill="1" applyBorder="1" applyAlignment="1">
      <alignment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20" xfId="0" applyFont="1" applyFill="1" applyBorder="1" applyAlignment="1">
      <alignment horizontal="center" vertical="center"/>
    </xf>
    <xf numFmtId="0" fontId="42" fillId="0" borderId="9" xfId="1" applyNumberFormat="1" applyFont="1" applyFill="1" applyBorder="1" applyAlignment="1" applyProtection="1">
      <alignment horizontal="center" vertical="center"/>
      <protection locked="0"/>
    </xf>
    <xf numFmtId="168" fontId="36" fillId="23" borderId="29" xfId="0" applyNumberFormat="1" applyFont="1" applyFill="1" applyBorder="1" applyAlignment="1">
      <alignment horizontal="center" vertical="center"/>
    </xf>
    <xf numFmtId="0" fontId="35" fillId="23" borderId="0" xfId="0" applyFont="1" applyFill="1" applyBorder="1" applyAlignment="1">
      <alignment horizontal="center" vertical="center"/>
    </xf>
    <xf numFmtId="0" fontId="36" fillId="23" borderId="0" xfId="1" applyNumberFormat="1" applyFont="1" applyFill="1" applyBorder="1" applyAlignment="1">
      <alignment horizontal="center" vertical="center"/>
    </xf>
    <xf numFmtId="0" fontId="42" fillId="23" borderId="0" xfId="0" applyFont="1" applyFill="1" applyBorder="1" applyAlignment="1" applyProtection="1">
      <alignment horizontal="center" vertical="center"/>
      <protection locked="0"/>
    </xf>
    <xf numFmtId="0" fontId="42" fillId="23" borderId="37" xfId="0" applyFont="1" applyFill="1" applyBorder="1" applyAlignment="1">
      <alignment horizontal="center" vertical="center"/>
    </xf>
    <xf numFmtId="0" fontId="34" fillId="0" borderId="43" xfId="0" applyFont="1" applyFill="1" applyBorder="1" applyAlignment="1">
      <alignment horizontal="center" vertical="center"/>
    </xf>
    <xf numFmtId="0" fontId="34" fillId="0" borderId="44" xfId="0" applyFont="1" applyBorder="1" applyAlignment="1">
      <alignment horizontal="left" vertical="center"/>
    </xf>
    <xf numFmtId="0" fontId="42" fillId="0" borderId="44" xfId="1" applyNumberFormat="1" applyFont="1" applyFill="1" applyBorder="1" applyAlignment="1" applyProtection="1">
      <alignment horizontal="center" vertical="center"/>
      <protection locked="0"/>
    </xf>
    <xf numFmtId="0" fontId="36" fillId="23" borderId="15" xfId="0" applyNumberFormat="1" applyFont="1" applyFill="1" applyBorder="1" applyAlignment="1">
      <alignment horizontal="center" vertical="center"/>
    </xf>
    <xf numFmtId="0" fontId="42" fillId="23" borderId="15" xfId="0" applyNumberFormat="1" applyFont="1" applyFill="1" applyBorder="1" applyAlignment="1" applyProtection="1">
      <alignment horizontal="center" vertical="center"/>
      <protection locked="0"/>
    </xf>
    <xf numFmtId="0" fontId="42" fillId="23" borderId="16" xfId="0" applyNumberFormat="1" applyFont="1" applyFill="1" applyBorder="1" applyAlignment="1">
      <alignment horizontal="center" vertical="center"/>
    </xf>
    <xf numFmtId="0" fontId="36" fillId="0" borderId="17" xfId="0" applyFont="1" applyFill="1" applyBorder="1" applyAlignment="1">
      <alignment horizontal="center" vertical="center"/>
    </xf>
    <xf numFmtId="0" fontId="36" fillId="0" borderId="18" xfId="0" applyFont="1" applyFill="1" applyBorder="1" applyAlignment="1">
      <alignment horizontal="left" vertical="center"/>
    </xf>
    <xf numFmtId="0" fontId="36" fillId="0" borderId="18" xfId="1" applyNumberFormat="1" applyFont="1" applyFill="1" applyBorder="1" applyAlignment="1">
      <alignment horizontal="center" vertical="center"/>
    </xf>
    <xf numFmtId="0" fontId="42" fillId="0" borderId="18" xfId="1" applyNumberFormat="1" applyFont="1" applyFill="1" applyBorder="1" applyAlignment="1" applyProtection="1">
      <alignment horizontal="center" vertical="center"/>
      <protection locked="0"/>
    </xf>
    <xf numFmtId="168" fontId="34" fillId="23" borderId="29" xfId="0" applyNumberFormat="1" applyFont="1" applyFill="1" applyBorder="1" applyAlignment="1">
      <alignment horizontal="center" vertical="center"/>
    </xf>
    <xf numFmtId="0" fontId="42" fillId="23" borderId="0" xfId="1" applyNumberFormat="1" applyFont="1" applyFill="1" applyBorder="1" applyAlignment="1" applyProtection="1">
      <alignment horizontal="center" vertical="center"/>
      <protection locked="0"/>
    </xf>
    <xf numFmtId="0" fontId="42" fillId="23" borderId="37" xfId="1" applyNumberFormat="1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left" vertical="center"/>
    </xf>
    <xf numFmtId="168" fontId="34" fillId="23" borderId="47" xfId="0" applyNumberFormat="1" applyFont="1" applyFill="1" applyBorder="1" applyAlignment="1">
      <alignment horizontal="center" vertical="center"/>
    </xf>
    <xf numFmtId="0" fontId="36" fillId="23" borderId="48" xfId="1" applyNumberFormat="1" applyFont="1" applyFill="1" applyBorder="1" applyAlignment="1">
      <alignment horizontal="center" vertical="center"/>
    </xf>
    <xf numFmtId="0" fontId="42" fillId="23" borderId="48" xfId="1" applyNumberFormat="1" applyFont="1" applyFill="1" applyBorder="1" applyAlignment="1" applyProtection="1">
      <alignment horizontal="center" vertical="center"/>
      <protection locked="0"/>
    </xf>
    <xf numFmtId="0" fontId="42" fillId="23" borderId="49" xfId="1" applyNumberFormat="1" applyFont="1" applyFill="1" applyBorder="1" applyAlignment="1">
      <alignment horizontal="center" vertical="center"/>
    </xf>
    <xf numFmtId="0" fontId="36" fillId="23" borderId="12" xfId="1" applyNumberFormat="1" applyFont="1" applyFill="1" applyBorder="1" applyAlignment="1">
      <alignment horizontal="center" vertical="center"/>
    </xf>
    <xf numFmtId="0" fontId="42" fillId="23" borderId="12" xfId="1" applyNumberFormat="1" applyFont="1" applyFill="1" applyBorder="1" applyAlignment="1" applyProtection="1">
      <alignment horizontal="center" vertical="center"/>
      <protection locked="0"/>
    </xf>
    <xf numFmtId="0" fontId="42" fillId="23" borderId="13" xfId="1" applyNumberFormat="1" applyFont="1" applyFill="1" applyBorder="1" applyAlignment="1">
      <alignment horizontal="center" vertical="center"/>
    </xf>
    <xf numFmtId="0" fontId="42" fillId="0" borderId="46" xfId="1" applyNumberFormat="1" applyFont="1" applyFill="1" applyBorder="1" applyAlignment="1" applyProtection="1">
      <alignment horizontal="center" vertical="center"/>
      <protection locked="0"/>
    </xf>
    <xf numFmtId="0" fontId="42" fillId="0" borderId="44" xfId="0" applyNumberFormat="1" applyFont="1" applyBorder="1" applyAlignment="1" applyProtection="1">
      <alignment horizontal="center" vertical="center"/>
      <protection locked="0"/>
    </xf>
    <xf numFmtId="164" fontId="36" fillId="0" borderId="42" xfId="1" applyNumberFormat="1" applyFont="1" applyFill="1" applyBorder="1" applyAlignment="1">
      <alignment vertical="center"/>
    </xf>
    <xf numFmtId="0" fontId="36" fillId="24" borderId="11" xfId="0" applyFont="1" applyFill="1" applyBorder="1" applyAlignment="1">
      <alignment horizontal="center" vertical="center"/>
    </xf>
    <xf numFmtId="0" fontId="36" fillId="24" borderId="12" xfId="0" applyFont="1" applyFill="1" applyBorder="1" applyAlignment="1">
      <alignment horizontal="left" vertical="center"/>
    </xf>
    <xf numFmtId="0" fontId="36" fillId="24" borderId="12" xfId="0" applyNumberFormat="1" applyFont="1" applyFill="1" applyBorder="1" applyAlignment="1">
      <alignment horizontal="center"/>
    </xf>
    <xf numFmtId="0" fontId="36" fillId="24" borderId="12" xfId="0" applyNumberFormat="1" applyFont="1" applyFill="1" applyBorder="1" applyAlignment="1">
      <alignment horizontal="center" vertical="center"/>
    </xf>
    <xf numFmtId="0" fontId="42" fillId="24" borderId="12" xfId="0" applyNumberFormat="1" applyFont="1" applyFill="1" applyBorder="1" applyAlignment="1" applyProtection="1">
      <alignment horizontal="center" vertical="center"/>
      <protection locked="0"/>
    </xf>
    <xf numFmtId="164" fontId="36" fillId="24" borderId="13" xfId="1" applyNumberFormat="1" applyFont="1" applyFill="1" applyBorder="1" applyAlignment="1">
      <alignment vertical="center"/>
    </xf>
    <xf numFmtId="0" fontId="6" fillId="24" borderId="0" xfId="0" applyFont="1" applyFill="1" applyBorder="1" applyAlignment="1">
      <alignment horizontal="center" vertical="center"/>
    </xf>
    <xf numFmtId="0" fontId="42" fillId="24" borderId="0" xfId="1" applyNumberFormat="1" applyFont="1" applyFill="1" applyBorder="1" applyAlignment="1">
      <alignment horizontal="center" vertical="center"/>
    </xf>
    <xf numFmtId="164" fontId="6" fillId="24" borderId="0" xfId="1" applyNumberFormat="1" applyFont="1" applyFill="1" applyBorder="1" applyAlignment="1">
      <alignment vertical="center"/>
    </xf>
    <xf numFmtId="0" fontId="36" fillId="0" borderId="46" xfId="0" applyNumberFormat="1" applyFont="1" applyBorder="1" applyAlignment="1">
      <alignment horizontal="center"/>
    </xf>
    <xf numFmtId="0" fontId="36" fillId="0" borderId="46" xfId="0" applyNumberFormat="1" applyFont="1" applyBorder="1" applyAlignment="1">
      <alignment horizontal="center" vertical="center"/>
    </xf>
    <xf numFmtId="0" fontId="42" fillId="0" borderId="46" xfId="0" applyNumberFormat="1" applyFont="1" applyBorder="1" applyAlignment="1" applyProtection="1">
      <alignment horizontal="center" vertical="center"/>
      <protection locked="0"/>
    </xf>
    <xf numFmtId="164" fontId="36" fillId="0" borderId="35" xfId="1" applyNumberFormat="1" applyFont="1" applyFill="1" applyBorder="1" applyAlignment="1">
      <alignment vertical="center"/>
    </xf>
    <xf numFmtId="0" fontId="36" fillId="23" borderId="11" xfId="0" applyFont="1" applyFill="1" applyBorder="1" applyAlignment="1">
      <alignment horizontal="center" vertical="center"/>
    </xf>
    <xf numFmtId="0" fontId="42" fillId="23" borderId="51" xfId="1" applyNumberFormat="1" applyFont="1" applyFill="1" applyBorder="1" applyAlignment="1">
      <alignment horizontal="center" vertical="center"/>
    </xf>
    <xf numFmtId="0" fontId="43" fillId="0" borderId="44" xfId="0" applyFont="1" applyBorder="1" applyAlignment="1" applyProtection="1">
      <alignment horizontal="center" vertical="center"/>
      <protection locked="0"/>
    </xf>
    <xf numFmtId="0" fontId="34" fillId="0" borderId="18" xfId="0" applyFont="1" applyBorder="1" applyAlignment="1">
      <alignment horizontal="left" vertical="center"/>
    </xf>
    <xf numFmtId="0" fontId="36" fillId="0" borderId="18" xfId="1" applyNumberFormat="1" applyFont="1" applyBorder="1" applyAlignment="1">
      <alignment horizontal="center" vertical="center"/>
    </xf>
    <xf numFmtId="0" fontId="42" fillId="0" borderId="18" xfId="1" applyNumberFormat="1" applyFont="1" applyBorder="1" applyAlignment="1" applyProtection="1">
      <alignment horizontal="center" vertical="center"/>
      <protection locked="0"/>
    </xf>
    <xf numFmtId="0" fontId="38" fillId="24" borderId="11" xfId="0" applyFont="1" applyFill="1" applyBorder="1" applyAlignment="1">
      <alignment horizontal="center" vertical="center"/>
    </xf>
    <xf numFmtId="0" fontId="38" fillId="24" borderId="12" xfId="0" applyFont="1" applyFill="1" applyBorder="1" applyAlignment="1">
      <alignment horizontal="left" vertical="center"/>
    </xf>
    <xf numFmtId="0" fontId="38" fillId="24" borderId="12" xfId="0" applyNumberFormat="1" applyFont="1" applyFill="1" applyBorder="1" applyAlignment="1">
      <alignment horizontal="center"/>
    </xf>
    <xf numFmtId="0" fontId="43" fillId="24" borderId="12" xfId="0" applyNumberFormat="1" applyFont="1" applyFill="1" applyBorder="1" applyAlignment="1" applyProtection="1">
      <alignment horizontal="center" vertical="center"/>
      <protection locked="0"/>
    </xf>
    <xf numFmtId="0" fontId="43" fillId="0" borderId="46" xfId="0" applyNumberFormat="1" applyFont="1" applyBorder="1" applyAlignment="1" applyProtection="1">
      <alignment horizontal="center" vertical="center"/>
      <protection locked="0"/>
    </xf>
    <xf numFmtId="0" fontId="43" fillId="0" borderId="9" xfId="1" applyNumberFormat="1" applyFont="1" applyBorder="1" applyAlignment="1" applyProtection="1">
      <alignment horizontal="center" vertical="center"/>
      <protection locked="0"/>
    </xf>
    <xf numFmtId="0" fontId="41" fillId="0" borderId="9" xfId="0" applyFont="1" applyBorder="1" applyAlignment="1">
      <alignment horizontal="left" vertical="center"/>
    </xf>
    <xf numFmtId="0" fontId="41" fillId="0" borderId="23" xfId="0" applyFont="1" applyBorder="1" applyAlignment="1">
      <alignment horizontal="left" vertical="center"/>
    </xf>
    <xf numFmtId="0" fontId="38" fillId="0" borderId="23" xfId="1" applyNumberFormat="1" applyFont="1" applyBorder="1" applyAlignment="1">
      <alignment horizontal="center" vertical="center"/>
    </xf>
    <xf numFmtId="0" fontId="43" fillId="0" borderId="23" xfId="1" applyNumberFormat="1" applyFont="1" applyBorder="1" applyAlignment="1" applyProtection="1">
      <alignment horizontal="center" vertical="center"/>
      <protection locked="0"/>
    </xf>
    <xf numFmtId="164" fontId="36" fillId="0" borderId="50" xfId="1" applyNumberFormat="1" applyFont="1" applyBorder="1" applyAlignment="1">
      <alignment vertical="center"/>
    </xf>
    <xf numFmtId="164" fontId="36" fillId="0" borderId="24" xfId="1" applyNumberFormat="1" applyFont="1" applyFill="1" applyBorder="1" applyAlignment="1">
      <alignment vertical="center"/>
    </xf>
    <xf numFmtId="164" fontId="36" fillId="0" borderId="0" xfId="0" applyNumberFormat="1" applyFont="1" applyBorder="1" applyAlignment="1">
      <alignment horizontal="center" vertical="center"/>
    </xf>
    <xf numFmtId="9" fontId="34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6" fillId="0" borderId="0" xfId="1" applyNumberFormat="1" applyFont="1" applyFill="1" applyBorder="1" applyAlignment="1">
      <alignment horizontal="center" vertical="center"/>
    </xf>
    <xf numFmtId="0" fontId="42" fillId="0" borderId="0" xfId="1" applyNumberFormat="1" applyFont="1" applyFill="1" applyBorder="1" applyAlignment="1">
      <alignment horizontal="center" vertical="center"/>
    </xf>
    <xf numFmtId="164" fontId="36" fillId="0" borderId="0" xfId="1" applyNumberFormat="1" applyFont="1" applyFill="1" applyBorder="1" applyAlignment="1">
      <alignment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/>
    </xf>
    <xf numFmtId="0" fontId="42" fillId="0" borderId="0" xfId="0" applyFont="1" applyFill="1" applyBorder="1" applyAlignment="1">
      <alignment horizontal="center" vertical="center"/>
    </xf>
    <xf numFmtId="165" fontId="36" fillId="0" borderId="0" xfId="1" applyNumberFormat="1" applyFont="1" applyFill="1" applyBorder="1" applyAlignment="1">
      <alignment vertical="center"/>
    </xf>
    <xf numFmtId="0" fontId="36" fillId="0" borderId="0" xfId="1" applyNumberFormat="1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0" xfId="0" applyNumberFormat="1" applyFont="1" applyBorder="1" applyAlignment="1">
      <alignment horizontal="center" vertical="center"/>
    </xf>
    <xf numFmtId="0" fontId="34" fillId="23" borderId="10" xfId="0" applyFont="1" applyFill="1" applyBorder="1" applyAlignment="1">
      <alignment vertical="center"/>
    </xf>
    <xf numFmtId="0" fontId="34" fillId="0" borderId="0" xfId="0" applyNumberFormat="1" applyFont="1" applyFill="1" applyBorder="1" applyAlignment="1">
      <alignment horizontal="center" vertical="center"/>
    </xf>
    <xf numFmtId="0" fontId="34" fillId="23" borderId="30" xfId="0" applyFont="1" applyFill="1" applyBorder="1" applyAlignment="1">
      <alignment horizontal="left" vertical="center"/>
    </xf>
    <xf numFmtId="0" fontId="34" fillId="24" borderId="26" xfId="0" applyFont="1" applyFill="1" applyBorder="1" applyAlignment="1">
      <alignment horizontal="left" vertical="center"/>
    </xf>
    <xf numFmtId="0" fontId="36" fillId="0" borderId="27" xfId="0" applyNumberFormat="1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23" borderId="15" xfId="1" applyNumberFormat="1" applyFont="1" applyFill="1" applyBorder="1" applyAlignment="1">
      <alignment horizontal="center" vertical="center"/>
    </xf>
    <xf numFmtId="164" fontId="36" fillId="23" borderId="16" xfId="1" applyNumberFormat="1" applyFont="1" applyFill="1" applyBorder="1" applyAlignment="1">
      <alignment vertical="center"/>
    </xf>
    <xf numFmtId="0" fontId="38" fillId="24" borderId="20" xfId="0" applyFont="1" applyFill="1" applyBorder="1" applyAlignment="1">
      <alignment horizontal="center" vertical="center"/>
    </xf>
    <xf numFmtId="0" fontId="38" fillId="24" borderId="9" xfId="0" applyFont="1" applyFill="1" applyBorder="1" applyAlignment="1">
      <alignment horizontal="left" vertical="center"/>
    </xf>
    <xf numFmtId="0" fontId="38" fillId="24" borderId="9" xfId="0" applyFont="1" applyFill="1" applyBorder="1" applyAlignment="1">
      <alignment horizontal="center" vertical="center"/>
    </xf>
    <xf numFmtId="0" fontId="43" fillId="24" borderId="9" xfId="0" applyFont="1" applyFill="1" applyBorder="1" applyAlignment="1" applyProtection="1">
      <alignment horizontal="center" vertical="center"/>
      <protection locked="0"/>
    </xf>
    <xf numFmtId="0" fontId="38" fillId="24" borderId="21" xfId="0" applyFont="1" applyFill="1" applyBorder="1" applyAlignment="1">
      <alignment horizontal="center"/>
    </xf>
    <xf numFmtId="0" fontId="43" fillId="0" borderId="46" xfId="0" applyFont="1" applyBorder="1" applyAlignment="1" applyProtection="1">
      <alignment horizontal="center" vertical="center"/>
      <protection locked="0"/>
    </xf>
    <xf numFmtId="0" fontId="43" fillId="0" borderId="9" xfId="0" applyFont="1" applyBorder="1" applyAlignment="1" applyProtection="1">
      <alignment horizontal="center" vertical="center"/>
      <protection locked="0"/>
    </xf>
    <xf numFmtId="0" fontId="38" fillId="24" borderId="22" xfId="0" applyFont="1" applyFill="1" applyBorder="1" applyAlignment="1">
      <alignment horizontal="center" vertical="center"/>
    </xf>
    <xf numFmtId="0" fontId="38" fillId="24" borderId="23" xfId="0" applyFont="1" applyFill="1" applyBorder="1" applyAlignment="1">
      <alignment horizontal="left" vertical="center"/>
    </xf>
    <xf numFmtId="0" fontId="38" fillId="24" borderId="23" xfId="0" applyFont="1" applyFill="1" applyBorder="1" applyAlignment="1">
      <alignment horizontal="center" vertical="center"/>
    </xf>
    <xf numFmtId="0" fontId="43" fillId="24" borderId="23" xfId="0" applyFont="1" applyFill="1" applyBorder="1" applyAlignment="1" applyProtection="1">
      <alignment horizontal="center" vertical="center"/>
      <protection locked="0"/>
    </xf>
    <xf numFmtId="0" fontId="38" fillId="24" borderId="24" xfId="0" applyFont="1" applyFill="1" applyBorder="1" applyAlignment="1">
      <alignment horizontal="center"/>
    </xf>
    <xf numFmtId="0" fontId="43" fillId="0" borderId="0" xfId="0" applyFont="1" applyBorder="1" applyAlignment="1" applyProtection="1">
      <alignment horizontal="center" vertical="center"/>
      <protection locked="0"/>
    </xf>
    <xf numFmtId="0" fontId="38" fillId="24" borderId="17" xfId="0" applyFont="1" applyFill="1" applyBorder="1" applyAlignment="1">
      <alignment horizontal="center" vertical="center"/>
    </xf>
    <xf numFmtId="0" fontId="38" fillId="24" borderId="18" xfId="0" applyFont="1" applyFill="1" applyBorder="1" applyAlignment="1">
      <alignment horizontal="left" vertical="center"/>
    </xf>
    <xf numFmtId="0" fontId="38" fillId="24" borderId="38" xfId="0" applyFont="1" applyFill="1" applyBorder="1" applyAlignment="1">
      <alignment horizontal="center" vertical="center"/>
    </xf>
    <xf numFmtId="0" fontId="43" fillId="24" borderId="18" xfId="0" applyFont="1" applyFill="1" applyBorder="1" applyAlignment="1" applyProtection="1">
      <alignment horizontal="center" vertical="center"/>
      <protection locked="0"/>
    </xf>
    <xf numFmtId="0" fontId="38" fillId="24" borderId="19" xfId="0" applyFont="1" applyFill="1" applyBorder="1" applyAlignment="1">
      <alignment horizontal="center"/>
    </xf>
    <xf numFmtId="0" fontId="38" fillId="24" borderId="33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43" fillId="0" borderId="18" xfId="0" applyFont="1" applyBorder="1" applyAlignment="1" applyProtection="1">
      <alignment horizontal="center" vertical="center"/>
      <protection locked="0"/>
    </xf>
    <xf numFmtId="0" fontId="38" fillId="0" borderId="31" xfId="0" applyFont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43" fillId="0" borderId="23" xfId="0" applyFont="1" applyBorder="1" applyAlignment="1" applyProtection="1">
      <alignment horizontal="center" vertical="center"/>
      <protection locked="0"/>
    </xf>
    <xf numFmtId="0" fontId="38" fillId="0" borderId="9" xfId="0" applyNumberFormat="1" applyFont="1" applyFill="1" applyBorder="1" applyAlignment="1">
      <alignment vertical="center"/>
    </xf>
    <xf numFmtId="9" fontId="34" fillId="23" borderId="14" xfId="0" applyNumberFormat="1" applyFont="1" applyFill="1" applyBorder="1" applyAlignment="1">
      <alignment horizontal="center" vertical="center"/>
    </xf>
    <xf numFmtId="0" fontId="43" fillId="0" borderId="0" xfId="0" applyNumberFormat="1" applyFont="1" applyAlignment="1" applyProtection="1">
      <alignment horizontal="center" vertical="center"/>
      <protection locked="0"/>
    </xf>
    <xf numFmtId="0" fontId="38" fillId="25" borderId="17" xfId="0" applyFont="1" applyFill="1" applyBorder="1" applyAlignment="1">
      <alignment horizontal="center" vertical="center"/>
    </xf>
    <xf numFmtId="0" fontId="38" fillId="25" borderId="18" xfId="0" applyFont="1" applyFill="1" applyBorder="1" applyAlignment="1">
      <alignment horizontal="left" vertical="center"/>
    </xf>
    <xf numFmtId="0" fontId="38" fillId="25" borderId="18" xfId="0" applyFont="1" applyFill="1" applyBorder="1" applyAlignment="1">
      <alignment horizontal="center" vertical="center"/>
    </xf>
    <xf numFmtId="0" fontId="43" fillId="25" borderId="18" xfId="0" applyNumberFormat="1" applyFont="1" applyFill="1" applyBorder="1" applyAlignment="1" applyProtection="1">
      <alignment horizontal="center" vertical="center"/>
      <protection locked="0"/>
    </xf>
    <xf numFmtId="0" fontId="38" fillId="25" borderId="19" xfId="0" applyFont="1" applyFill="1" applyBorder="1" applyAlignment="1">
      <alignment horizontal="center"/>
    </xf>
    <xf numFmtId="0" fontId="38" fillId="25" borderId="22" xfId="0" applyFont="1" applyFill="1" applyBorder="1" applyAlignment="1">
      <alignment horizontal="center" vertical="center"/>
    </xf>
    <xf numFmtId="0" fontId="38" fillId="25" borderId="23" xfId="0" applyFont="1" applyFill="1" applyBorder="1" applyAlignment="1">
      <alignment horizontal="left" vertical="center"/>
    </xf>
    <xf numFmtId="0" fontId="38" fillId="25" borderId="23" xfId="0" applyFont="1" applyFill="1" applyBorder="1" applyAlignment="1">
      <alignment horizontal="center" vertical="center"/>
    </xf>
    <xf numFmtId="0" fontId="43" fillId="25" borderId="23" xfId="0" applyNumberFormat="1" applyFont="1" applyFill="1" applyBorder="1" applyAlignment="1" applyProtection="1">
      <alignment horizontal="center" vertical="center"/>
      <protection locked="0"/>
    </xf>
    <xf numFmtId="0" fontId="38" fillId="25" borderId="24" xfId="0" applyNumberFormat="1" applyFont="1" applyFill="1" applyBorder="1" applyAlignment="1">
      <alignment horizontal="center" vertical="center"/>
    </xf>
    <xf numFmtId="0" fontId="43" fillId="0" borderId="0" xfId="0" applyNumberFormat="1" applyFont="1" applyBorder="1" applyAlignment="1" applyProtection="1">
      <alignment horizontal="center" vertical="center"/>
      <protection locked="0"/>
    </xf>
    <xf numFmtId="0" fontId="36" fillId="24" borderId="12" xfId="1" applyNumberFormat="1" applyFont="1" applyFill="1" applyBorder="1" applyAlignment="1">
      <alignment horizontal="center" vertical="center"/>
    </xf>
    <xf numFmtId="0" fontId="42" fillId="24" borderId="12" xfId="1" applyNumberFormat="1" applyFont="1" applyFill="1" applyBorder="1" applyAlignment="1" applyProtection="1">
      <alignment horizontal="center" vertical="center"/>
      <protection locked="0"/>
    </xf>
    <xf numFmtId="0" fontId="38" fillId="25" borderId="19" xfId="0" applyNumberFormat="1" applyFont="1" applyFill="1" applyBorder="1" applyAlignment="1">
      <alignment horizontal="center" vertical="center"/>
    </xf>
    <xf numFmtId="0" fontId="43" fillId="0" borderId="12" xfId="0" applyFont="1" applyBorder="1" applyAlignment="1" applyProtection="1">
      <alignment horizontal="center" vertical="center"/>
      <protection locked="0"/>
    </xf>
    <xf numFmtId="0" fontId="42" fillId="0" borderId="46" xfId="0" applyFont="1" applyBorder="1" applyAlignment="1" applyProtection="1">
      <alignment horizontal="center" vertical="center"/>
      <protection locked="0"/>
    </xf>
    <xf numFmtId="0" fontId="6" fillId="0" borderId="0" xfId="0" applyNumberFormat="1" applyFont="1" applyBorder="1" applyAlignment="1" applyProtection="1">
      <alignment horizontal="center" vertical="center"/>
      <protection locked="0"/>
    </xf>
    <xf numFmtId="0" fontId="43" fillId="0" borderId="9" xfId="0" applyFont="1" applyBorder="1" applyAlignment="1">
      <alignment horizontal="center" vertical="center"/>
    </xf>
    <xf numFmtId="0" fontId="43" fillId="0" borderId="23" xfId="0" applyFont="1" applyBorder="1" applyAlignment="1">
      <alignment horizontal="center" vertical="center"/>
    </xf>
    <xf numFmtId="0" fontId="41" fillId="0" borderId="23" xfId="0" applyFont="1" applyBorder="1" applyAlignment="1">
      <alignment vertical="center"/>
    </xf>
    <xf numFmtId="0" fontId="36" fillId="0" borderId="23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vertical="center"/>
    </xf>
    <xf numFmtId="0" fontId="19" fillId="0" borderId="10" xfId="0" applyFont="1" applyFill="1" applyBorder="1" applyAlignment="1">
      <alignment horizontal="center" vertical="center"/>
    </xf>
    <xf numFmtId="0" fontId="26" fillId="20" borderId="25" xfId="0" applyFont="1" applyFill="1" applyBorder="1" applyAlignment="1">
      <alignment horizontal="center" vertical="center"/>
    </xf>
    <xf numFmtId="0" fontId="26" fillId="20" borderId="27" xfId="0" applyFont="1" applyFill="1" applyBorder="1" applyAlignment="1">
      <alignment horizontal="center" vertical="center"/>
    </xf>
    <xf numFmtId="0" fontId="26" fillId="20" borderId="25" xfId="0" applyNumberFormat="1" applyFont="1" applyFill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15" fillId="0" borderId="36" xfId="1" applyNumberFormat="1" applyFont="1" applyBorder="1" applyAlignment="1">
      <alignment horizontal="center" vertical="center"/>
    </xf>
    <xf numFmtId="0" fontId="16" fillId="0" borderId="36" xfId="1" applyNumberFormat="1" applyFont="1" applyBorder="1" applyAlignment="1" applyProtection="1">
      <alignment horizontal="center" vertical="center"/>
      <protection locked="0"/>
    </xf>
    <xf numFmtId="164" fontId="15" fillId="0" borderId="53" xfId="1" applyNumberFormat="1" applyFont="1" applyBorder="1" applyAlignment="1">
      <alignment vertical="center"/>
    </xf>
    <xf numFmtId="0" fontId="16" fillId="0" borderId="18" xfId="1" applyNumberFormat="1" applyFont="1" applyFill="1" applyBorder="1" applyAlignment="1">
      <alignment horizontal="center" vertical="center"/>
    </xf>
    <xf numFmtId="0" fontId="16" fillId="0" borderId="9" xfId="1" applyNumberFormat="1" applyFont="1" applyBorder="1" applyAlignment="1" applyProtection="1">
      <alignment horizontal="center" vertical="center"/>
      <protection locked="0"/>
    </xf>
    <xf numFmtId="0" fontId="16" fillId="0" borderId="9" xfId="1" applyNumberFormat="1" applyFont="1" applyFill="1" applyBorder="1" applyAlignment="1">
      <alignment horizontal="center" vertical="center"/>
    </xf>
    <xf numFmtId="0" fontId="16" fillId="0" borderId="23" xfId="1" applyNumberFormat="1" applyFont="1" applyBorder="1" applyAlignment="1" applyProtection="1">
      <alignment horizontal="center" vertical="center"/>
      <protection locked="0"/>
    </xf>
    <xf numFmtId="0" fontId="16" fillId="0" borderId="29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 applyBorder="1" applyAlignment="1" applyProtection="1">
      <alignment vertical="center"/>
    </xf>
    <xf numFmtId="0" fontId="16" fillId="0" borderId="37" xfId="0" applyFont="1" applyBorder="1" applyAlignment="1">
      <alignment vertical="center"/>
    </xf>
    <xf numFmtId="0" fontId="16" fillId="0" borderId="18" xfId="1" applyNumberFormat="1" applyFont="1" applyBorder="1" applyAlignment="1" applyProtection="1">
      <alignment horizontal="center" vertical="center"/>
    </xf>
    <xf numFmtId="0" fontId="16" fillId="0" borderId="9" xfId="1" applyNumberFormat="1" applyFont="1" applyBorder="1" applyAlignment="1" applyProtection="1">
      <alignment horizontal="center" vertical="center"/>
    </xf>
    <xf numFmtId="0" fontId="16" fillId="0" borderId="9" xfId="1" applyNumberFormat="1" applyFont="1" applyFill="1" applyBorder="1" applyAlignment="1" applyProtection="1">
      <alignment horizontal="center" vertical="center"/>
    </xf>
    <xf numFmtId="0" fontId="15" fillId="0" borderId="20" xfId="0" applyFont="1" applyBorder="1" applyAlignment="1">
      <alignment horizontal="center"/>
    </xf>
    <xf numFmtId="0" fontId="15" fillId="0" borderId="43" xfId="0" applyFont="1" applyFill="1" applyBorder="1" applyAlignment="1">
      <alignment horizontal="center" vertical="center"/>
    </xf>
    <xf numFmtId="0" fontId="16" fillId="0" borderId="44" xfId="1" applyNumberFormat="1" applyFont="1" applyFill="1" applyBorder="1" applyAlignment="1" applyProtection="1">
      <alignment horizontal="center" vertical="center"/>
    </xf>
    <xf numFmtId="0" fontId="16" fillId="0" borderId="23" xfId="1" applyNumberFormat="1" applyFont="1" applyFill="1" applyBorder="1" applyAlignment="1" applyProtection="1">
      <alignment horizontal="center" vertical="center"/>
    </xf>
    <xf numFmtId="0" fontId="15" fillId="0" borderId="22" xfId="0" applyFont="1" applyBorder="1" applyAlignment="1">
      <alignment horizontal="center"/>
    </xf>
    <xf numFmtId="0" fontId="16" fillId="0" borderId="23" xfId="1" applyNumberFormat="1" applyFont="1" applyBorder="1" applyAlignment="1">
      <alignment horizontal="center" vertical="center"/>
    </xf>
    <xf numFmtId="0" fontId="16" fillId="0" borderId="18" xfId="1" applyNumberFormat="1" applyFont="1" applyBorder="1" applyAlignment="1">
      <alignment horizontal="center" vertical="center"/>
    </xf>
    <xf numFmtId="0" fontId="15" fillId="0" borderId="44" xfId="0" applyFont="1" applyBorder="1" applyAlignment="1">
      <alignment vertical="center"/>
    </xf>
    <xf numFmtId="0" fontId="16" fillId="0" borderId="44" xfId="1" applyNumberFormat="1" applyFont="1" applyBorder="1" applyAlignment="1">
      <alignment horizontal="center" vertical="center"/>
    </xf>
    <xf numFmtId="0" fontId="15" fillId="0" borderId="32" xfId="0" applyFont="1" applyBorder="1"/>
    <xf numFmtId="0" fontId="16" fillId="0" borderId="9" xfId="0" applyNumberFormat="1" applyFont="1" applyBorder="1" applyAlignment="1" applyProtection="1">
      <alignment horizontal="center" vertical="center"/>
    </xf>
    <xf numFmtId="0" fontId="16" fillId="0" borderId="23" xfId="0" applyNumberFormat="1" applyFont="1" applyBorder="1" applyAlignment="1" applyProtection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/>
    </xf>
    <xf numFmtId="0" fontId="15" fillId="0" borderId="55" xfId="0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0" fontId="16" fillId="0" borderId="23" xfId="0" applyFont="1" applyBorder="1" applyAlignment="1">
      <alignment horizontal="center" vertical="center"/>
    </xf>
    <xf numFmtId="0" fontId="16" fillId="0" borderId="0" xfId="1" applyNumberFormat="1" applyFont="1" applyBorder="1" applyAlignment="1">
      <alignment horizontal="center" vertical="center"/>
    </xf>
    <xf numFmtId="0" fontId="16" fillId="0" borderId="23" xfId="1" applyNumberFormat="1" applyFont="1" applyFill="1" applyBorder="1" applyAlignment="1">
      <alignment horizontal="center" vertical="center"/>
    </xf>
    <xf numFmtId="164" fontId="16" fillId="0" borderId="0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23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5" fillId="0" borderId="17" xfId="0" applyFont="1" applyFill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22" xfId="0" applyFont="1" applyBorder="1" applyAlignment="1">
      <alignment horizontal="left" vertical="center"/>
    </xf>
    <xf numFmtId="0" fontId="16" fillId="0" borderId="23" xfId="1" applyNumberFormat="1" applyFont="1" applyBorder="1" applyAlignment="1" applyProtection="1">
      <alignment horizontal="center" vertical="center"/>
    </xf>
    <xf numFmtId="0" fontId="16" fillId="0" borderId="0" xfId="1" applyNumberFormat="1" applyFont="1" applyBorder="1" applyAlignment="1" applyProtection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6" fillId="0" borderId="27" xfId="1" applyNumberFormat="1" applyFont="1" applyBorder="1" applyAlignment="1" applyProtection="1">
      <alignment horizontal="center" vertical="center"/>
    </xf>
    <xf numFmtId="0" fontId="16" fillId="0" borderId="18" xfId="0" applyNumberFormat="1" applyFont="1" applyBorder="1" applyAlignment="1" applyProtection="1">
      <alignment horizontal="center" vertical="center"/>
    </xf>
    <xf numFmtId="0" fontId="16" fillId="0" borderId="41" xfId="0" applyFont="1" applyBorder="1" applyAlignment="1">
      <alignment vertical="center"/>
    </xf>
    <xf numFmtId="0" fontId="16" fillId="0" borderId="27" xfId="0" applyFont="1" applyBorder="1" applyAlignment="1">
      <alignment vertical="center"/>
    </xf>
    <xf numFmtId="0" fontId="16" fillId="0" borderId="27" xfId="0" applyFont="1" applyBorder="1" applyAlignment="1" applyProtection="1">
      <alignment vertical="center"/>
    </xf>
    <xf numFmtId="0" fontId="16" fillId="0" borderId="28" xfId="0" applyFont="1" applyBorder="1" applyAlignment="1">
      <alignment vertical="center"/>
    </xf>
    <xf numFmtId="0" fontId="16" fillId="0" borderId="0" xfId="0" applyFont="1" applyAlignment="1">
      <alignment horizontal="center"/>
    </xf>
    <xf numFmtId="0" fontId="15" fillId="0" borderId="17" xfId="0" applyFont="1" applyBorder="1"/>
    <xf numFmtId="0" fontId="16" fillId="0" borderId="18" xfId="0" applyFont="1" applyBorder="1" applyAlignment="1">
      <alignment horizontal="center"/>
    </xf>
    <xf numFmtId="0" fontId="15" fillId="0" borderId="20" xfId="0" applyFont="1" applyBorder="1"/>
    <xf numFmtId="0" fontId="16" fillId="0" borderId="9" xfId="0" applyFont="1" applyBorder="1" applyAlignment="1">
      <alignment horizontal="center"/>
    </xf>
    <xf numFmtId="0" fontId="15" fillId="0" borderId="22" xfId="0" applyFont="1" applyBorder="1"/>
    <xf numFmtId="0" fontId="16" fillId="0" borderId="23" xfId="0" applyFont="1" applyBorder="1" applyAlignment="1">
      <alignment horizontal="center"/>
    </xf>
    <xf numFmtId="164" fontId="15" fillId="0" borderId="0" xfId="1" applyNumberFormat="1" applyFont="1" applyFill="1" applyBorder="1" applyAlignment="1">
      <alignment vertical="center"/>
    </xf>
    <xf numFmtId="164" fontId="15" fillId="0" borderId="0" xfId="0" applyNumberFormat="1" applyFont="1" applyBorder="1"/>
    <xf numFmtId="164" fontId="15" fillId="0" borderId="0" xfId="0" applyNumberFormat="1" applyFont="1"/>
    <xf numFmtId="0" fontId="15" fillId="0" borderId="32" xfId="0" applyNumberFormat="1" applyFont="1" applyBorder="1" applyAlignment="1">
      <alignment vertical="center"/>
    </xf>
    <xf numFmtId="0" fontId="26" fillId="26" borderId="10" xfId="0" applyFont="1" applyFill="1" applyBorder="1" applyAlignment="1">
      <alignment horizontal="center" vertical="center"/>
    </xf>
    <xf numFmtId="0" fontId="51" fillId="23" borderId="46" xfId="0" applyFont="1" applyFill="1" applyBorder="1" applyAlignment="1">
      <alignment vertical="center" wrapText="1"/>
    </xf>
    <xf numFmtId="0" fontId="0" fillId="0" borderId="9" xfId="0" applyFill="1" applyBorder="1"/>
    <xf numFmtId="0" fontId="0" fillId="27" borderId="9" xfId="0" applyFill="1" applyBorder="1"/>
    <xf numFmtId="0" fontId="0" fillId="0" borderId="9" xfId="0" applyFont="1" applyFill="1" applyBorder="1"/>
    <xf numFmtId="0" fontId="0" fillId="28" borderId="9" xfId="0" applyFill="1" applyBorder="1"/>
    <xf numFmtId="0" fontId="0" fillId="29" borderId="9" xfId="0" applyFill="1" applyBorder="1"/>
    <xf numFmtId="0" fontId="0" fillId="30" borderId="9" xfId="0" applyFill="1" applyBorder="1"/>
    <xf numFmtId="0" fontId="0" fillId="31" borderId="9" xfId="0" applyFill="1" applyBorder="1"/>
    <xf numFmtId="0" fontId="0" fillId="32" borderId="9" xfId="0" applyFill="1" applyBorder="1"/>
    <xf numFmtId="0" fontId="0" fillId="33" borderId="9" xfId="0" applyFill="1" applyBorder="1"/>
    <xf numFmtId="0" fontId="52" fillId="0" borderId="9" xfId="0" applyFont="1" applyFill="1" applyBorder="1"/>
    <xf numFmtId="0" fontId="0" fillId="34" borderId="9" xfId="0" applyFill="1" applyBorder="1"/>
    <xf numFmtId="0" fontId="0" fillId="35" borderId="9" xfId="0" applyFill="1" applyBorder="1"/>
    <xf numFmtId="0" fontId="0" fillId="22" borderId="9" xfId="0" applyFill="1" applyBorder="1"/>
    <xf numFmtId="0" fontId="0" fillId="26" borderId="9" xfId="0" applyFill="1" applyBorder="1"/>
    <xf numFmtId="0" fontId="0" fillId="0" borderId="9" xfId="0" applyNumberFormat="1" applyFill="1" applyBorder="1"/>
    <xf numFmtId="0" fontId="0" fillId="36" borderId="9" xfId="0" applyNumberFormat="1" applyFill="1" applyBorder="1"/>
    <xf numFmtId="0" fontId="0" fillId="34" borderId="9" xfId="0" applyNumberFormat="1" applyFill="1" applyBorder="1"/>
    <xf numFmtId="0" fontId="0" fillId="34" borderId="9" xfId="0" applyNumberFormat="1" applyFill="1" applyBorder="1" applyAlignment="1">
      <alignment horizontal="center" vertical="center"/>
    </xf>
    <xf numFmtId="0" fontId="0" fillId="37" borderId="9" xfId="0" applyNumberFormat="1" applyFill="1" applyBorder="1"/>
    <xf numFmtId="0" fontId="0" fillId="17" borderId="9" xfId="0" applyNumberFormat="1" applyFill="1" applyBorder="1" applyAlignment="1">
      <alignment horizontal="center" vertical="center"/>
    </xf>
    <xf numFmtId="0" fontId="0" fillId="38" borderId="9" xfId="0" applyNumberFormat="1" applyFill="1" applyBorder="1"/>
    <xf numFmtId="0" fontId="0" fillId="0" borderId="9" xfId="0" applyNumberFormat="1" applyFill="1" applyBorder="1" applyAlignment="1">
      <alignment horizontal="center" vertical="center"/>
    </xf>
    <xf numFmtId="0" fontId="0" fillId="27" borderId="9" xfId="0" applyNumberFormat="1" applyFill="1" applyBorder="1" applyAlignment="1">
      <alignment horizontal="center" vertical="center"/>
    </xf>
    <xf numFmtId="0" fontId="52" fillId="27" borderId="9" xfId="0" applyFont="1" applyFill="1" applyBorder="1"/>
    <xf numFmtId="0" fontId="0" fillId="39" borderId="9" xfId="0" applyNumberFormat="1" applyFill="1" applyBorder="1"/>
    <xf numFmtId="0" fontId="0" fillId="39" borderId="9" xfId="0" applyNumberFormat="1" applyFill="1" applyBorder="1" applyAlignment="1">
      <alignment horizontal="center" vertical="center"/>
    </xf>
    <xf numFmtId="0" fontId="0" fillId="40" borderId="9" xfId="0" applyNumberFormat="1" applyFill="1" applyBorder="1"/>
    <xf numFmtId="0" fontId="52" fillId="0" borderId="9" xfId="0" applyNumberFormat="1" applyFont="1" applyFill="1" applyBorder="1"/>
    <xf numFmtId="0" fontId="52" fillId="41" borderId="9" xfId="0" applyNumberFormat="1" applyFont="1" applyFill="1" applyBorder="1"/>
    <xf numFmtId="0" fontId="0" fillId="42" borderId="9" xfId="0" applyNumberFormat="1" applyFill="1" applyBorder="1" applyAlignment="1">
      <alignment horizontal="center" vertical="center"/>
    </xf>
    <xf numFmtId="0" fontId="0" fillId="43" borderId="9" xfId="0" applyNumberFormat="1" applyFill="1" applyBorder="1" applyAlignment="1">
      <alignment horizontal="center" vertical="center"/>
    </xf>
    <xf numFmtId="0" fontId="0" fillId="44" borderId="9" xfId="0" applyNumberFormat="1" applyFill="1" applyBorder="1"/>
    <xf numFmtId="0" fontId="0" fillId="45" borderId="9" xfId="0" applyNumberFormat="1" applyFill="1" applyBorder="1"/>
    <xf numFmtId="0" fontId="0" fillId="46" borderId="9" xfId="0" applyNumberFormat="1" applyFill="1" applyBorder="1"/>
    <xf numFmtId="0" fontId="0" fillId="35" borderId="9" xfId="0" applyNumberFormat="1" applyFill="1" applyBorder="1"/>
    <xf numFmtId="0" fontId="0" fillId="47" borderId="9" xfId="0" applyNumberFormat="1" applyFill="1" applyBorder="1"/>
    <xf numFmtId="0" fontId="0" fillId="31" borderId="9" xfId="0" applyNumberFormat="1" applyFill="1" applyBorder="1"/>
    <xf numFmtId="0" fontId="0" fillId="27" borderId="9" xfId="0" applyNumberFormat="1" applyFill="1" applyBorder="1"/>
    <xf numFmtId="0" fontId="0" fillId="48" borderId="9" xfId="0" applyNumberFormat="1" applyFill="1" applyBorder="1"/>
    <xf numFmtId="0" fontId="0" fillId="49" borderId="9" xfId="0" applyNumberFormat="1" applyFill="1" applyBorder="1"/>
    <xf numFmtId="0" fontId="0" fillId="32" borderId="9" xfId="0" applyNumberFormat="1" applyFill="1" applyBorder="1" applyAlignment="1">
      <alignment horizontal="center" vertical="center"/>
    </xf>
    <xf numFmtId="0" fontId="0" fillId="32" borderId="9" xfId="0" applyNumberFormat="1" applyFill="1" applyBorder="1"/>
    <xf numFmtId="0" fontId="0" fillId="50" borderId="9" xfId="0" applyNumberFormat="1" applyFill="1" applyBorder="1"/>
    <xf numFmtId="0" fontId="0" fillId="51" borderId="9" xfId="0" applyNumberFormat="1" applyFill="1" applyBorder="1"/>
    <xf numFmtId="0" fontId="0" fillId="52" borderId="9" xfId="0" applyNumberFormat="1" applyFill="1" applyBorder="1"/>
    <xf numFmtId="0" fontId="52" fillId="53" borderId="9" xfId="0" applyNumberFormat="1" applyFont="1" applyFill="1" applyBorder="1"/>
    <xf numFmtId="0" fontId="0" fillId="35" borderId="9" xfId="0" applyNumberFormat="1" applyFill="1" applyBorder="1" applyAlignment="1">
      <alignment horizontal="center" vertical="center"/>
    </xf>
    <xf numFmtId="0" fontId="0" fillId="53" borderId="9" xfId="0" applyNumberFormat="1" applyFill="1" applyBorder="1" applyAlignment="1">
      <alignment horizontal="center" vertical="center"/>
    </xf>
    <xf numFmtId="0" fontId="52" fillId="26" borderId="9" xfId="0" applyNumberFormat="1" applyFont="1" applyFill="1" applyBorder="1"/>
    <xf numFmtId="0" fontId="0" fillId="26" borderId="9" xfId="0" applyNumberFormat="1" applyFill="1" applyBorder="1"/>
    <xf numFmtId="0" fontId="52" fillId="54" borderId="9" xfId="0" applyNumberFormat="1" applyFont="1" applyFill="1" applyBorder="1"/>
    <xf numFmtId="0" fontId="0" fillId="55" borderId="9" xfId="0" applyNumberFormat="1" applyFill="1" applyBorder="1"/>
    <xf numFmtId="0" fontId="0" fillId="56" borderId="9" xfId="0" applyNumberFormat="1" applyFill="1" applyBorder="1" applyAlignment="1">
      <alignment horizontal="center" vertical="center"/>
    </xf>
    <xf numFmtId="0" fontId="0" fillId="55" borderId="9" xfId="0" applyNumberFormat="1" applyFill="1" applyBorder="1" applyAlignment="1">
      <alignment horizontal="center" vertical="center"/>
    </xf>
    <xf numFmtId="0" fontId="0" fillId="56" borderId="9" xfId="0" applyNumberFormat="1" applyFill="1" applyBorder="1"/>
    <xf numFmtId="0" fontId="0" fillId="36" borderId="9" xfId="0" applyFill="1" applyBorder="1"/>
    <xf numFmtId="0" fontId="0" fillId="41" borderId="9" xfId="0" applyFill="1" applyBorder="1"/>
    <xf numFmtId="0" fontId="0" fillId="42" borderId="9" xfId="0" applyFill="1" applyBorder="1"/>
    <xf numFmtId="0" fontId="0" fillId="43" borderId="9" xfId="0" applyFill="1" applyBorder="1"/>
    <xf numFmtId="0" fontId="0" fillId="44" borderId="9" xfId="0" applyFill="1" applyBorder="1"/>
    <xf numFmtId="0" fontId="0" fillId="45" borderId="9" xfId="0" applyFill="1" applyBorder="1"/>
    <xf numFmtId="0" fontId="0" fillId="46" borderId="9" xfId="0" applyFill="1" applyBorder="1"/>
    <xf numFmtId="0" fontId="0" fillId="47" borderId="9" xfId="0" applyFill="1" applyBorder="1"/>
    <xf numFmtId="0" fontId="0" fillId="57" borderId="9" xfId="0" applyFill="1" applyBorder="1"/>
    <xf numFmtId="0" fontId="0" fillId="51" borderId="9" xfId="0" applyFill="1" applyBorder="1"/>
    <xf numFmtId="0" fontId="0" fillId="54" borderId="9" xfId="0" applyFill="1" applyBorder="1"/>
    <xf numFmtId="0" fontId="0" fillId="48" borderId="9" xfId="0" applyFill="1" applyBorder="1"/>
    <xf numFmtId="0" fontId="0" fillId="58" borderId="9" xfId="0" applyFill="1" applyBorder="1"/>
    <xf numFmtId="0" fontId="0" fillId="59" borderId="9" xfId="0" applyFill="1" applyBorder="1"/>
    <xf numFmtId="0" fontId="0" fillId="40" borderId="9" xfId="0" applyFill="1" applyBorder="1"/>
    <xf numFmtId="0" fontId="0" fillId="0" borderId="9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/>
    <xf numFmtId="0" fontId="53" fillId="23" borderId="9" xfId="0" applyFont="1" applyFill="1" applyBorder="1" applyAlignment="1">
      <alignment horizontal="right" vertical="center"/>
    </xf>
    <xf numFmtId="0" fontId="53" fillId="23" borderId="9" xfId="0" applyFont="1" applyFill="1" applyBorder="1" applyAlignment="1">
      <alignment vertical="center"/>
    </xf>
    <xf numFmtId="1" fontId="0" fillId="23" borderId="9" xfId="0" applyNumberFormat="1" applyFill="1" applyBorder="1"/>
    <xf numFmtId="0" fontId="1" fillId="23" borderId="9" xfId="0" applyNumberFormat="1" applyFont="1" applyFill="1" applyBorder="1"/>
    <xf numFmtId="0" fontId="1" fillId="23" borderId="9" xfId="0" applyFont="1" applyFill="1" applyBorder="1"/>
    <xf numFmtId="0" fontId="0" fillId="23" borderId="9" xfId="0" applyFill="1" applyBorder="1"/>
    <xf numFmtId="0" fontId="21" fillId="32" borderId="9" xfId="0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right"/>
    </xf>
    <xf numFmtId="0" fontId="0" fillId="0" borderId="9" xfId="0" applyFill="1" applyBorder="1" applyAlignment="1">
      <alignment horizontal="left"/>
    </xf>
    <xf numFmtId="0" fontId="0" fillId="0" borderId="9" xfId="0" applyFill="1" applyBorder="1" applyAlignment="1">
      <alignment horizontal="right"/>
    </xf>
    <xf numFmtId="0" fontId="0" fillId="0" borderId="44" xfId="0" applyNumberFormat="1" applyFill="1" applyBorder="1" applyAlignment="1">
      <alignment horizontal="right"/>
    </xf>
    <xf numFmtId="0" fontId="0" fillId="0" borderId="44" xfId="0" applyFill="1" applyBorder="1" applyAlignment="1">
      <alignment horizontal="left"/>
    </xf>
    <xf numFmtId="0" fontId="0" fillId="0" borderId="46" xfId="0" applyNumberFormat="1" applyFill="1" applyBorder="1" applyAlignment="1">
      <alignment horizontal="right"/>
    </xf>
    <xf numFmtId="0" fontId="0" fillId="0" borderId="46" xfId="0" applyFill="1" applyBorder="1" applyAlignment="1">
      <alignment horizontal="left"/>
    </xf>
    <xf numFmtId="0" fontId="50" fillId="32" borderId="46" xfId="0" applyFont="1" applyFill="1" applyBorder="1" applyAlignment="1">
      <alignment horizontal="center" vertical="center"/>
    </xf>
    <xf numFmtId="0" fontId="52" fillId="0" borderId="9" xfId="0" applyFont="1" applyFill="1" applyBorder="1" applyAlignment="1">
      <alignment horizontal="right"/>
    </xf>
    <xf numFmtId="0" fontId="52" fillId="60" borderId="9" xfId="0" applyFont="1" applyFill="1" applyBorder="1" applyAlignment="1">
      <alignment horizontal="right"/>
    </xf>
    <xf numFmtId="0" fontId="52" fillId="61" borderId="9" xfId="0" applyFont="1" applyFill="1" applyBorder="1" applyAlignment="1">
      <alignment horizontal="right"/>
    </xf>
    <xf numFmtId="0" fontId="52" fillId="61" borderId="9" xfId="0" applyFont="1" applyFill="1" applyBorder="1"/>
    <xf numFmtId="0" fontId="0" fillId="62" borderId="9" xfId="0" applyFill="1" applyBorder="1" applyAlignment="1">
      <alignment horizontal="right"/>
    </xf>
    <xf numFmtId="0" fontId="0" fillId="56" borderId="9" xfId="0" applyFill="1" applyBorder="1" applyAlignment="1">
      <alignment horizontal="right"/>
    </xf>
    <xf numFmtId="0" fontId="26" fillId="26" borderId="25" xfId="0" applyFont="1" applyFill="1" applyBorder="1" applyAlignment="1">
      <alignment horizontal="center" vertical="center"/>
    </xf>
    <xf numFmtId="0" fontId="21" fillId="26" borderId="10" xfId="0" applyFont="1" applyFill="1" applyBorder="1" applyAlignment="1">
      <alignment horizontal="center" vertical="center"/>
    </xf>
    <xf numFmtId="0" fontId="0" fillId="0" borderId="58" xfId="0" applyBorder="1"/>
    <xf numFmtId="0" fontId="0" fillId="63" borderId="58" xfId="0" applyFill="1" applyBorder="1" applyAlignment="1">
      <alignment horizontal="center" wrapText="1"/>
    </xf>
    <xf numFmtId="0" fontId="0" fillId="0" borderId="58" xfId="0" applyBorder="1" applyAlignment="1">
      <alignment horizontal="center" wrapText="1"/>
    </xf>
    <xf numFmtId="0" fontId="0" fillId="0" borderId="59" xfId="0" applyBorder="1"/>
    <xf numFmtId="0" fontId="0" fillId="0" borderId="59" xfId="0" applyBorder="1" applyAlignment="1">
      <alignment horizontal="center" wrapText="1"/>
    </xf>
    <xf numFmtId="0" fontId="0" fillId="0" borderId="60" xfId="0" applyBorder="1"/>
    <xf numFmtId="0" fontId="0" fillId="63" borderId="60" xfId="0" applyFill="1" applyBorder="1" applyAlignment="1">
      <alignment horizontal="center" wrapText="1"/>
    </xf>
    <xf numFmtId="0" fontId="0" fillId="0" borderId="60" xfId="0" applyBorder="1" applyAlignment="1">
      <alignment horizontal="center" wrapText="1"/>
    </xf>
    <xf numFmtId="0" fontId="56" fillId="0" borderId="57" xfId="0" applyFont="1" applyBorder="1"/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0" fillId="0" borderId="8" xfId="0" applyBorder="1"/>
    <xf numFmtId="0" fontId="4" fillId="15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11" fillId="0" borderId="30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left" vertical="center"/>
    </xf>
    <xf numFmtId="0" fontId="7" fillId="0" borderId="0" xfId="0" applyNumberFormat="1" applyFont="1" applyBorder="1" applyAlignment="1">
      <alignment horizontal="center" vertical="center"/>
    </xf>
    <xf numFmtId="0" fontId="17" fillId="19" borderId="0" xfId="18" applyNumberFormat="1" applyFont="1" applyFill="1" applyBorder="1" applyAlignment="1">
      <alignment horizontal="center" vertical="center"/>
    </xf>
    <xf numFmtId="166" fontId="15" fillId="0" borderId="14" xfId="0" applyNumberFormat="1" applyFont="1" applyBorder="1" applyAlignment="1">
      <alignment horizontal="center" vertical="center"/>
    </xf>
    <xf numFmtId="166" fontId="15" fillId="0" borderId="15" xfId="0" applyNumberFormat="1" applyFont="1" applyBorder="1" applyAlignment="1">
      <alignment horizontal="center" vertical="center"/>
    </xf>
    <xf numFmtId="0" fontId="15" fillId="0" borderId="14" xfId="0" applyNumberFormat="1" applyFont="1" applyBorder="1" applyAlignment="1">
      <alignment horizontal="center" vertical="center"/>
    </xf>
    <xf numFmtId="0" fontId="15" fillId="0" borderId="15" xfId="0" applyNumberFormat="1" applyFont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6" fillId="0" borderId="32" xfId="0" applyNumberFormat="1" applyFont="1" applyBorder="1" applyAlignment="1">
      <alignment horizontal="center" vertical="center"/>
    </xf>
    <xf numFmtId="0" fontId="15" fillId="0" borderId="30" xfId="0" applyNumberFormat="1" applyFont="1" applyBorder="1" applyAlignment="1">
      <alignment horizontal="center" vertical="center"/>
    </xf>
    <xf numFmtId="0" fontId="15" fillId="0" borderId="32" xfId="0" applyNumberFormat="1" applyFont="1" applyBorder="1" applyAlignment="1">
      <alignment horizontal="center" vertical="center"/>
    </xf>
    <xf numFmtId="0" fontId="16" fillId="0" borderId="30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6" fillId="0" borderId="34" xfId="0" applyFont="1" applyFill="1" applyBorder="1" applyAlignment="1">
      <alignment horizontal="center" vertical="center"/>
    </xf>
    <xf numFmtId="0" fontId="16" fillId="0" borderId="15" xfId="0" applyNumberFormat="1" applyFont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164" fontId="32" fillId="22" borderId="14" xfId="0" applyNumberFormat="1" applyFont="1" applyFill="1" applyBorder="1" applyAlignment="1">
      <alignment horizontal="center" vertical="center"/>
    </xf>
    <xf numFmtId="164" fontId="32" fillId="22" borderId="15" xfId="0" applyNumberFormat="1" applyFont="1" applyFill="1" applyBorder="1" applyAlignment="1">
      <alignment horizontal="center" vertical="center"/>
    </xf>
    <xf numFmtId="164" fontId="32" fillId="22" borderId="16" xfId="0" applyNumberFormat="1" applyFont="1" applyFill="1" applyBorder="1" applyAlignment="1">
      <alignment horizontal="center" vertical="center"/>
    </xf>
    <xf numFmtId="0" fontId="40" fillId="22" borderId="0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0" fontId="8" fillId="22" borderId="16" xfId="0" applyFont="1" applyFill="1" applyBorder="1" applyAlignment="1">
      <alignment horizontal="center" vertical="center"/>
    </xf>
    <xf numFmtId="0" fontId="8" fillId="22" borderId="41" xfId="0" applyNumberFormat="1" applyFont="1" applyFill="1" applyBorder="1" applyAlignment="1">
      <alignment horizontal="center" vertical="center"/>
    </xf>
    <xf numFmtId="0" fontId="8" fillId="22" borderId="27" xfId="0" applyNumberFormat="1" applyFont="1" applyFill="1" applyBorder="1" applyAlignment="1">
      <alignment horizontal="center" vertical="center"/>
    </xf>
    <xf numFmtId="0" fontId="8" fillId="22" borderId="28" xfId="0" applyNumberFormat="1" applyFont="1" applyFill="1" applyBorder="1" applyAlignment="1">
      <alignment horizontal="center" vertical="center"/>
    </xf>
    <xf numFmtId="0" fontId="8" fillId="22" borderId="30" xfId="0" applyNumberFormat="1" applyFont="1" applyFill="1" applyBorder="1" applyAlignment="1">
      <alignment horizontal="center" vertical="center"/>
    </xf>
    <xf numFmtId="0" fontId="8" fillId="22" borderId="32" xfId="0" applyNumberFormat="1" applyFont="1" applyFill="1" applyBorder="1" applyAlignment="1">
      <alignment horizontal="center" vertical="center"/>
    </xf>
    <xf numFmtId="0" fontId="8" fillId="22" borderId="34" xfId="0" applyNumberFormat="1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17" fillId="19" borderId="0" xfId="18" applyNumberFormat="1" applyFont="1" applyFill="1" applyBorder="1" applyAlignment="1">
      <alignment horizontal="center" vertical="center" wrapText="1"/>
    </xf>
    <xf numFmtId="0" fontId="17" fillId="19" borderId="32" xfId="18" applyNumberFormat="1" applyFont="1" applyFill="1" applyBorder="1" applyAlignment="1">
      <alignment horizontal="center" vertical="center" wrapText="1"/>
    </xf>
    <xf numFmtId="0" fontId="30" fillId="22" borderId="14" xfId="0" applyFont="1" applyFill="1" applyBorder="1" applyAlignment="1" applyProtection="1">
      <alignment horizontal="left" vertical="center"/>
      <protection locked="0"/>
    </xf>
    <xf numFmtId="0" fontId="30" fillId="22" borderId="15" xfId="0" applyFont="1" applyFill="1" applyBorder="1" applyAlignment="1" applyProtection="1">
      <alignment horizontal="left" vertical="center"/>
      <protection locked="0"/>
    </xf>
    <xf numFmtId="0" fontId="30" fillId="22" borderId="16" xfId="0" applyFont="1" applyFill="1" applyBorder="1" applyAlignment="1" applyProtection="1">
      <alignment horizontal="left" vertical="center"/>
      <protection locked="0"/>
    </xf>
    <xf numFmtId="0" fontId="17" fillId="21" borderId="14" xfId="0" applyFont="1" applyFill="1" applyBorder="1" applyAlignment="1">
      <alignment horizontal="center" vertical="center"/>
    </xf>
    <xf numFmtId="0" fontId="17" fillId="21" borderId="15" xfId="0" applyFont="1" applyFill="1" applyBorder="1" applyAlignment="1">
      <alignment horizontal="center" vertical="center"/>
    </xf>
    <xf numFmtId="0" fontId="17" fillId="21" borderId="16" xfId="0" applyFont="1" applyFill="1" applyBorder="1" applyAlignment="1">
      <alignment horizontal="center" vertical="center"/>
    </xf>
    <xf numFmtId="167" fontId="31" fillId="22" borderId="14" xfId="0" applyNumberFormat="1" applyFont="1" applyFill="1" applyBorder="1" applyAlignment="1" applyProtection="1">
      <alignment horizontal="center" vertical="center"/>
      <protection locked="0"/>
    </xf>
    <xf numFmtId="167" fontId="31" fillId="22" borderId="15" xfId="0" applyNumberFormat="1" applyFont="1" applyFill="1" applyBorder="1" applyAlignment="1" applyProtection="1">
      <alignment horizontal="center" vertical="center"/>
      <protection locked="0"/>
    </xf>
    <xf numFmtId="167" fontId="31" fillId="22" borderId="16" xfId="0" applyNumberFormat="1" applyFont="1" applyFill="1" applyBorder="1" applyAlignment="1" applyProtection="1">
      <alignment horizontal="center" vertical="center"/>
      <protection locked="0"/>
    </xf>
    <xf numFmtId="0" fontId="27" fillId="21" borderId="14" xfId="0" applyNumberFormat="1" applyFont="1" applyFill="1" applyBorder="1" applyAlignment="1">
      <alignment horizontal="center" vertical="center"/>
    </xf>
    <xf numFmtId="0" fontId="27" fillId="21" borderId="16" xfId="0" applyNumberFormat="1" applyFont="1" applyFill="1" applyBorder="1" applyAlignment="1">
      <alignment horizontal="center" vertical="center"/>
    </xf>
    <xf numFmtId="166" fontId="32" fillId="22" borderId="14" xfId="0" applyNumberFormat="1" applyFont="1" applyFill="1" applyBorder="1" applyAlignment="1">
      <alignment horizontal="center" vertical="center"/>
    </xf>
    <xf numFmtId="166" fontId="32" fillId="22" borderId="16" xfId="0" applyNumberFormat="1" applyFont="1" applyFill="1" applyBorder="1" applyAlignment="1">
      <alignment horizontal="center" vertical="center"/>
    </xf>
    <xf numFmtId="0" fontId="17" fillId="21" borderId="14" xfId="0" applyNumberFormat="1" applyFont="1" applyFill="1" applyBorder="1" applyAlignment="1">
      <alignment horizontal="center" vertical="center"/>
    </xf>
    <xf numFmtId="0" fontId="17" fillId="21" borderId="15" xfId="0" applyNumberFormat="1" applyFont="1" applyFill="1" applyBorder="1" applyAlignment="1">
      <alignment horizontal="center" vertical="center"/>
    </xf>
    <xf numFmtId="0" fontId="17" fillId="21" borderId="16" xfId="0" applyNumberFormat="1" applyFont="1" applyFill="1" applyBorder="1" applyAlignment="1">
      <alignment horizontal="center" vertical="center"/>
    </xf>
    <xf numFmtId="164" fontId="31" fillId="22" borderId="41" xfId="0" applyNumberFormat="1" applyFont="1" applyFill="1" applyBorder="1" applyAlignment="1" applyProtection="1">
      <alignment horizontal="center" vertical="center"/>
      <protection locked="0"/>
    </xf>
    <xf numFmtId="164" fontId="31" fillId="22" borderId="27" xfId="0" applyNumberFormat="1" applyFont="1" applyFill="1" applyBorder="1" applyAlignment="1" applyProtection="1">
      <alignment horizontal="center" vertical="center"/>
      <protection locked="0"/>
    </xf>
    <xf numFmtId="164" fontId="31" fillId="22" borderId="28" xfId="0" applyNumberFormat="1" applyFont="1" applyFill="1" applyBorder="1" applyAlignment="1" applyProtection="1">
      <alignment horizontal="center" vertical="center"/>
      <protection locked="0"/>
    </xf>
    <xf numFmtId="164" fontId="31" fillId="22" borderId="30" xfId="0" applyNumberFormat="1" applyFont="1" applyFill="1" applyBorder="1" applyAlignment="1" applyProtection="1">
      <alignment horizontal="center" vertical="center"/>
      <protection locked="0"/>
    </xf>
    <xf numFmtId="164" fontId="31" fillId="22" borderId="32" xfId="0" applyNumberFormat="1" applyFont="1" applyFill="1" applyBorder="1" applyAlignment="1" applyProtection="1">
      <alignment horizontal="center" vertical="center"/>
      <protection locked="0"/>
    </xf>
    <xf numFmtId="164" fontId="31" fillId="22" borderId="34" xfId="0" applyNumberFormat="1" applyFont="1" applyFill="1" applyBorder="1" applyAlignment="1" applyProtection="1">
      <alignment horizontal="center" vertical="center"/>
      <protection locked="0"/>
    </xf>
    <xf numFmtId="164" fontId="48" fillId="24" borderId="14" xfId="0" applyNumberFormat="1" applyFont="1" applyFill="1" applyBorder="1" applyAlignment="1">
      <alignment horizontal="center" vertical="center"/>
    </xf>
    <xf numFmtId="164" fontId="48" fillId="24" borderId="15" xfId="0" applyNumberFormat="1" applyFont="1" applyFill="1" applyBorder="1" applyAlignment="1">
      <alignment horizontal="center" vertical="center"/>
    </xf>
    <xf numFmtId="164" fontId="48" fillId="24" borderId="16" xfId="0" applyNumberFormat="1" applyFont="1" applyFill="1" applyBorder="1" applyAlignment="1">
      <alignment horizontal="center" vertical="center"/>
    </xf>
    <xf numFmtId="0" fontId="40" fillId="24" borderId="0" xfId="0" applyFont="1" applyFill="1" applyBorder="1" applyAlignment="1">
      <alignment horizontal="center" vertical="center"/>
    </xf>
    <xf numFmtId="0" fontId="34" fillId="24" borderId="14" xfId="0" applyFont="1" applyFill="1" applyBorder="1" applyAlignment="1">
      <alignment horizontal="center" vertical="center"/>
    </xf>
    <xf numFmtId="0" fontId="34" fillId="24" borderId="15" xfId="0" applyFont="1" applyFill="1" applyBorder="1" applyAlignment="1">
      <alignment horizontal="center" vertical="center"/>
    </xf>
    <xf numFmtId="0" fontId="34" fillId="24" borderId="16" xfId="0" applyFont="1" applyFill="1" applyBorder="1" applyAlignment="1">
      <alignment horizontal="center" vertical="center"/>
    </xf>
    <xf numFmtId="0" fontId="34" fillId="24" borderId="41" xfId="0" applyNumberFormat="1" applyFont="1" applyFill="1" applyBorder="1" applyAlignment="1">
      <alignment horizontal="center" vertical="center"/>
    </xf>
    <xf numFmtId="0" fontId="34" fillId="24" borderId="27" xfId="0" applyNumberFormat="1" applyFont="1" applyFill="1" applyBorder="1" applyAlignment="1">
      <alignment horizontal="center" vertical="center"/>
    </xf>
    <xf numFmtId="0" fontId="34" fillId="24" borderId="28" xfId="0" applyNumberFormat="1" applyFont="1" applyFill="1" applyBorder="1" applyAlignment="1">
      <alignment horizontal="center" vertical="center"/>
    </xf>
    <xf numFmtId="0" fontId="34" fillId="24" borderId="30" xfId="0" applyNumberFormat="1" applyFont="1" applyFill="1" applyBorder="1" applyAlignment="1">
      <alignment horizontal="center" vertical="center"/>
    </xf>
    <xf numFmtId="0" fontId="34" fillId="24" borderId="32" xfId="0" applyNumberFormat="1" applyFont="1" applyFill="1" applyBorder="1" applyAlignment="1">
      <alignment horizontal="center" vertical="center"/>
    </xf>
    <xf numFmtId="0" fontId="34" fillId="24" borderId="34" xfId="0" applyNumberFormat="1" applyFont="1" applyFill="1" applyBorder="1" applyAlignment="1">
      <alignment horizontal="center" vertical="center"/>
    </xf>
    <xf numFmtId="0" fontId="46" fillId="24" borderId="14" xfId="0" applyFont="1" applyFill="1" applyBorder="1" applyAlignment="1" applyProtection="1">
      <alignment horizontal="left" vertical="center"/>
      <protection locked="0"/>
    </xf>
    <xf numFmtId="0" fontId="46" fillId="24" borderId="15" xfId="0" applyFont="1" applyFill="1" applyBorder="1" applyAlignment="1" applyProtection="1">
      <alignment horizontal="left" vertical="center"/>
      <protection locked="0"/>
    </xf>
    <xf numFmtId="0" fontId="46" fillId="24" borderId="16" xfId="0" applyFont="1" applyFill="1" applyBorder="1" applyAlignment="1" applyProtection="1">
      <alignment horizontal="left" vertical="center"/>
      <protection locked="0"/>
    </xf>
    <xf numFmtId="0" fontId="17" fillId="23" borderId="14" xfId="0" applyFont="1" applyFill="1" applyBorder="1" applyAlignment="1">
      <alignment horizontal="center" vertical="center"/>
    </xf>
    <xf numFmtId="0" fontId="17" fillId="23" borderId="15" xfId="0" applyFont="1" applyFill="1" applyBorder="1" applyAlignment="1">
      <alignment horizontal="center" vertical="center"/>
    </xf>
    <xf numFmtId="0" fontId="17" fillId="23" borderId="16" xfId="0" applyFont="1" applyFill="1" applyBorder="1" applyAlignment="1">
      <alignment horizontal="center" vertical="center"/>
    </xf>
    <xf numFmtId="167" fontId="47" fillId="24" borderId="14" xfId="0" applyNumberFormat="1" applyFont="1" applyFill="1" applyBorder="1" applyAlignment="1" applyProtection="1">
      <alignment horizontal="center" vertical="center"/>
      <protection locked="0"/>
    </xf>
    <xf numFmtId="167" fontId="47" fillId="24" borderId="15" xfId="0" applyNumberFormat="1" applyFont="1" applyFill="1" applyBorder="1" applyAlignment="1" applyProtection="1">
      <alignment horizontal="center" vertical="center"/>
      <protection locked="0"/>
    </xf>
    <xf numFmtId="167" fontId="47" fillId="24" borderId="16" xfId="0" applyNumberFormat="1" applyFont="1" applyFill="1" applyBorder="1" applyAlignment="1" applyProtection="1">
      <alignment horizontal="center" vertical="center"/>
      <protection locked="0"/>
    </xf>
    <xf numFmtId="0" fontId="27" fillId="23" borderId="14" xfId="0" applyNumberFormat="1" applyFont="1" applyFill="1" applyBorder="1" applyAlignment="1">
      <alignment horizontal="center" vertical="center"/>
    </xf>
    <xf numFmtId="0" fontId="27" fillId="23" borderId="16" xfId="0" applyNumberFormat="1" applyFont="1" applyFill="1" applyBorder="1" applyAlignment="1">
      <alignment horizontal="center" vertical="center"/>
    </xf>
    <xf numFmtId="166" fontId="48" fillId="24" borderId="14" xfId="0" applyNumberFormat="1" applyFont="1" applyFill="1" applyBorder="1" applyAlignment="1">
      <alignment horizontal="center" vertical="center"/>
    </xf>
    <xf numFmtId="166" fontId="48" fillId="24" borderId="16" xfId="0" applyNumberFormat="1" applyFont="1" applyFill="1" applyBorder="1" applyAlignment="1">
      <alignment horizontal="center" vertical="center"/>
    </xf>
    <xf numFmtId="0" fontId="17" fillId="23" borderId="14" xfId="0" applyNumberFormat="1" applyFont="1" applyFill="1" applyBorder="1" applyAlignment="1">
      <alignment horizontal="center" vertical="center"/>
    </xf>
    <xf numFmtId="0" fontId="17" fillId="23" borderId="15" xfId="0" applyNumberFormat="1" applyFont="1" applyFill="1" applyBorder="1" applyAlignment="1">
      <alignment horizontal="center" vertical="center"/>
    </xf>
    <xf numFmtId="0" fontId="17" fillId="23" borderId="16" xfId="0" applyNumberFormat="1" applyFont="1" applyFill="1" applyBorder="1" applyAlignment="1">
      <alignment horizontal="center" vertical="center"/>
    </xf>
    <xf numFmtId="164" fontId="47" fillId="24" borderId="41" xfId="0" applyNumberFormat="1" applyFont="1" applyFill="1" applyBorder="1" applyAlignment="1" applyProtection="1">
      <alignment horizontal="center" vertical="center"/>
      <protection locked="0"/>
    </xf>
    <xf numFmtId="164" fontId="47" fillId="24" borderId="27" xfId="0" applyNumberFormat="1" applyFont="1" applyFill="1" applyBorder="1" applyAlignment="1" applyProtection="1">
      <alignment horizontal="center" vertical="center"/>
      <protection locked="0"/>
    </xf>
    <xf numFmtId="164" fontId="47" fillId="24" borderId="28" xfId="0" applyNumberFormat="1" applyFont="1" applyFill="1" applyBorder="1" applyAlignment="1" applyProtection="1">
      <alignment horizontal="center" vertical="center"/>
      <protection locked="0"/>
    </xf>
    <xf numFmtId="164" fontId="47" fillId="24" borderId="30" xfId="0" applyNumberFormat="1" applyFont="1" applyFill="1" applyBorder="1" applyAlignment="1" applyProtection="1">
      <alignment horizontal="center" vertical="center"/>
      <protection locked="0"/>
    </xf>
    <xf numFmtId="164" fontId="47" fillId="24" borderId="32" xfId="0" applyNumberFormat="1" applyFont="1" applyFill="1" applyBorder="1" applyAlignment="1" applyProtection="1">
      <alignment horizontal="center" vertical="center"/>
      <protection locked="0"/>
    </xf>
    <xf numFmtId="164" fontId="47" fillId="24" borderId="34" xfId="0" applyNumberFormat="1" applyFont="1" applyFill="1" applyBorder="1" applyAlignment="1" applyProtection="1">
      <alignment horizontal="center" vertical="center"/>
      <protection locked="0"/>
    </xf>
    <xf numFmtId="164" fontId="16" fillId="0" borderId="15" xfId="0" applyNumberFormat="1" applyFont="1" applyBorder="1" applyAlignment="1">
      <alignment horizontal="center" vertical="center"/>
    </xf>
    <xf numFmtId="166" fontId="23" fillId="0" borderId="14" xfId="0" applyNumberFormat="1" applyFont="1" applyBorder="1" applyAlignment="1">
      <alignment horizontal="center" vertical="center"/>
    </xf>
    <xf numFmtId="166" fontId="23" fillId="0" borderId="15" xfId="0" applyNumberFormat="1" applyFont="1" applyBorder="1" applyAlignment="1">
      <alignment horizontal="center" vertical="center"/>
    </xf>
    <xf numFmtId="0" fontId="56" fillId="0" borderId="32" xfId="0" applyFont="1" applyBorder="1" applyAlignment="1">
      <alignment horizontal="center" vertical="center" wrapText="1"/>
    </xf>
  </cellXfs>
  <cellStyles count="19">
    <cellStyle name="20% - Énfasis1 2" xfId="2"/>
    <cellStyle name="20% - Énfasis2 2" xfId="3"/>
    <cellStyle name="20% - Énfasis3 2" xfId="4"/>
    <cellStyle name="20% - Énfasis4 2" xfId="5"/>
    <cellStyle name="20% - Énfasis5 2" xfId="6"/>
    <cellStyle name="20% - Énfasis6 2" xfId="7"/>
    <cellStyle name="40% - Énfasis1 2" xfId="8"/>
    <cellStyle name="40% - Énfasis2 2" xfId="9"/>
    <cellStyle name="40% - Énfasis3 2" xfId="10"/>
    <cellStyle name="40% - Énfasis4 2" xfId="11"/>
    <cellStyle name="40% - Énfasis5 2" xfId="12"/>
    <cellStyle name="40% - Énfasis6 2" xfId="13"/>
    <cellStyle name="Énfasis1" xfId="18" builtinId="29"/>
    <cellStyle name="Millares" xfId="1" builtinId="3"/>
    <cellStyle name="Normal" xfId="0" builtinId="0"/>
    <cellStyle name="Normal 2" xfId="14"/>
    <cellStyle name="Normal 3" xfId="15"/>
    <cellStyle name="Notas 2" xfId="16"/>
    <cellStyle name="Notas 3" xfId="1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tmp"/><Relationship Id="rId2" Type="http://schemas.openxmlformats.org/officeDocument/2006/relationships/image" Target="../media/image20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tmp"/><Relationship Id="rId2" Type="http://schemas.openxmlformats.org/officeDocument/2006/relationships/image" Target="../media/image22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tmp"/><Relationship Id="rId2" Type="http://schemas.openxmlformats.org/officeDocument/2006/relationships/image" Target="../media/image20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wmf"/><Relationship Id="rId2" Type="http://schemas.openxmlformats.org/officeDocument/2006/relationships/image" Target="../media/image21.tmp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tmp"/><Relationship Id="rId2" Type="http://schemas.openxmlformats.org/officeDocument/2006/relationships/image" Target="../media/image22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tmp"/><Relationship Id="rId2" Type="http://schemas.openxmlformats.org/officeDocument/2006/relationships/image" Target="../media/image22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38</xdr:row>
      <xdr:rowOff>19050</xdr:rowOff>
    </xdr:from>
    <xdr:to>
      <xdr:col>3</xdr:col>
      <xdr:colOff>419100</xdr:colOff>
      <xdr:row>39</xdr:row>
      <xdr:rowOff>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725" y="8401050"/>
          <a:ext cx="3238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52</xdr:row>
      <xdr:rowOff>19050</xdr:rowOff>
    </xdr:from>
    <xdr:to>
      <xdr:col>3</xdr:col>
      <xdr:colOff>428625</xdr:colOff>
      <xdr:row>53</xdr:row>
      <xdr:rowOff>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11049000"/>
          <a:ext cx="31432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4</xdr:row>
      <xdr:rowOff>19050</xdr:rowOff>
    </xdr:from>
    <xdr:to>
      <xdr:col>3</xdr:col>
      <xdr:colOff>438150</xdr:colOff>
      <xdr:row>5</xdr:row>
      <xdr:rowOff>0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1943100"/>
          <a:ext cx="3333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9</xdr:row>
      <xdr:rowOff>28575</xdr:rowOff>
    </xdr:from>
    <xdr:to>
      <xdr:col>3</xdr:col>
      <xdr:colOff>419100</xdr:colOff>
      <xdr:row>10</xdr:row>
      <xdr:rowOff>0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2971800"/>
          <a:ext cx="3143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19</xdr:row>
      <xdr:rowOff>19050</xdr:rowOff>
    </xdr:from>
    <xdr:to>
      <xdr:col>3</xdr:col>
      <xdr:colOff>400050</xdr:colOff>
      <xdr:row>19</xdr:row>
      <xdr:rowOff>361950</xdr:rowOff>
    </xdr:to>
    <xdr:pic>
      <xdr:nvPicPr>
        <xdr:cNvPr id="6" name="Picture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5114925"/>
          <a:ext cx="295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115</xdr:row>
      <xdr:rowOff>9525</xdr:rowOff>
    </xdr:from>
    <xdr:to>
      <xdr:col>3</xdr:col>
      <xdr:colOff>390525</xdr:colOff>
      <xdr:row>115</xdr:row>
      <xdr:rowOff>314325</xdr:rowOff>
    </xdr:to>
    <xdr:pic>
      <xdr:nvPicPr>
        <xdr:cNvPr id="7" name="Picture 1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2213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428625</xdr:colOff>
      <xdr:row>115</xdr:row>
      <xdr:rowOff>19050</xdr:rowOff>
    </xdr:from>
    <xdr:to>
      <xdr:col>4</xdr:col>
      <xdr:colOff>190500</xdr:colOff>
      <xdr:row>115</xdr:row>
      <xdr:rowOff>323850</xdr:rowOff>
    </xdr:to>
    <xdr:pic>
      <xdr:nvPicPr>
        <xdr:cNvPr id="8" name="Picture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2145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115</xdr:row>
      <xdr:rowOff>28575</xdr:rowOff>
    </xdr:from>
    <xdr:to>
      <xdr:col>4</xdr:col>
      <xdr:colOff>295275</xdr:colOff>
      <xdr:row>115</xdr:row>
      <xdr:rowOff>333375</xdr:rowOff>
    </xdr:to>
    <xdr:pic>
      <xdr:nvPicPr>
        <xdr:cNvPr id="9" name="Picture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2155150"/>
          <a:ext cx="2857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352425</xdr:colOff>
      <xdr:row>115</xdr:row>
      <xdr:rowOff>38100</xdr:rowOff>
    </xdr:from>
    <xdr:to>
      <xdr:col>4</xdr:col>
      <xdr:colOff>657225</xdr:colOff>
      <xdr:row>115</xdr:row>
      <xdr:rowOff>333375</xdr:rowOff>
    </xdr:to>
    <xdr:pic>
      <xdr:nvPicPr>
        <xdr:cNvPr id="10" name="Picture 2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22164675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66675</xdr:colOff>
      <xdr:row>0</xdr:row>
      <xdr:rowOff>66675</xdr:rowOff>
    </xdr:from>
    <xdr:to>
      <xdr:col>7</xdr:col>
      <xdr:colOff>0</xdr:colOff>
      <xdr:row>1</xdr:row>
      <xdr:rowOff>257175</xdr:rowOff>
    </xdr:to>
    <xdr:grpSp>
      <xdr:nvGrpSpPr>
        <xdr:cNvPr id="11" name="Group 2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>
          <a:grpSpLocks/>
        </xdr:cNvGrpSpPr>
      </xdr:nvGrpSpPr>
      <xdr:grpSpPr bwMode="auto">
        <a:xfrm>
          <a:off x="1447800" y="66675"/>
          <a:ext cx="4429125" cy="1362075"/>
          <a:chOff x="8" y="7"/>
          <a:chExt cx="916" cy="143"/>
        </a:xfrm>
      </xdr:grpSpPr>
      <xdr:sp macro="" textlink="">
        <xdr:nvSpPr>
          <xdr:cNvPr id="12" name="AutoShape 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8" y="123"/>
            <a:ext cx="916" cy="27"/>
          </a:xfrm>
          <a:prstGeom prst="roundRect">
            <a:avLst>
              <a:gd name="adj" fmla="val 16667"/>
            </a:avLst>
          </a:prstGeom>
          <a:solidFill>
            <a:srgbClr val="0088C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" name="Text Box 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8" y="127"/>
            <a:ext cx="683" cy="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1">
              <a:defRPr sz="1000"/>
            </a:pPr>
            <a:r>
              <a:rPr lang="es-MX" sz="1000" b="0" i="0" strike="noStrike">
                <a:solidFill>
                  <a:srgbClr val="FFFFFF"/>
                </a:solidFill>
                <a:latin typeface="Corbel"/>
              </a:rPr>
              <a:t>Poniente  134 No. 786, Col. Industrial Vallejo, C.P. 02300, México, D.F. Tel. (55) 5089 8500, 01 800 717 5930.</a:t>
            </a:r>
          </a:p>
        </xdr:txBody>
      </xdr:sp>
      <xdr:pic>
        <xdr:nvPicPr>
          <xdr:cNvPr id="14" name="Picture 3" descr="Logo_maltaCleyton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1361" b="35446"/>
          <a:stretch>
            <a:fillRect/>
          </a:stretch>
        </xdr:blipFill>
        <xdr:spPr bwMode="auto">
          <a:xfrm>
            <a:off x="16" y="28"/>
            <a:ext cx="180" cy="8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5" name="Text Box 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2" y="85"/>
            <a:ext cx="399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MX" sz="1200" b="0" i="0" strike="noStrike">
                <a:solidFill>
                  <a:srgbClr val="0066CC"/>
                </a:solidFill>
                <a:latin typeface="Corbel"/>
              </a:rPr>
              <a:t>Vigencia: </a:t>
            </a:r>
            <a:r>
              <a:rPr lang="es-MX" sz="1200" b="0" i="0" strike="noStrike">
                <a:solidFill>
                  <a:srgbClr val="000000"/>
                </a:solidFill>
                <a:latin typeface="Corbel"/>
              </a:rPr>
              <a:t>A partir del 18 de </a:t>
            </a:r>
            <a:r>
              <a:rPr lang="es-MX" sz="1200" b="0" i="0" strike="noStrike" baseline="0">
                <a:solidFill>
                  <a:sysClr val="windowText" lastClr="000000"/>
                </a:solidFill>
                <a:latin typeface="Corbel" pitchFamily="34" charset="0"/>
                <a:ea typeface="+mn-ea"/>
                <a:cs typeface="+mn-cs"/>
              </a:rPr>
              <a:t> Junio </a:t>
            </a:r>
            <a:r>
              <a:rPr lang="es-MX" sz="1200" b="0" i="0" strike="noStrike">
                <a:solidFill>
                  <a:srgbClr val="000000"/>
                </a:solidFill>
                <a:latin typeface="Corbel"/>
              </a:rPr>
              <a:t>2014 - </a:t>
            </a:r>
            <a:r>
              <a:rPr lang="es-MX" sz="1600" b="1" i="0" strike="noStrike">
                <a:solidFill>
                  <a:srgbClr val="000000"/>
                </a:solidFill>
                <a:latin typeface="Corbel"/>
              </a:rPr>
              <a:t>05-14</a:t>
            </a:r>
            <a:endParaRPr lang="es-MX" sz="1200" b="0" i="0" strike="noStrike">
              <a:solidFill>
                <a:srgbClr val="0066CC"/>
              </a:solidFill>
              <a:latin typeface="Corbel"/>
            </a:endParaRPr>
          </a:p>
          <a:p>
            <a:pPr algn="l" rtl="1">
              <a:defRPr sz="1000"/>
            </a:pPr>
            <a:endParaRPr lang="es-MX" sz="1200" b="0" i="0" strike="noStrike">
              <a:solidFill>
                <a:srgbClr val="0066CC"/>
              </a:solidFill>
              <a:latin typeface="Corbel"/>
            </a:endParaRPr>
          </a:p>
        </xdr:txBody>
      </xdr:sp>
      <xdr:pic>
        <xdr:nvPicPr>
          <xdr:cNvPr id="16" name="Picture 12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5" y="50"/>
            <a:ext cx="233" cy="4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" name="Picture 13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7" y="7"/>
            <a:ext cx="357" cy="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8" name="Picture 21" descr="Logo_malta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873" t="705" r="26056" b="26996"/>
          <a:stretch>
            <a:fillRect/>
          </a:stretch>
        </xdr:blipFill>
        <xdr:spPr bwMode="auto">
          <a:xfrm>
            <a:off x="813" y="24"/>
            <a:ext cx="53" cy="8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4</xdr:col>
      <xdr:colOff>809625</xdr:colOff>
      <xdr:row>154</xdr:row>
      <xdr:rowOff>123825</xdr:rowOff>
    </xdr:from>
    <xdr:to>
      <xdr:col>7</xdr:col>
      <xdr:colOff>0</xdr:colOff>
      <xdr:row>155</xdr:row>
      <xdr:rowOff>0</xdr:rowOff>
    </xdr:to>
    <xdr:grpSp>
      <xdr:nvGrpSpPr>
        <xdr:cNvPr id="19" name="64 Grupo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>
          <a:grpSpLocks/>
        </xdr:cNvGrpSpPr>
      </xdr:nvGrpSpPr>
      <xdr:grpSpPr bwMode="auto">
        <a:xfrm>
          <a:off x="2867025" y="27936825"/>
          <a:ext cx="3009900" cy="38100"/>
          <a:chOff x="1914525" y="27813000"/>
          <a:chExt cx="4638675" cy="2438400"/>
        </a:xfrm>
      </xdr:grpSpPr>
      <xdr:sp macro="" textlink="">
        <xdr:nvSpPr>
          <xdr:cNvPr id="20" name="Text Box 34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14525" y="27813000"/>
            <a:ext cx="3007685" cy="308975"/>
          </a:xfrm>
          <a:prstGeom prst="rect">
            <a:avLst/>
          </a:prstGeom>
          <a:noFill/>
          <a:ln>
            <a:noFill/>
          </a:ln>
          <a:extLst/>
        </xdr:spPr>
        <xdr:txBody>
          <a:bodyPr vertOverflow="clip" wrap="square" lIns="36576" tIns="32004" rIns="0" bIns="0" anchor="t" upright="1"/>
          <a:lstStyle/>
          <a:p>
            <a:pPr algn="l" rtl="0">
              <a:defRPr sz="1000"/>
            </a:pPr>
            <a:r>
              <a:rPr lang="es-MX" sz="1300" b="1" i="0" u="none" strike="noStrike" baseline="0">
                <a:solidFill>
                  <a:srgbClr val="333333"/>
                </a:solidFill>
                <a:latin typeface="Corbel"/>
              </a:rPr>
              <a:t>Cuentas Bancarias para realizar su pago</a:t>
            </a:r>
          </a:p>
        </xdr:txBody>
      </xdr:sp>
      <xdr:grpSp>
        <xdr:nvGrpSpPr>
          <xdr:cNvPr id="21" name="66 Grupo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GrpSpPr>
            <a:grpSpLocks/>
          </xdr:cNvGrpSpPr>
        </xdr:nvGrpSpPr>
        <xdr:grpSpPr bwMode="auto">
          <a:xfrm>
            <a:off x="1943100" y="28051125"/>
            <a:ext cx="4610100" cy="2200275"/>
            <a:chOff x="1943100" y="28051125"/>
            <a:chExt cx="4610100" cy="2200275"/>
          </a:xfrm>
        </xdr:grpSpPr>
        <xdr:grpSp>
          <xdr:nvGrpSpPr>
            <xdr:cNvPr id="22" name="Group 35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943100" y="28051125"/>
              <a:ext cx="4610100" cy="2200275"/>
              <a:chOff x="21" y="1986"/>
              <a:chExt cx="484" cy="231"/>
            </a:xfrm>
          </xdr:grpSpPr>
          <xdr:sp macro="" textlink="">
            <xdr:nvSpPr>
              <xdr:cNvPr id="28" name="Rectangle 36">
                <a:extLst>
                  <a:ext uri="{FF2B5EF4-FFF2-40B4-BE49-F238E27FC236}">
                    <a16:creationId xmlns:a16="http://schemas.microsoft.com/office/drawing/2014/main" id="{00000000-0008-0000-0000-00001C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2" y="1987"/>
                <a:ext cx="482" cy="230"/>
              </a:xfrm>
              <a:prstGeom prst="rect">
                <a:avLst/>
              </a:prstGeom>
              <a:solidFill>
                <a:srgbClr val="FFFFFF"/>
              </a:solidFill>
              <a:ln w="38100">
                <a:solidFill>
                  <a:srgbClr val="0088CE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9" name="Rectangle 37">
                <a:extLst>
                  <a:ext uri="{FF2B5EF4-FFF2-40B4-BE49-F238E27FC236}">
                    <a16:creationId xmlns:a16="http://schemas.microsoft.com/office/drawing/2014/main" id="{00000000-0008-0000-0000-00001D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3" y="1988"/>
                <a:ext cx="480" cy="38"/>
              </a:xfrm>
              <a:prstGeom prst="rect">
                <a:avLst/>
              </a:prstGeom>
              <a:solidFill>
                <a:srgbClr val="0088CE"/>
              </a:solidFill>
              <a:ln w="38100">
                <a:solidFill>
                  <a:srgbClr val="0088CE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30" name="Text Box 38">
                <a:extLst>
                  <a:ext uri="{FF2B5EF4-FFF2-40B4-BE49-F238E27FC236}">
                    <a16:creationId xmlns:a16="http://schemas.microsoft.com/office/drawing/2014/main" id="{00000000-0008-0000-0000-00001E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41" y="1996"/>
                <a:ext cx="43" cy="20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wrap="none" lIns="27432" tIns="27432" rIns="0" bIns="0" anchor="t" upright="1">
                <a:spAutoFit/>
              </a:bodyPr>
              <a:lstStyle/>
              <a:p>
                <a:pPr algn="l" rtl="0">
                  <a:defRPr sz="1000"/>
                </a:pPr>
                <a:r>
                  <a:rPr lang="es-MX" sz="1200" b="1" i="0" u="none" strike="noStrike" baseline="0">
                    <a:solidFill>
                      <a:srgbClr val="FFFFFF"/>
                    </a:solidFill>
                    <a:latin typeface="Corbel"/>
                  </a:rPr>
                  <a:t>Banco</a:t>
                </a:r>
              </a:p>
            </xdr:txBody>
          </xdr:sp>
          <xdr:sp macro="" textlink="">
            <xdr:nvSpPr>
              <xdr:cNvPr id="31" name="Text Box 39">
                <a:extLst>
                  <a:ext uri="{FF2B5EF4-FFF2-40B4-BE49-F238E27FC236}">
                    <a16:creationId xmlns:a16="http://schemas.microsoft.com/office/drawing/2014/main" id="{00000000-0008-0000-0000-00001F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17" y="1995"/>
                <a:ext cx="49" cy="20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wrap="none" lIns="27432" tIns="27432" rIns="0" bIns="0" anchor="t" upright="1">
                <a:spAutoFit/>
              </a:bodyPr>
              <a:lstStyle/>
              <a:p>
                <a:pPr algn="l" rtl="0">
                  <a:defRPr sz="1000"/>
                </a:pPr>
                <a:r>
                  <a:rPr lang="es-MX" sz="1200" b="1" i="0" u="none" strike="noStrike" baseline="0">
                    <a:solidFill>
                      <a:srgbClr val="FFFFFF"/>
                    </a:solidFill>
                    <a:latin typeface="Corbel"/>
                  </a:rPr>
                  <a:t>Cuenta</a:t>
                </a:r>
              </a:p>
            </xdr:txBody>
          </xdr:sp>
          <xdr:sp macro="" textlink="">
            <xdr:nvSpPr>
              <xdr:cNvPr id="32" name="Text Box 40">
                <a:extLst>
                  <a:ext uri="{FF2B5EF4-FFF2-40B4-BE49-F238E27FC236}">
                    <a16:creationId xmlns:a16="http://schemas.microsoft.com/office/drawing/2014/main" id="{00000000-0008-0000-0000-000020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84" y="1996"/>
                <a:ext cx="65" cy="18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wrap="none" lIns="27432" tIns="27432" rIns="0" bIns="0" anchor="t" upright="1">
                <a:spAutoFit/>
              </a:bodyPr>
              <a:lstStyle/>
              <a:p>
                <a:pPr algn="l" rtl="0">
                  <a:defRPr sz="1000"/>
                </a:pPr>
                <a:r>
                  <a:rPr lang="es-MX" sz="1100" b="1" i="0" u="none" strike="noStrike" baseline="0">
                    <a:solidFill>
                      <a:srgbClr val="FFFFFF"/>
                    </a:solidFill>
                    <a:latin typeface="Corbel"/>
                  </a:rPr>
                  <a:t>Referencia</a:t>
                </a:r>
              </a:p>
            </xdr:txBody>
          </xdr:sp>
          <xdr:sp macro="" textlink="">
            <xdr:nvSpPr>
              <xdr:cNvPr id="33" name="Text Box 41">
                <a:extLst>
                  <a:ext uri="{FF2B5EF4-FFF2-40B4-BE49-F238E27FC236}">
                    <a16:creationId xmlns:a16="http://schemas.microsoft.com/office/drawing/2014/main" id="{00000000-0008-0000-0000-000021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63" y="1996"/>
                <a:ext cx="97" cy="40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vertOverflow="clip" wrap="square" lIns="27432" tIns="27432" rIns="0" bIns="0" anchor="t" upright="1"/>
              <a:lstStyle/>
              <a:p>
                <a:pPr algn="l" rtl="0">
                  <a:defRPr sz="1000"/>
                </a:pPr>
                <a:r>
                  <a:rPr lang="es-MX" sz="1150" b="1" i="0" u="none" strike="noStrike" baseline="0">
                    <a:solidFill>
                      <a:srgbClr val="FFFFFF"/>
                    </a:solidFill>
                    <a:latin typeface="Corbel"/>
                  </a:rPr>
                  <a:t>Referencia 2</a:t>
                </a:r>
              </a:p>
            </xdr:txBody>
          </xdr:sp>
          <xdr:sp macro="" textlink="">
            <xdr:nvSpPr>
              <xdr:cNvPr id="34" name="Text Box 42">
                <a:extLst>
                  <a:ext uri="{FF2B5EF4-FFF2-40B4-BE49-F238E27FC236}">
                    <a16:creationId xmlns:a16="http://schemas.microsoft.com/office/drawing/2014/main" id="{00000000-0008-0000-0000-000022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55" y="1986"/>
                <a:ext cx="149" cy="49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vertOverflow="clip" wrap="square" lIns="27432" tIns="27432" rIns="27432" bIns="0" anchor="t" upright="1"/>
              <a:lstStyle/>
              <a:p>
                <a:pPr algn="ctr" rtl="0">
                  <a:lnSpc>
                    <a:spcPts val="1300"/>
                  </a:lnSpc>
                  <a:defRPr sz="1000"/>
                </a:pPr>
                <a:r>
                  <a:rPr lang="es-MX" sz="1150" b="1" i="0" u="none" strike="noStrike" baseline="0">
                    <a:solidFill>
                      <a:srgbClr val="FFFFFF"/>
                    </a:solidFill>
                    <a:latin typeface="Corbel"/>
                  </a:rPr>
                  <a:t>CLABE INTERBANCARIA**</a:t>
                </a:r>
              </a:p>
            </xdr:txBody>
          </xdr:sp>
          <xdr:sp macro="" textlink="">
            <xdr:nvSpPr>
              <xdr:cNvPr id="35" name="Line 43">
                <a:extLst>
                  <a:ext uri="{FF2B5EF4-FFF2-40B4-BE49-F238E27FC236}">
                    <a16:creationId xmlns:a16="http://schemas.microsoft.com/office/drawing/2014/main" id="{00000000-0008-0000-0000-000023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3" y="1986"/>
                <a:ext cx="1" cy="176"/>
              </a:xfrm>
              <a:prstGeom prst="line">
                <a:avLst/>
              </a:prstGeom>
              <a:noFill/>
              <a:ln w="19050">
                <a:solidFill>
                  <a:srgbClr val="969696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" name="Line 44">
                <a:extLst>
                  <a:ext uri="{FF2B5EF4-FFF2-40B4-BE49-F238E27FC236}">
                    <a16:creationId xmlns:a16="http://schemas.microsoft.com/office/drawing/2014/main" id="{00000000-0008-0000-0000-000024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80" y="1986"/>
                <a:ext cx="0" cy="177"/>
              </a:xfrm>
              <a:prstGeom prst="line">
                <a:avLst/>
              </a:prstGeom>
              <a:noFill/>
              <a:ln w="19050">
                <a:solidFill>
                  <a:srgbClr val="969696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" name="Line 45">
                <a:extLst>
                  <a:ext uri="{FF2B5EF4-FFF2-40B4-BE49-F238E27FC236}">
                    <a16:creationId xmlns:a16="http://schemas.microsoft.com/office/drawing/2014/main" id="{00000000-0008-0000-0000-000025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257" y="1986"/>
                <a:ext cx="0" cy="179"/>
              </a:xfrm>
              <a:prstGeom prst="line">
                <a:avLst/>
              </a:prstGeom>
              <a:noFill/>
              <a:ln w="19050">
                <a:solidFill>
                  <a:srgbClr val="969696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" name="Line 46">
                <a:extLst>
                  <a:ext uri="{FF2B5EF4-FFF2-40B4-BE49-F238E27FC236}">
                    <a16:creationId xmlns:a16="http://schemas.microsoft.com/office/drawing/2014/main" id="{00000000-0008-0000-0000-000026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58" y="1986"/>
                <a:ext cx="1" cy="177"/>
              </a:xfrm>
              <a:prstGeom prst="line">
                <a:avLst/>
              </a:prstGeom>
              <a:noFill/>
              <a:ln w="19050">
                <a:solidFill>
                  <a:srgbClr val="969696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" name="Line 47">
                <a:extLst>
                  <a:ext uri="{FF2B5EF4-FFF2-40B4-BE49-F238E27FC236}">
                    <a16:creationId xmlns:a16="http://schemas.microsoft.com/office/drawing/2014/main" id="{00000000-0008-0000-0000-000027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4" y="2044"/>
                <a:ext cx="479" cy="0"/>
              </a:xfrm>
              <a:prstGeom prst="line">
                <a:avLst/>
              </a:prstGeom>
              <a:noFill/>
              <a:ln w="9525">
                <a:solidFill>
                  <a:srgbClr val="969696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" name="Text Box 48">
                <a:extLst>
                  <a:ext uri="{FF2B5EF4-FFF2-40B4-BE49-F238E27FC236}">
                    <a16:creationId xmlns:a16="http://schemas.microsoft.com/office/drawing/2014/main" id="{00000000-0008-0000-0000-000028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9" y="2029"/>
                <a:ext cx="52" cy="13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wrap="none" lIns="18288" tIns="22860" rIns="0" bIns="0" anchor="t" upright="1">
                <a:spAutoFit/>
              </a:bodyPr>
              <a:lstStyle/>
              <a:p>
                <a:pPr algn="l" rtl="0">
                  <a:defRPr sz="1000"/>
                </a:pPr>
                <a:r>
                  <a:rPr lang="es-MX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BANAMEX</a:t>
                </a:r>
              </a:p>
            </xdr:txBody>
          </xdr:sp>
          <xdr:sp macro="" textlink="">
            <xdr:nvSpPr>
              <xdr:cNvPr id="41" name="Text Box 49">
                <a:extLst>
                  <a:ext uri="{FF2B5EF4-FFF2-40B4-BE49-F238E27FC236}">
                    <a16:creationId xmlns:a16="http://schemas.microsoft.com/office/drawing/2014/main" id="{00000000-0008-0000-0000-000029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8" y="2029"/>
                <a:ext cx="55" cy="14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wrap="none" lIns="18288" tIns="22860" rIns="0" bIns="0" anchor="t" upright="1">
                <a:spAutoFit/>
              </a:bodyPr>
              <a:lstStyle/>
              <a:p>
                <a:pPr algn="l" rtl="0">
                  <a:defRPr sz="1000"/>
                </a:pPr>
                <a:r>
                  <a:rPr lang="es-MX" sz="9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870-20356</a:t>
                </a:r>
              </a:p>
            </xdr:txBody>
          </xdr:sp>
          <xdr:sp macro="" textlink="">
            <xdr:nvSpPr>
              <xdr:cNvPr id="42" name="Text Box 50">
                <a:extLst>
                  <a:ext uri="{FF2B5EF4-FFF2-40B4-BE49-F238E27FC236}">
                    <a16:creationId xmlns:a16="http://schemas.microsoft.com/office/drawing/2014/main" id="{00000000-0008-0000-0000-00002A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84" y="2029"/>
                <a:ext cx="66" cy="26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es-MX" sz="9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8 dígitos *</a:t>
                </a:r>
              </a:p>
            </xdr:txBody>
          </xdr:sp>
          <xdr:sp macro="" textlink="">
            <xdr:nvSpPr>
              <xdr:cNvPr id="43" name="Text Box 51">
                <a:extLst>
                  <a:ext uri="{FF2B5EF4-FFF2-40B4-BE49-F238E27FC236}">
                    <a16:creationId xmlns:a16="http://schemas.microsoft.com/office/drawing/2014/main" id="{00000000-0008-0000-0000-00002B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66" y="2029"/>
                <a:ext cx="68" cy="16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es-MX" sz="9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Opcional</a:t>
                </a:r>
              </a:p>
            </xdr:txBody>
          </xdr:sp>
          <xdr:sp macro="" textlink="">
            <xdr:nvSpPr>
              <xdr:cNvPr id="44" name="Text Box 52">
                <a:extLst>
                  <a:ext uri="{FF2B5EF4-FFF2-40B4-BE49-F238E27FC236}">
                    <a16:creationId xmlns:a16="http://schemas.microsoft.com/office/drawing/2014/main" id="{00000000-0008-0000-0000-00002C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60" y="2029"/>
                <a:ext cx="145" cy="19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es-MX" sz="9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0021 8008 7000 203560</a:t>
                </a:r>
              </a:p>
            </xdr:txBody>
          </xdr:sp>
          <xdr:sp macro="" textlink="">
            <xdr:nvSpPr>
              <xdr:cNvPr id="45" name="Line 53">
                <a:extLst>
                  <a:ext uri="{FF2B5EF4-FFF2-40B4-BE49-F238E27FC236}">
                    <a16:creationId xmlns:a16="http://schemas.microsoft.com/office/drawing/2014/main" id="{00000000-0008-0000-0000-00002D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3" y="2062"/>
                <a:ext cx="479" cy="0"/>
              </a:xfrm>
              <a:prstGeom prst="line">
                <a:avLst/>
              </a:prstGeom>
              <a:noFill/>
              <a:ln w="9525">
                <a:solidFill>
                  <a:srgbClr val="969696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Text Box 54">
                <a:extLst>
                  <a:ext uri="{FF2B5EF4-FFF2-40B4-BE49-F238E27FC236}">
                    <a16:creationId xmlns:a16="http://schemas.microsoft.com/office/drawing/2014/main" id="{00000000-0008-0000-0000-00002E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7" y="2047"/>
                <a:ext cx="60" cy="13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wrap="none" lIns="18288" tIns="22860" rIns="0" bIns="0" anchor="t" upright="1">
                <a:spAutoFit/>
              </a:bodyPr>
              <a:lstStyle/>
              <a:p>
                <a:pPr algn="l" rtl="0">
                  <a:defRPr sz="1000"/>
                </a:pPr>
                <a:r>
                  <a:rPr lang="es-MX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BANCOMER</a:t>
                </a:r>
              </a:p>
            </xdr:txBody>
          </xdr:sp>
          <xdr:sp macro="" textlink="">
            <xdr:nvSpPr>
              <xdr:cNvPr id="47" name="Text Box 55">
                <a:extLst>
                  <a:ext uri="{FF2B5EF4-FFF2-40B4-BE49-F238E27FC236}">
                    <a16:creationId xmlns:a16="http://schemas.microsoft.com/office/drawing/2014/main" id="{00000000-0008-0000-0000-00002F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10" y="2047"/>
                <a:ext cx="59" cy="14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wrap="none" lIns="18288" tIns="22860" rIns="0" bIns="0" anchor="t" upright="1">
                <a:spAutoFit/>
              </a:bodyPr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CIE</a:t>
                </a:r>
                <a:r>
                  <a:rPr lang="es-MX" sz="9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647365</a:t>
                </a:r>
              </a:p>
            </xdr:txBody>
          </xdr:sp>
          <xdr:sp macro="" textlink="">
            <xdr:nvSpPr>
              <xdr:cNvPr id="48" name="Text Box 56">
                <a:extLst>
                  <a:ext uri="{FF2B5EF4-FFF2-40B4-BE49-F238E27FC236}">
                    <a16:creationId xmlns:a16="http://schemas.microsoft.com/office/drawing/2014/main" id="{00000000-0008-0000-0000-000030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85" y="2047"/>
                <a:ext cx="75" cy="19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es-MX" sz="9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8 dígitos *</a:t>
                </a:r>
              </a:p>
            </xdr:txBody>
          </xdr:sp>
          <xdr:sp macro="" textlink="">
            <xdr:nvSpPr>
              <xdr:cNvPr id="49" name="Text Box 57">
                <a:extLst>
                  <a:ext uri="{FF2B5EF4-FFF2-40B4-BE49-F238E27FC236}">
                    <a16:creationId xmlns:a16="http://schemas.microsoft.com/office/drawing/2014/main" id="{00000000-0008-0000-0000-000031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66" y="2047"/>
                <a:ext cx="68" cy="20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es-MX" sz="9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Opcional</a:t>
                </a:r>
              </a:p>
            </xdr:txBody>
          </xdr:sp>
          <xdr:sp macro="" textlink="">
            <xdr:nvSpPr>
              <xdr:cNvPr id="50" name="Text Box 58">
                <a:extLst>
                  <a:ext uri="{FF2B5EF4-FFF2-40B4-BE49-F238E27FC236}">
                    <a16:creationId xmlns:a16="http://schemas.microsoft.com/office/drawing/2014/main" id="{00000000-0008-0000-0000-000032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59" y="2047"/>
                <a:ext cx="145" cy="20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es-MX" sz="9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0121 8000 4480 446279</a:t>
                </a:r>
              </a:p>
            </xdr:txBody>
          </xdr:sp>
          <xdr:sp macro="" textlink="">
            <xdr:nvSpPr>
              <xdr:cNvPr id="51" name="Line 59">
                <a:extLst>
                  <a:ext uri="{FF2B5EF4-FFF2-40B4-BE49-F238E27FC236}">
                    <a16:creationId xmlns:a16="http://schemas.microsoft.com/office/drawing/2014/main" id="{00000000-0008-0000-0000-000033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4" y="2063"/>
                <a:ext cx="479" cy="0"/>
              </a:xfrm>
              <a:prstGeom prst="line">
                <a:avLst/>
              </a:prstGeom>
              <a:noFill/>
              <a:ln w="9525">
                <a:solidFill>
                  <a:srgbClr val="969696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60">
                <a:extLst>
                  <a:ext uri="{FF2B5EF4-FFF2-40B4-BE49-F238E27FC236}">
                    <a16:creationId xmlns:a16="http://schemas.microsoft.com/office/drawing/2014/main" id="{00000000-0008-0000-0000-000034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3" y="2096"/>
                <a:ext cx="479" cy="0"/>
              </a:xfrm>
              <a:prstGeom prst="line">
                <a:avLst/>
              </a:prstGeom>
              <a:noFill/>
              <a:ln w="9525">
                <a:solidFill>
                  <a:srgbClr val="969696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" name="Text Box 61">
                <a:extLst>
                  <a:ext uri="{FF2B5EF4-FFF2-40B4-BE49-F238E27FC236}">
                    <a16:creationId xmlns:a16="http://schemas.microsoft.com/office/drawing/2014/main" id="{00000000-0008-0000-0000-000035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7" y="2072"/>
                <a:ext cx="68" cy="13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wrap="none" lIns="18288" tIns="22860" rIns="0" bIns="0" anchor="t" upright="1">
                <a:spAutoFit/>
              </a:bodyPr>
              <a:lstStyle/>
              <a:p>
                <a:pPr algn="l" rtl="0">
                  <a:defRPr sz="1000"/>
                </a:pPr>
                <a:r>
                  <a:rPr lang="es-MX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SCOTIABANK</a:t>
                </a:r>
              </a:p>
            </xdr:txBody>
          </xdr:sp>
          <xdr:sp macro="" textlink="">
            <xdr:nvSpPr>
              <xdr:cNvPr id="54" name="Text Box 62">
                <a:extLst>
                  <a:ext uri="{FF2B5EF4-FFF2-40B4-BE49-F238E27FC236}">
                    <a16:creationId xmlns:a16="http://schemas.microsoft.com/office/drawing/2014/main" id="{00000000-0008-0000-0000-000036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5" y="2071"/>
                <a:ext cx="64" cy="21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SERVICIO</a:t>
                </a:r>
                <a:r>
                  <a:rPr lang="es-MX" sz="9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2428</a:t>
                </a:r>
              </a:p>
            </xdr:txBody>
          </xdr:sp>
          <xdr:sp macro="" textlink="">
            <xdr:nvSpPr>
              <xdr:cNvPr id="55" name="Text Box 63">
                <a:extLst>
                  <a:ext uri="{FF2B5EF4-FFF2-40B4-BE49-F238E27FC236}">
                    <a16:creationId xmlns:a16="http://schemas.microsoft.com/office/drawing/2014/main" id="{00000000-0008-0000-0000-000037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89" y="2071"/>
                <a:ext cx="75" cy="20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s-MX" sz="9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8 dígitos *</a:t>
                </a:r>
              </a:p>
            </xdr:txBody>
          </xdr:sp>
          <xdr:sp macro="" textlink="">
            <xdr:nvSpPr>
              <xdr:cNvPr id="56" name="Text Box 64">
                <a:extLst>
                  <a:ext uri="{FF2B5EF4-FFF2-40B4-BE49-F238E27FC236}">
                    <a16:creationId xmlns:a16="http://schemas.microsoft.com/office/drawing/2014/main" id="{00000000-0008-0000-0000-000038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60" y="2066"/>
                <a:ext cx="87" cy="32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s-MX" sz="7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Número de facturas que paga.</a:t>
                </a:r>
              </a:p>
            </xdr:txBody>
          </xdr:sp>
          <xdr:sp macro="" textlink="">
            <xdr:nvSpPr>
              <xdr:cNvPr id="57" name="Text Box 65">
                <a:extLst>
                  <a:ext uri="{FF2B5EF4-FFF2-40B4-BE49-F238E27FC236}">
                    <a16:creationId xmlns:a16="http://schemas.microsoft.com/office/drawing/2014/main" id="{00000000-0008-0000-0000-000039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59" y="2071"/>
                <a:ext cx="145" cy="20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s-MX" sz="9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0441 8000 1043 697423</a:t>
                </a:r>
              </a:p>
            </xdr:txBody>
          </xdr:sp>
          <xdr:sp macro="" textlink="">
            <xdr:nvSpPr>
              <xdr:cNvPr id="58" name="Line 66">
                <a:extLst>
                  <a:ext uri="{FF2B5EF4-FFF2-40B4-BE49-F238E27FC236}">
                    <a16:creationId xmlns:a16="http://schemas.microsoft.com/office/drawing/2014/main" id="{00000000-0008-0000-0000-00003A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1" y="2135"/>
                <a:ext cx="481" cy="0"/>
              </a:xfrm>
              <a:prstGeom prst="line">
                <a:avLst/>
              </a:prstGeom>
              <a:noFill/>
              <a:ln w="9525">
                <a:solidFill>
                  <a:srgbClr val="969696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" name="Text Box 67">
                <a:extLst>
                  <a:ext uri="{FF2B5EF4-FFF2-40B4-BE49-F238E27FC236}">
                    <a16:creationId xmlns:a16="http://schemas.microsoft.com/office/drawing/2014/main" id="{00000000-0008-0000-0000-00003B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8" y="2114"/>
                <a:ext cx="30" cy="13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wrap="none" lIns="18288" tIns="22860" rIns="0" bIns="0" anchor="t" upright="1">
                <a:spAutoFit/>
              </a:bodyPr>
              <a:lstStyle/>
              <a:p>
                <a:pPr algn="l" rtl="0">
                  <a:defRPr sz="1000"/>
                </a:pPr>
                <a:r>
                  <a:rPr lang="es-MX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HSBC</a:t>
                </a:r>
              </a:p>
            </xdr:txBody>
          </xdr:sp>
          <xdr:sp macro="" textlink="">
            <xdr:nvSpPr>
              <xdr:cNvPr id="60" name="Text Box 68">
                <a:extLst>
                  <a:ext uri="{FF2B5EF4-FFF2-40B4-BE49-F238E27FC236}">
                    <a16:creationId xmlns:a16="http://schemas.microsoft.com/office/drawing/2014/main" id="{00000000-0008-0000-0000-00003C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8" y="2114"/>
                <a:ext cx="53" cy="14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wrap="none" lIns="18288" tIns="18288" rIns="0" bIns="0" anchor="t" upright="1">
                <a:spAutoFit/>
              </a:bodyPr>
              <a:lstStyle/>
              <a:p>
                <a:pPr algn="l" rtl="0">
                  <a:defRPr sz="1000"/>
                </a:pPr>
                <a:r>
                  <a:rPr lang="es-MX" sz="9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RAP 6248</a:t>
                </a:r>
              </a:p>
            </xdr:txBody>
          </xdr:sp>
          <xdr:sp macro="" textlink="">
            <xdr:nvSpPr>
              <xdr:cNvPr id="61" name="Text Box 69">
                <a:extLst>
                  <a:ext uri="{FF2B5EF4-FFF2-40B4-BE49-F238E27FC236}">
                    <a16:creationId xmlns:a16="http://schemas.microsoft.com/office/drawing/2014/main" id="{00000000-0008-0000-0000-00003D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89" y="2111"/>
                <a:ext cx="75" cy="25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s-MX" sz="9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8 dígitos *</a:t>
                </a:r>
              </a:p>
            </xdr:txBody>
          </xdr:sp>
          <xdr:sp macro="" textlink="">
            <xdr:nvSpPr>
              <xdr:cNvPr id="62" name="Text Box 70">
                <a:extLst>
                  <a:ext uri="{FF2B5EF4-FFF2-40B4-BE49-F238E27FC236}">
                    <a16:creationId xmlns:a16="http://schemas.microsoft.com/office/drawing/2014/main" id="{00000000-0008-0000-0000-00003E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63" y="2100"/>
                <a:ext cx="96" cy="32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vertOverflow="clip" wrap="square" lIns="18288" tIns="18288" rIns="0" bIns="0" anchor="t" upright="1"/>
              <a:lstStyle/>
              <a:p>
                <a:pPr algn="l" rtl="0">
                  <a:defRPr sz="1000"/>
                </a:pPr>
                <a:r>
                  <a:rPr lang="es-MX" sz="7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20 caracteres exactos, puede ser nombre o facturas.</a:t>
                </a:r>
              </a:p>
            </xdr:txBody>
          </xdr:sp>
          <xdr:sp macro="" textlink="">
            <xdr:nvSpPr>
              <xdr:cNvPr id="63" name="Text Box 71">
                <a:extLst>
                  <a:ext uri="{FF2B5EF4-FFF2-40B4-BE49-F238E27FC236}">
                    <a16:creationId xmlns:a16="http://schemas.microsoft.com/office/drawing/2014/main" id="{00000000-0008-0000-0000-00003F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59" y="2111"/>
                <a:ext cx="145" cy="25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s-MX" sz="9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0211 8004 0264 506924</a:t>
                </a:r>
              </a:p>
            </xdr:txBody>
          </xdr:sp>
          <xdr:sp macro="" textlink="">
            <xdr:nvSpPr>
              <xdr:cNvPr id="64" name="Line 72">
                <a:extLst>
                  <a:ext uri="{FF2B5EF4-FFF2-40B4-BE49-F238E27FC236}">
                    <a16:creationId xmlns:a16="http://schemas.microsoft.com/office/drawing/2014/main" id="{00000000-0008-0000-0000-000040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5" y="2163"/>
                <a:ext cx="479" cy="0"/>
              </a:xfrm>
              <a:prstGeom prst="line">
                <a:avLst/>
              </a:prstGeom>
              <a:noFill/>
              <a:ln w="9525">
                <a:solidFill>
                  <a:srgbClr val="969696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" name="Text Box 73">
                <a:extLst>
                  <a:ext uri="{FF2B5EF4-FFF2-40B4-BE49-F238E27FC236}">
                    <a16:creationId xmlns:a16="http://schemas.microsoft.com/office/drawing/2014/main" id="{00000000-0008-0000-0000-000041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4" y="2165"/>
                <a:ext cx="470" cy="52"/>
              </a:xfrm>
              <a:prstGeom prst="rect">
                <a:avLst/>
              </a:prstGeom>
              <a:noFill/>
              <a:ln>
                <a:noFill/>
              </a:ln>
              <a:extLst/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s-MX" sz="700" b="0" i="0" u="none" strike="noStrike" baseline="0">
                    <a:solidFill>
                      <a:srgbClr val="000000"/>
                    </a:solidFill>
                    <a:latin typeface="Corbel"/>
                  </a:rPr>
                  <a:t>*   </a:t>
                </a:r>
                <a:r>
                  <a:rPr lang="es-MX" sz="7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Se encuentra dentro de cualquier factura en la parte superior izquierda, debajo de los datos fiscales, con la leyenda  </a:t>
                </a:r>
                <a:r>
                  <a:rPr lang="es-MX" sz="7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“CLAVE DEPOSITO BANCARIO”.</a:t>
                </a:r>
                <a:endParaRPr lang="es-MX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r>
                  <a:rPr lang="es-MX" sz="700" b="0" i="0" u="none" strike="noStrike" baseline="0">
                    <a:solidFill>
                      <a:srgbClr val="000000"/>
                    </a:solidFill>
                    <a:latin typeface="Corbel"/>
                  </a:rPr>
                  <a:t>** </a:t>
                </a:r>
                <a:r>
                  <a:rPr lang="es-MX" sz="7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En caso de transferencia interbancaria, reporta inmediatamente el pago al correo electrónico:    </a:t>
                </a:r>
                <a:r>
                  <a:rPr lang="es-MX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depositosmalta@maltatexo.com.mx</a:t>
                </a:r>
                <a:r>
                  <a:rPr lang="es-MX" sz="7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.</a:t>
                </a:r>
              </a:p>
              <a:p>
                <a:pPr algn="l" rtl="0">
                  <a:defRPr sz="1000"/>
                </a:pPr>
                <a:endParaRPr lang="es-MX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s-MX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</xdr:txBody>
          </xdr:sp>
        </xdr:grpSp>
        <xdr:sp macro="" textlink="">
          <xdr:nvSpPr>
            <xdr:cNvPr id="23" name="Text Box 67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93444" y="29508189"/>
              <a:ext cx="455976" cy="283923"/>
            </a:xfrm>
            <a:prstGeom prst="rect">
              <a:avLst/>
            </a:prstGeom>
            <a:noFill/>
            <a:ln>
              <a:noFill/>
            </a:ln>
            <a:extLst/>
          </xdr:spPr>
          <xdr:txBody>
            <a:bodyPr wrap="none" lIns="18288" tIns="22860" rIns="0" bIns="0" anchor="t" upright="1">
              <a:noAutofit/>
            </a:bodyPr>
            <a:lstStyle/>
            <a:p>
              <a:pPr algn="l" rtl="0">
                <a:defRPr sz="1000"/>
              </a:pPr>
              <a:r>
                <a:rPr lang="es-MX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BANORTE</a:t>
              </a:r>
            </a:p>
          </xdr:txBody>
        </xdr:sp>
        <xdr:sp macro="" textlink="">
          <xdr:nvSpPr>
            <xdr:cNvPr id="24" name="Text Box 68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756326" y="29491488"/>
              <a:ext cx="666426" cy="325677"/>
            </a:xfrm>
            <a:prstGeom prst="rect">
              <a:avLst/>
            </a:prstGeom>
            <a:noFill/>
            <a:ln>
              <a:noFill/>
            </a:ln>
            <a:extLst/>
          </xdr:spPr>
          <xdr:txBody>
            <a:bodyPr wrap="none" lIns="18288" tIns="18288" rIns="0" bIns="0" anchor="t" upright="1">
              <a:noAutofit/>
            </a:bodyPr>
            <a:lstStyle/>
            <a:p>
              <a:pPr algn="l" rtl="0">
                <a:defRPr sz="1000"/>
              </a:pPr>
              <a:r>
                <a:rPr lang="es-MX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CONCENTRA </a:t>
              </a:r>
              <a:endParaRPr lang="es-MX" sz="8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r>
                <a:rPr lang="es-MX" sz="9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93054</a:t>
              </a:r>
            </a:p>
          </xdr:txBody>
        </xdr:sp>
        <xdr:sp macro="" textlink="">
          <xdr:nvSpPr>
            <xdr:cNvPr id="25" name="Text Box 69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80590" y="29508189"/>
              <a:ext cx="789189" cy="258871"/>
            </a:xfrm>
            <a:prstGeom prst="rect">
              <a:avLst/>
            </a:prstGeom>
            <a:noFill/>
            <a:ln>
              <a:noFill/>
            </a:ln>
            <a:extLst/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s-MX" sz="9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8 dígitos *</a:t>
              </a:r>
            </a:p>
          </xdr:txBody>
        </xdr:sp>
        <xdr:sp macro="" textlink="">
          <xdr:nvSpPr>
            <xdr:cNvPr id="26" name="Text Box 71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150198" y="29491488"/>
              <a:ext cx="1394233" cy="275573"/>
            </a:xfrm>
            <a:prstGeom prst="rect">
              <a:avLst/>
            </a:prstGeom>
            <a:noFill/>
            <a:ln>
              <a:noFill/>
            </a:ln>
            <a:extLst/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s-MX" sz="9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0721 8000 1130 059470</a:t>
              </a:r>
            </a:p>
          </xdr:txBody>
        </xdr:sp>
        <xdr:sp macro="" textlink="">
          <xdr:nvSpPr>
            <xdr:cNvPr id="27" name="Text Box 51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82091" y="29516540"/>
              <a:ext cx="692732" cy="258871"/>
            </a:xfrm>
            <a:prstGeom prst="rect">
              <a:avLst/>
            </a:prstGeom>
            <a:noFill/>
            <a:ln>
              <a:noFill/>
            </a:ln>
            <a:extLst/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s-MX" sz="9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Opcional</a:t>
              </a:r>
            </a:p>
          </xdr:txBody>
        </xdr:sp>
      </xdr:grpSp>
    </xdr:grpSp>
    <xdr:clientData/>
  </xdr:twoCellAnchor>
  <xdr:twoCellAnchor editAs="oneCell">
    <xdr:from>
      <xdr:col>3</xdr:col>
      <xdr:colOff>95250</xdr:colOff>
      <xdr:row>38</xdr:row>
      <xdr:rowOff>19050</xdr:rowOff>
    </xdr:from>
    <xdr:to>
      <xdr:col>3</xdr:col>
      <xdr:colOff>419100</xdr:colOff>
      <xdr:row>39</xdr:row>
      <xdr:rowOff>0</xdr:rowOff>
    </xdr:to>
    <xdr:pic>
      <xdr:nvPicPr>
        <xdr:cNvPr id="66" name="Picture 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725" y="8724900"/>
          <a:ext cx="3238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4</xdr:row>
      <xdr:rowOff>19050</xdr:rowOff>
    </xdr:from>
    <xdr:to>
      <xdr:col>3</xdr:col>
      <xdr:colOff>438150</xdr:colOff>
      <xdr:row>5</xdr:row>
      <xdr:rowOff>0</xdr:rowOff>
    </xdr:to>
    <xdr:pic>
      <xdr:nvPicPr>
        <xdr:cNvPr id="67" name="Picture 7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1943100"/>
          <a:ext cx="3333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9</xdr:row>
      <xdr:rowOff>28575</xdr:rowOff>
    </xdr:from>
    <xdr:to>
      <xdr:col>3</xdr:col>
      <xdr:colOff>419100</xdr:colOff>
      <xdr:row>10</xdr:row>
      <xdr:rowOff>0</xdr:rowOff>
    </xdr:to>
    <xdr:pic>
      <xdr:nvPicPr>
        <xdr:cNvPr id="68" name="Picture 8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2971800"/>
          <a:ext cx="3143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60</xdr:row>
      <xdr:rowOff>19050</xdr:rowOff>
    </xdr:from>
    <xdr:to>
      <xdr:col>3</xdr:col>
      <xdr:colOff>419100</xdr:colOff>
      <xdr:row>60</xdr:row>
      <xdr:rowOff>323850</xdr:rowOff>
    </xdr:to>
    <xdr:pic>
      <xdr:nvPicPr>
        <xdr:cNvPr id="69" name="Picture 9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12392025"/>
          <a:ext cx="3143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123825</xdr:colOff>
      <xdr:row>82</xdr:row>
      <xdr:rowOff>19050</xdr:rowOff>
    </xdr:from>
    <xdr:to>
      <xdr:col>3</xdr:col>
      <xdr:colOff>428625</xdr:colOff>
      <xdr:row>82</xdr:row>
      <xdr:rowOff>314325</xdr:rowOff>
    </xdr:to>
    <xdr:pic>
      <xdr:nvPicPr>
        <xdr:cNvPr id="70" name="Picture 10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1666875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19</xdr:row>
      <xdr:rowOff>19050</xdr:rowOff>
    </xdr:from>
    <xdr:to>
      <xdr:col>3</xdr:col>
      <xdr:colOff>400050</xdr:colOff>
      <xdr:row>19</xdr:row>
      <xdr:rowOff>361950</xdr:rowOff>
    </xdr:to>
    <xdr:pic>
      <xdr:nvPicPr>
        <xdr:cNvPr id="71" name="Picture 1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5114925"/>
          <a:ext cx="295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428625</xdr:colOff>
      <xdr:row>109</xdr:row>
      <xdr:rowOff>28575</xdr:rowOff>
    </xdr:from>
    <xdr:to>
      <xdr:col>4</xdr:col>
      <xdr:colOff>180975</xdr:colOff>
      <xdr:row>110</xdr:row>
      <xdr:rowOff>0</xdr:rowOff>
    </xdr:to>
    <xdr:pic>
      <xdr:nvPicPr>
        <xdr:cNvPr id="72" name="Picture 14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0955000"/>
          <a:ext cx="2952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109</xdr:row>
      <xdr:rowOff>38100</xdr:rowOff>
    </xdr:from>
    <xdr:to>
      <xdr:col>3</xdr:col>
      <xdr:colOff>400050</xdr:colOff>
      <xdr:row>110</xdr:row>
      <xdr:rowOff>0</xdr:rowOff>
    </xdr:to>
    <xdr:pic>
      <xdr:nvPicPr>
        <xdr:cNvPr id="73" name="Picture 15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20964525"/>
          <a:ext cx="31432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109</xdr:row>
      <xdr:rowOff>47625</xdr:rowOff>
    </xdr:from>
    <xdr:to>
      <xdr:col>4</xdr:col>
      <xdr:colOff>304800</xdr:colOff>
      <xdr:row>110</xdr:row>
      <xdr:rowOff>9525</xdr:rowOff>
    </xdr:to>
    <xdr:pic>
      <xdr:nvPicPr>
        <xdr:cNvPr id="74" name="Picture 19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0974050"/>
          <a:ext cx="2952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66675</xdr:colOff>
      <xdr:row>0</xdr:row>
      <xdr:rowOff>66675</xdr:rowOff>
    </xdr:from>
    <xdr:to>
      <xdr:col>7</xdr:col>
      <xdr:colOff>0</xdr:colOff>
      <xdr:row>1</xdr:row>
      <xdr:rowOff>257175</xdr:rowOff>
    </xdr:to>
    <xdr:grpSp>
      <xdr:nvGrpSpPr>
        <xdr:cNvPr id="75" name="Group 2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pSpPr>
          <a:grpSpLocks/>
        </xdr:cNvGrpSpPr>
      </xdr:nvGrpSpPr>
      <xdr:grpSpPr bwMode="auto">
        <a:xfrm>
          <a:off x="1447800" y="66675"/>
          <a:ext cx="4429125" cy="1362075"/>
          <a:chOff x="8" y="7"/>
          <a:chExt cx="916" cy="143"/>
        </a:xfrm>
      </xdr:grpSpPr>
      <xdr:sp macro="" textlink="">
        <xdr:nvSpPr>
          <xdr:cNvPr id="76" name="AutoShape 1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SpPr>
            <a:spLocks noChangeArrowheads="1"/>
          </xdr:cNvSpPr>
        </xdr:nvSpPr>
        <xdr:spPr bwMode="auto">
          <a:xfrm>
            <a:off x="8" y="123"/>
            <a:ext cx="916" cy="27"/>
          </a:xfrm>
          <a:prstGeom prst="roundRect">
            <a:avLst>
              <a:gd name="adj" fmla="val 16667"/>
            </a:avLst>
          </a:prstGeom>
          <a:solidFill>
            <a:srgbClr val="0088C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7" name="Text Box 2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8" y="127"/>
            <a:ext cx="683" cy="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1">
              <a:defRPr sz="1000"/>
            </a:pPr>
            <a:r>
              <a:rPr lang="es-MX" sz="1000" b="0" i="0" strike="noStrike">
                <a:solidFill>
                  <a:srgbClr val="FFFFFF"/>
                </a:solidFill>
                <a:latin typeface="Corbel"/>
              </a:rPr>
              <a:t>Poniente  134 No. 786, Col. Industrial Vallejo, C.P. 02300, México, D.F. Tel. (55) 5089 8500, 01 800 717 5930.</a:t>
            </a:r>
          </a:p>
        </xdr:txBody>
      </xdr:sp>
      <xdr:pic>
        <xdr:nvPicPr>
          <xdr:cNvPr id="78" name="Picture 3" descr="Logo_maltaCleyton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1361" b="35446"/>
          <a:stretch>
            <a:fillRect/>
          </a:stretch>
        </xdr:blipFill>
        <xdr:spPr bwMode="auto">
          <a:xfrm>
            <a:off x="16" y="28"/>
            <a:ext cx="180" cy="8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" name="Picture 12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5" y="50"/>
            <a:ext cx="233" cy="4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0" name="Picture 13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7" y="7"/>
            <a:ext cx="357" cy="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1" name="Picture 21" descr="Logo_malta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873" t="705" r="26056" b="26996"/>
          <a:stretch>
            <a:fillRect/>
          </a:stretch>
        </xdr:blipFill>
        <xdr:spPr bwMode="auto">
          <a:xfrm>
            <a:off x="813" y="24"/>
            <a:ext cx="53" cy="8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95250</xdr:colOff>
      <xdr:row>22</xdr:row>
      <xdr:rowOff>9525</xdr:rowOff>
    </xdr:from>
    <xdr:ext cx="314325" cy="0"/>
    <xdr:pic>
      <xdr:nvPicPr>
        <xdr:cNvPr id="2" name="Picture 8">
          <a:extLst>
            <a:ext uri="{FF2B5EF4-FFF2-40B4-BE49-F238E27FC236}">
              <a16:creationId xmlns:a16="http://schemas.microsoft.com/office/drawing/2014/main" id="{A8F8D655-1177-4EB2-B5FE-6AB27A3F4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4086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215199</xdr:colOff>
      <xdr:row>0</xdr:row>
      <xdr:rowOff>0</xdr:rowOff>
    </xdr:from>
    <xdr:ext cx="1061151" cy="904693"/>
    <xdr:pic>
      <xdr:nvPicPr>
        <xdr:cNvPr id="3" name="2 Imagen">
          <a:extLst>
            <a:ext uri="{FF2B5EF4-FFF2-40B4-BE49-F238E27FC236}">
              <a16:creationId xmlns:a16="http://schemas.microsoft.com/office/drawing/2014/main" id="{BEA5629E-F970-4A1E-824F-698E2F271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30749" y="0"/>
          <a:ext cx="1061151" cy="904693"/>
        </a:xfrm>
        <a:prstGeom prst="rect">
          <a:avLst/>
        </a:prstGeom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4" name="Picture 8">
          <a:extLst>
            <a:ext uri="{FF2B5EF4-FFF2-40B4-BE49-F238E27FC236}">
              <a16:creationId xmlns:a16="http://schemas.microsoft.com/office/drawing/2014/main" id="{5F968744-B319-4EFD-866C-E0767DF5C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7038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45</xdr:row>
      <xdr:rowOff>9525</xdr:rowOff>
    </xdr:from>
    <xdr:ext cx="314325" cy="0"/>
    <xdr:pic>
      <xdr:nvPicPr>
        <xdr:cNvPr id="5" name="Picture 8">
          <a:extLst>
            <a:ext uri="{FF2B5EF4-FFF2-40B4-BE49-F238E27FC236}">
              <a16:creationId xmlns:a16="http://schemas.microsoft.com/office/drawing/2014/main" id="{6E31D276-C961-477B-A015-07ED0279B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76676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0</xdr:row>
      <xdr:rowOff>47625</xdr:rowOff>
    </xdr:from>
    <xdr:ext cx="1343025" cy="714375"/>
    <xdr:pic>
      <xdr:nvPicPr>
        <xdr:cNvPr id="6" name="3 Imagen" descr="Recorte de pantalla">
          <a:extLst>
            <a:ext uri="{FF2B5EF4-FFF2-40B4-BE49-F238E27FC236}">
              <a16:creationId xmlns:a16="http://schemas.microsoft.com/office/drawing/2014/main" id="{3F102E08-0001-4AEA-A408-92224EAA6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47625"/>
          <a:ext cx="1343025" cy="714375"/>
        </a:xfrm>
        <a:prstGeom prst="rect">
          <a:avLst/>
        </a:prstGeom>
      </xdr:spPr>
    </xdr:pic>
    <xdr:clientData/>
  </xdr:oneCellAnchor>
  <xdr:oneCellAnchor>
    <xdr:from>
      <xdr:col>12</xdr:col>
      <xdr:colOff>95250</xdr:colOff>
      <xdr:row>40</xdr:row>
      <xdr:rowOff>9525</xdr:rowOff>
    </xdr:from>
    <xdr:ext cx="314325" cy="0"/>
    <xdr:pic>
      <xdr:nvPicPr>
        <xdr:cNvPr id="7" name="Picture 8">
          <a:extLst>
            <a:ext uri="{FF2B5EF4-FFF2-40B4-BE49-F238E27FC236}">
              <a16:creationId xmlns:a16="http://schemas.microsoft.com/office/drawing/2014/main" id="{57DD54E7-048D-41B4-B651-717C4EAB3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6886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44</xdr:row>
      <xdr:rowOff>9525</xdr:rowOff>
    </xdr:from>
    <xdr:ext cx="314325" cy="0"/>
    <xdr:pic>
      <xdr:nvPicPr>
        <xdr:cNvPr id="8" name="Picture 8">
          <a:extLst>
            <a:ext uri="{FF2B5EF4-FFF2-40B4-BE49-F238E27FC236}">
              <a16:creationId xmlns:a16="http://schemas.microsoft.com/office/drawing/2014/main" id="{CD6B5A7B-D2DD-4583-8D17-D26F4E13E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75057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22</xdr:row>
      <xdr:rowOff>9525</xdr:rowOff>
    </xdr:from>
    <xdr:ext cx="314325" cy="0"/>
    <xdr:pic>
      <xdr:nvPicPr>
        <xdr:cNvPr id="9" name="Picture 8">
          <a:extLst>
            <a:ext uri="{FF2B5EF4-FFF2-40B4-BE49-F238E27FC236}">
              <a16:creationId xmlns:a16="http://schemas.microsoft.com/office/drawing/2014/main" id="{97418934-6B1B-4D13-919F-8D17D4368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4086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41</xdr:row>
      <xdr:rowOff>9525</xdr:rowOff>
    </xdr:from>
    <xdr:ext cx="314325" cy="0"/>
    <xdr:pic>
      <xdr:nvPicPr>
        <xdr:cNvPr id="10" name="Picture 8">
          <a:extLst>
            <a:ext uri="{FF2B5EF4-FFF2-40B4-BE49-F238E27FC236}">
              <a16:creationId xmlns:a16="http://schemas.microsoft.com/office/drawing/2014/main" id="{B8FC7EEE-14ED-4C09-8DBE-0D297BCD8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7038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45</xdr:row>
      <xdr:rowOff>9525</xdr:rowOff>
    </xdr:from>
    <xdr:ext cx="314325" cy="0"/>
    <xdr:pic>
      <xdr:nvPicPr>
        <xdr:cNvPr id="11" name="Picture 8">
          <a:extLst>
            <a:ext uri="{FF2B5EF4-FFF2-40B4-BE49-F238E27FC236}">
              <a16:creationId xmlns:a16="http://schemas.microsoft.com/office/drawing/2014/main" id="{2D2E402A-3C18-4B8E-A5C2-E494C8234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76676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40</xdr:row>
      <xdr:rowOff>9525</xdr:rowOff>
    </xdr:from>
    <xdr:ext cx="314325" cy="0"/>
    <xdr:pic>
      <xdr:nvPicPr>
        <xdr:cNvPr id="12" name="Picture 8">
          <a:extLst>
            <a:ext uri="{FF2B5EF4-FFF2-40B4-BE49-F238E27FC236}">
              <a16:creationId xmlns:a16="http://schemas.microsoft.com/office/drawing/2014/main" id="{F74BE2C2-3A3F-463F-B319-A0D110F78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6886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44</xdr:row>
      <xdr:rowOff>9525</xdr:rowOff>
    </xdr:from>
    <xdr:ext cx="314325" cy="0"/>
    <xdr:pic>
      <xdr:nvPicPr>
        <xdr:cNvPr id="13" name="Picture 8">
          <a:extLst>
            <a:ext uri="{FF2B5EF4-FFF2-40B4-BE49-F238E27FC236}">
              <a16:creationId xmlns:a16="http://schemas.microsoft.com/office/drawing/2014/main" id="{DBA85146-05CA-4F04-B9CD-432CF2778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75057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95250</xdr:colOff>
      <xdr:row>22</xdr:row>
      <xdr:rowOff>9525</xdr:rowOff>
    </xdr:from>
    <xdr:ext cx="314325" cy="0"/>
    <xdr:pic>
      <xdr:nvPicPr>
        <xdr:cNvPr id="14" name="Picture 8">
          <a:extLst>
            <a:ext uri="{FF2B5EF4-FFF2-40B4-BE49-F238E27FC236}">
              <a16:creationId xmlns:a16="http://schemas.microsoft.com/office/drawing/2014/main" id="{413DD971-051C-4356-8504-AC5101392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4086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95250</xdr:colOff>
      <xdr:row>41</xdr:row>
      <xdr:rowOff>9525</xdr:rowOff>
    </xdr:from>
    <xdr:ext cx="314325" cy="0"/>
    <xdr:pic>
      <xdr:nvPicPr>
        <xdr:cNvPr id="15" name="Picture 8">
          <a:extLst>
            <a:ext uri="{FF2B5EF4-FFF2-40B4-BE49-F238E27FC236}">
              <a16:creationId xmlns:a16="http://schemas.microsoft.com/office/drawing/2014/main" id="{35D5F3B3-9160-4434-95C9-698979193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7038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95250</xdr:colOff>
      <xdr:row>45</xdr:row>
      <xdr:rowOff>9525</xdr:rowOff>
    </xdr:from>
    <xdr:ext cx="314325" cy="0"/>
    <xdr:pic>
      <xdr:nvPicPr>
        <xdr:cNvPr id="16" name="Picture 8">
          <a:extLst>
            <a:ext uri="{FF2B5EF4-FFF2-40B4-BE49-F238E27FC236}">
              <a16:creationId xmlns:a16="http://schemas.microsoft.com/office/drawing/2014/main" id="{8F76AC51-6E34-4742-95AD-8203738AD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76676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95250</xdr:colOff>
      <xdr:row>40</xdr:row>
      <xdr:rowOff>9525</xdr:rowOff>
    </xdr:from>
    <xdr:ext cx="314325" cy="0"/>
    <xdr:pic>
      <xdr:nvPicPr>
        <xdr:cNvPr id="17" name="Picture 8">
          <a:extLst>
            <a:ext uri="{FF2B5EF4-FFF2-40B4-BE49-F238E27FC236}">
              <a16:creationId xmlns:a16="http://schemas.microsoft.com/office/drawing/2014/main" id="{FBF51BFC-B2A3-4E7F-BD7E-F2BF541A7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6886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95250</xdr:colOff>
      <xdr:row>44</xdr:row>
      <xdr:rowOff>9525</xdr:rowOff>
    </xdr:from>
    <xdr:ext cx="314325" cy="0"/>
    <xdr:pic>
      <xdr:nvPicPr>
        <xdr:cNvPr id="18" name="Picture 8">
          <a:extLst>
            <a:ext uri="{FF2B5EF4-FFF2-40B4-BE49-F238E27FC236}">
              <a16:creationId xmlns:a16="http://schemas.microsoft.com/office/drawing/2014/main" id="{D52094E6-830F-4EDA-8AD0-14E8593E8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75057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95250</xdr:colOff>
      <xdr:row>21</xdr:row>
      <xdr:rowOff>9525</xdr:rowOff>
    </xdr:from>
    <xdr:ext cx="314325" cy="0"/>
    <xdr:pic>
      <xdr:nvPicPr>
        <xdr:cNvPr id="2" name="Picture 8">
          <a:extLst>
            <a:ext uri="{FF2B5EF4-FFF2-40B4-BE49-F238E27FC236}">
              <a16:creationId xmlns:a16="http://schemas.microsoft.com/office/drawing/2014/main" id="{DCF92D03-2DBD-4CCD-A96F-E250638B3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3" name="Picture 8">
          <a:extLst>
            <a:ext uri="{FF2B5EF4-FFF2-40B4-BE49-F238E27FC236}">
              <a16:creationId xmlns:a16="http://schemas.microsoft.com/office/drawing/2014/main" id="{EAE814E8-6713-4C77-ADD0-25BA771F3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4" name="Picture 8">
          <a:extLst>
            <a:ext uri="{FF2B5EF4-FFF2-40B4-BE49-F238E27FC236}">
              <a16:creationId xmlns:a16="http://schemas.microsoft.com/office/drawing/2014/main" id="{1C10EB5C-245D-45B0-B399-D114F141D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2114550</xdr:colOff>
      <xdr:row>0</xdr:row>
      <xdr:rowOff>9526</xdr:rowOff>
    </xdr:from>
    <xdr:ext cx="1301796" cy="723900"/>
    <xdr:pic>
      <xdr:nvPicPr>
        <xdr:cNvPr id="5" name="Picture 3" descr="C:\Users\Dvtrn_Jose_de_Jesus\Desktop\PECUARIOS\Íconos &amp; Logos\Nuevos Logos Pecuarios\API-ABA LOGOTIPO FINAL\MCL 15002 API-ABA LOGOTIPO FINAL\LOGO APIABA.png">
          <a:extLst>
            <a:ext uri="{FF2B5EF4-FFF2-40B4-BE49-F238E27FC236}">
              <a16:creationId xmlns:a16="http://schemas.microsoft.com/office/drawing/2014/main" id="{FAA22DB4-6E2E-43D6-9E7F-FB9641058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9526"/>
          <a:ext cx="1301796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6" name="Picture 8">
          <a:extLst>
            <a:ext uri="{FF2B5EF4-FFF2-40B4-BE49-F238E27FC236}">
              <a16:creationId xmlns:a16="http://schemas.microsoft.com/office/drawing/2014/main" id="{8A96B6C3-519E-4735-96A1-825396715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7" name="Picture 8">
          <a:extLst>
            <a:ext uri="{FF2B5EF4-FFF2-40B4-BE49-F238E27FC236}">
              <a16:creationId xmlns:a16="http://schemas.microsoft.com/office/drawing/2014/main" id="{D5A14B99-6F8C-49B7-8D44-521B9DEF3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8" name="Picture 8">
          <a:extLst>
            <a:ext uri="{FF2B5EF4-FFF2-40B4-BE49-F238E27FC236}">
              <a16:creationId xmlns:a16="http://schemas.microsoft.com/office/drawing/2014/main" id="{3103B650-4F4F-4667-85C2-7DA97D03E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9" name="Picture 8">
          <a:extLst>
            <a:ext uri="{FF2B5EF4-FFF2-40B4-BE49-F238E27FC236}">
              <a16:creationId xmlns:a16="http://schemas.microsoft.com/office/drawing/2014/main" id="{251F3430-4A19-4C86-8605-113EC90AD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0" name="Picture 8">
          <a:extLst>
            <a:ext uri="{FF2B5EF4-FFF2-40B4-BE49-F238E27FC236}">
              <a16:creationId xmlns:a16="http://schemas.microsoft.com/office/drawing/2014/main" id="{08363107-DF95-4C7F-A6FF-830752D5A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11" name="Picture 8">
          <a:extLst>
            <a:ext uri="{FF2B5EF4-FFF2-40B4-BE49-F238E27FC236}">
              <a16:creationId xmlns:a16="http://schemas.microsoft.com/office/drawing/2014/main" id="{6008D0A1-0651-4061-BBE3-BF8807578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2" name="Picture 8">
          <a:extLst>
            <a:ext uri="{FF2B5EF4-FFF2-40B4-BE49-F238E27FC236}">
              <a16:creationId xmlns:a16="http://schemas.microsoft.com/office/drawing/2014/main" id="{A699AF2D-EB26-47F3-AC27-157244EA1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13" name="Picture 8">
          <a:extLst>
            <a:ext uri="{FF2B5EF4-FFF2-40B4-BE49-F238E27FC236}">
              <a16:creationId xmlns:a16="http://schemas.microsoft.com/office/drawing/2014/main" id="{94F60B08-3BBC-4ED1-889D-ED2CC6EE1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4" name="Picture 8">
          <a:extLst>
            <a:ext uri="{FF2B5EF4-FFF2-40B4-BE49-F238E27FC236}">
              <a16:creationId xmlns:a16="http://schemas.microsoft.com/office/drawing/2014/main" id="{D970C72E-E12B-4ECA-AC3C-629EB25E4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15" name="Picture 8">
          <a:extLst>
            <a:ext uri="{FF2B5EF4-FFF2-40B4-BE49-F238E27FC236}">
              <a16:creationId xmlns:a16="http://schemas.microsoft.com/office/drawing/2014/main" id="{C7244B9E-1339-4BEC-ACAA-6D7551068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6" name="Picture 8">
          <a:extLst>
            <a:ext uri="{FF2B5EF4-FFF2-40B4-BE49-F238E27FC236}">
              <a16:creationId xmlns:a16="http://schemas.microsoft.com/office/drawing/2014/main" id="{1E99FEF3-E011-46D5-A133-12127A9D9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17" name="Picture 8">
          <a:extLst>
            <a:ext uri="{FF2B5EF4-FFF2-40B4-BE49-F238E27FC236}">
              <a16:creationId xmlns:a16="http://schemas.microsoft.com/office/drawing/2014/main" id="{1055F0DA-43AA-4B21-B0EF-97FD46CC2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8" name="Picture 8">
          <a:extLst>
            <a:ext uri="{FF2B5EF4-FFF2-40B4-BE49-F238E27FC236}">
              <a16:creationId xmlns:a16="http://schemas.microsoft.com/office/drawing/2014/main" id="{AB1977CB-FC0D-4DBA-B5DD-32246AC70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19" name="Picture 8">
          <a:extLst>
            <a:ext uri="{FF2B5EF4-FFF2-40B4-BE49-F238E27FC236}">
              <a16:creationId xmlns:a16="http://schemas.microsoft.com/office/drawing/2014/main" id="{5C7E8C76-7CFE-4BB4-B681-87F71518C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20" name="Picture 8">
          <a:extLst>
            <a:ext uri="{FF2B5EF4-FFF2-40B4-BE49-F238E27FC236}">
              <a16:creationId xmlns:a16="http://schemas.microsoft.com/office/drawing/2014/main" id="{EBE5B857-80BA-4543-8555-4FE26E0EE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21" name="Picture 8">
          <a:extLst>
            <a:ext uri="{FF2B5EF4-FFF2-40B4-BE49-F238E27FC236}">
              <a16:creationId xmlns:a16="http://schemas.microsoft.com/office/drawing/2014/main" id="{F1A78437-64C2-4F89-BE70-15B0B0165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22" name="Picture 8">
          <a:extLst>
            <a:ext uri="{FF2B5EF4-FFF2-40B4-BE49-F238E27FC236}">
              <a16:creationId xmlns:a16="http://schemas.microsoft.com/office/drawing/2014/main" id="{FB533622-E69F-42C6-A302-5AE79E18F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23" name="Picture 8">
          <a:extLst>
            <a:ext uri="{FF2B5EF4-FFF2-40B4-BE49-F238E27FC236}">
              <a16:creationId xmlns:a16="http://schemas.microsoft.com/office/drawing/2014/main" id="{24002239-55A5-448F-BFA5-35C0FB06E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24" name="Picture 8">
          <a:extLst>
            <a:ext uri="{FF2B5EF4-FFF2-40B4-BE49-F238E27FC236}">
              <a16:creationId xmlns:a16="http://schemas.microsoft.com/office/drawing/2014/main" id="{42CD5671-16B0-42EE-9D1E-49F2CA780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25" name="Picture 8">
          <a:extLst>
            <a:ext uri="{FF2B5EF4-FFF2-40B4-BE49-F238E27FC236}">
              <a16:creationId xmlns:a16="http://schemas.microsoft.com/office/drawing/2014/main" id="{2CB48E49-5052-4D02-8843-1D9607CB4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26" name="Picture 8">
          <a:extLst>
            <a:ext uri="{FF2B5EF4-FFF2-40B4-BE49-F238E27FC236}">
              <a16:creationId xmlns:a16="http://schemas.microsoft.com/office/drawing/2014/main" id="{047812B5-61B6-4688-9621-6170EE76E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27" name="Picture 8">
          <a:extLst>
            <a:ext uri="{FF2B5EF4-FFF2-40B4-BE49-F238E27FC236}">
              <a16:creationId xmlns:a16="http://schemas.microsoft.com/office/drawing/2014/main" id="{35E5A2BB-7257-438C-BB00-4D3B9CB5C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28" name="Picture 8">
          <a:extLst>
            <a:ext uri="{FF2B5EF4-FFF2-40B4-BE49-F238E27FC236}">
              <a16:creationId xmlns:a16="http://schemas.microsoft.com/office/drawing/2014/main" id="{CEF3398D-3F66-48CC-9AC6-9C0582E42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29" name="Picture 8">
          <a:extLst>
            <a:ext uri="{FF2B5EF4-FFF2-40B4-BE49-F238E27FC236}">
              <a16:creationId xmlns:a16="http://schemas.microsoft.com/office/drawing/2014/main" id="{B33291C6-63D4-4840-8CFC-302E32E81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30" name="Picture 8">
          <a:extLst>
            <a:ext uri="{FF2B5EF4-FFF2-40B4-BE49-F238E27FC236}">
              <a16:creationId xmlns:a16="http://schemas.microsoft.com/office/drawing/2014/main" id="{8A4FD750-5976-458E-AD49-41A4D240F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31" name="Picture 8">
          <a:extLst>
            <a:ext uri="{FF2B5EF4-FFF2-40B4-BE49-F238E27FC236}">
              <a16:creationId xmlns:a16="http://schemas.microsoft.com/office/drawing/2014/main" id="{C3E117BA-C421-4E75-B14B-F5D372EF7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32" name="Picture 8">
          <a:extLst>
            <a:ext uri="{FF2B5EF4-FFF2-40B4-BE49-F238E27FC236}">
              <a16:creationId xmlns:a16="http://schemas.microsoft.com/office/drawing/2014/main" id="{538A8658-597D-4DDD-92A2-1CFD904B0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33" name="Picture 8">
          <a:extLst>
            <a:ext uri="{FF2B5EF4-FFF2-40B4-BE49-F238E27FC236}">
              <a16:creationId xmlns:a16="http://schemas.microsoft.com/office/drawing/2014/main" id="{BC692A8E-26D6-45E3-8910-F752F2075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34" name="Picture 8">
          <a:extLst>
            <a:ext uri="{FF2B5EF4-FFF2-40B4-BE49-F238E27FC236}">
              <a16:creationId xmlns:a16="http://schemas.microsoft.com/office/drawing/2014/main" id="{3CAA02FD-DA22-4198-9818-8F7FC36DB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35" name="Picture 8">
          <a:extLst>
            <a:ext uri="{FF2B5EF4-FFF2-40B4-BE49-F238E27FC236}">
              <a16:creationId xmlns:a16="http://schemas.microsoft.com/office/drawing/2014/main" id="{0075B380-1318-40B8-8E35-D1C98A647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36" name="Picture 8">
          <a:extLst>
            <a:ext uri="{FF2B5EF4-FFF2-40B4-BE49-F238E27FC236}">
              <a16:creationId xmlns:a16="http://schemas.microsoft.com/office/drawing/2014/main" id="{0B75FE58-614E-4356-8D2A-404BF6854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37" name="Picture 8">
          <a:extLst>
            <a:ext uri="{FF2B5EF4-FFF2-40B4-BE49-F238E27FC236}">
              <a16:creationId xmlns:a16="http://schemas.microsoft.com/office/drawing/2014/main" id="{523A4529-EB68-4BE0-B04E-CA31E8B68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38" name="Picture 8">
          <a:extLst>
            <a:ext uri="{FF2B5EF4-FFF2-40B4-BE49-F238E27FC236}">
              <a16:creationId xmlns:a16="http://schemas.microsoft.com/office/drawing/2014/main" id="{B021BD59-FAA2-4050-88F5-68D1EB845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39" name="Picture 8">
          <a:extLst>
            <a:ext uri="{FF2B5EF4-FFF2-40B4-BE49-F238E27FC236}">
              <a16:creationId xmlns:a16="http://schemas.microsoft.com/office/drawing/2014/main" id="{A6672E89-6577-424F-9B4F-5FCEC3AAF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40" name="Picture 8">
          <a:extLst>
            <a:ext uri="{FF2B5EF4-FFF2-40B4-BE49-F238E27FC236}">
              <a16:creationId xmlns:a16="http://schemas.microsoft.com/office/drawing/2014/main" id="{34E7D5F4-183E-49F5-9614-1CCF9DF51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41" name="Picture 8">
          <a:extLst>
            <a:ext uri="{FF2B5EF4-FFF2-40B4-BE49-F238E27FC236}">
              <a16:creationId xmlns:a16="http://schemas.microsoft.com/office/drawing/2014/main" id="{06C5342B-ADD9-4A0C-9EC5-EAB3F0251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42" name="Picture 8">
          <a:extLst>
            <a:ext uri="{FF2B5EF4-FFF2-40B4-BE49-F238E27FC236}">
              <a16:creationId xmlns:a16="http://schemas.microsoft.com/office/drawing/2014/main" id="{0B82C81F-C917-418D-AA8E-E9F4FDDDF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43" name="Picture 8">
          <a:extLst>
            <a:ext uri="{FF2B5EF4-FFF2-40B4-BE49-F238E27FC236}">
              <a16:creationId xmlns:a16="http://schemas.microsoft.com/office/drawing/2014/main" id="{76C0AFA7-2C7A-46A6-844E-1F3162FCC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44" name="Picture 8">
          <a:extLst>
            <a:ext uri="{FF2B5EF4-FFF2-40B4-BE49-F238E27FC236}">
              <a16:creationId xmlns:a16="http://schemas.microsoft.com/office/drawing/2014/main" id="{45D28DDE-A8EC-40F7-8C82-12227F539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45" name="Picture 8">
          <a:extLst>
            <a:ext uri="{FF2B5EF4-FFF2-40B4-BE49-F238E27FC236}">
              <a16:creationId xmlns:a16="http://schemas.microsoft.com/office/drawing/2014/main" id="{F4CC0CCB-0E2B-4F49-A303-E81F36A1E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46" name="Picture 8">
          <a:extLst>
            <a:ext uri="{FF2B5EF4-FFF2-40B4-BE49-F238E27FC236}">
              <a16:creationId xmlns:a16="http://schemas.microsoft.com/office/drawing/2014/main" id="{F6CD6FF3-94F4-4312-A372-1C8E6A833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47" name="Picture 8">
          <a:extLst>
            <a:ext uri="{FF2B5EF4-FFF2-40B4-BE49-F238E27FC236}">
              <a16:creationId xmlns:a16="http://schemas.microsoft.com/office/drawing/2014/main" id="{39C4C743-3419-4EED-8E10-9B53E6A55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48" name="Picture 8">
          <a:extLst>
            <a:ext uri="{FF2B5EF4-FFF2-40B4-BE49-F238E27FC236}">
              <a16:creationId xmlns:a16="http://schemas.microsoft.com/office/drawing/2014/main" id="{4CAC0898-19BE-4240-AB4F-E6D67D13B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49" name="Picture 8">
          <a:extLst>
            <a:ext uri="{FF2B5EF4-FFF2-40B4-BE49-F238E27FC236}">
              <a16:creationId xmlns:a16="http://schemas.microsoft.com/office/drawing/2014/main" id="{E44C7238-1C1F-4CE0-8ED0-C3EA98953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50" name="Picture 8">
          <a:extLst>
            <a:ext uri="{FF2B5EF4-FFF2-40B4-BE49-F238E27FC236}">
              <a16:creationId xmlns:a16="http://schemas.microsoft.com/office/drawing/2014/main" id="{E1DC3272-B469-4FFB-B5BB-7171EEFD6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51" name="Picture 8">
          <a:extLst>
            <a:ext uri="{FF2B5EF4-FFF2-40B4-BE49-F238E27FC236}">
              <a16:creationId xmlns:a16="http://schemas.microsoft.com/office/drawing/2014/main" id="{68DA951B-BD50-421B-8734-530F147D2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52" name="Picture 8">
          <a:extLst>
            <a:ext uri="{FF2B5EF4-FFF2-40B4-BE49-F238E27FC236}">
              <a16:creationId xmlns:a16="http://schemas.microsoft.com/office/drawing/2014/main" id="{2F844627-3F92-427A-864B-6B60ADFA5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53" name="Picture 8">
          <a:extLst>
            <a:ext uri="{FF2B5EF4-FFF2-40B4-BE49-F238E27FC236}">
              <a16:creationId xmlns:a16="http://schemas.microsoft.com/office/drawing/2014/main" id="{70D729B2-3C86-4E55-8F15-AFFE68362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54" name="Picture 8">
          <a:extLst>
            <a:ext uri="{FF2B5EF4-FFF2-40B4-BE49-F238E27FC236}">
              <a16:creationId xmlns:a16="http://schemas.microsoft.com/office/drawing/2014/main" id="{25CFB85D-3031-402E-ABE6-DCF3336A4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55" name="Picture 8">
          <a:extLst>
            <a:ext uri="{FF2B5EF4-FFF2-40B4-BE49-F238E27FC236}">
              <a16:creationId xmlns:a16="http://schemas.microsoft.com/office/drawing/2014/main" id="{4BF80AC2-7B2C-4BF8-ABB3-9933AA958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56" name="Picture 8">
          <a:extLst>
            <a:ext uri="{FF2B5EF4-FFF2-40B4-BE49-F238E27FC236}">
              <a16:creationId xmlns:a16="http://schemas.microsoft.com/office/drawing/2014/main" id="{A864A040-BA5E-4C4A-B40B-026E1FC14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57" name="Picture 8">
          <a:extLst>
            <a:ext uri="{FF2B5EF4-FFF2-40B4-BE49-F238E27FC236}">
              <a16:creationId xmlns:a16="http://schemas.microsoft.com/office/drawing/2014/main" id="{54DB0622-7CAD-4858-91B0-5EE99EECC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58" name="Picture 8">
          <a:extLst>
            <a:ext uri="{FF2B5EF4-FFF2-40B4-BE49-F238E27FC236}">
              <a16:creationId xmlns:a16="http://schemas.microsoft.com/office/drawing/2014/main" id="{DFD54F52-3553-432A-91F7-BE043F80B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22</xdr:row>
      <xdr:rowOff>9525</xdr:rowOff>
    </xdr:from>
    <xdr:ext cx="314325" cy="0"/>
    <xdr:pic>
      <xdr:nvPicPr>
        <xdr:cNvPr id="59" name="Picture 8">
          <a:extLst>
            <a:ext uri="{FF2B5EF4-FFF2-40B4-BE49-F238E27FC236}">
              <a16:creationId xmlns:a16="http://schemas.microsoft.com/office/drawing/2014/main" id="{3583D455-07CB-4495-95D6-C9B43A700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60" name="Picture 8">
          <a:extLst>
            <a:ext uri="{FF2B5EF4-FFF2-40B4-BE49-F238E27FC236}">
              <a16:creationId xmlns:a16="http://schemas.microsoft.com/office/drawing/2014/main" id="{919157DB-9BF0-4B19-BE25-13D505D99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22</xdr:row>
      <xdr:rowOff>9525</xdr:rowOff>
    </xdr:from>
    <xdr:ext cx="314325" cy="0"/>
    <xdr:pic>
      <xdr:nvPicPr>
        <xdr:cNvPr id="61" name="Picture 8">
          <a:extLst>
            <a:ext uri="{FF2B5EF4-FFF2-40B4-BE49-F238E27FC236}">
              <a16:creationId xmlns:a16="http://schemas.microsoft.com/office/drawing/2014/main" id="{11D2526F-8430-4B7A-9748-24B3C6268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62" name="Picture 8">
          <a:extLst>
            <a:ext uri="{FF2B5EF4-FFF2-40B4-BE49-F238E27FC236}">
              <a16:creationId xmlns:a16="http://schemas.microsoft.com/office/drawing/2014/main" id="{E2E74351-A214-419F-AF00-00E5F1685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22</xdr:row>
      <xdr:rowOff>9525</xdr:rowOff>
    </xdr:from>
    <xdr:ext cx="314325" cy="0"/>
    <xdr:pic>
      <xdr:nvPicPr>
        <xdr:cNvPr id="63" name="Picture 8">
          <a:extLst>
            <a:ext uri="{FF2B5EF4-FFF2-40B4-BE49-F238E27FC236}">
              <a16:creationId xmlns:a16="http://schemas.microsoft.com/office/drawing/2014/main" id="{0EBB64E5-D9BE-44FA-A564-CEF9B47EC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64" name="Picture 8">
          <a:extLst>
            <a:ext uri="{FF2B5EF4-FFF2-40B4-BE49-F238E27FC236}">
              <a16:creationId xmlns:a16="http://schemas.microsoft.com/office/drawing/2014/main" id="{5C6577DD-78B5-4484-B6B8-B2133B13D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22</xdr:row>
      <xdr:rowOff>9525</xdr:rowOff>
    </xdr:from>
    <xdr:ext cx="314325" cy="0"/>
    <xdr:pic>
      <xdr:nvPicPr>
        <xdr:cNvPr id="65" name="Picture 8">
          <a:extLst>
            <a:ext uri="{FF2B5EF4-FFF2-40B4-BE49-F238E27FC236}">
              <a16:creationId xmlns:a16="http://schemas.microsoft.com/office/drawing/2014/main" id="{3E9E4D27-7AAC-4389-B698-71C818FE7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66" name="Picture 8">
          <a:extLst>
            <a:ext uri="{FF2B5EF4-FFF2-40B4-BE49-F238E27FC236}">
              <a16:creationId xmlns:a16="http://schemas.microsoft.com/office/drawing/2014/main" id="{01CC0F83-583D-42F7-BFF7-21607AEC7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22</xdr:row>
      <xdr:rowOff>9525</xdr:rowOff>
    </xdr:from>
    <xdr:ext cx="314325" cy="0"/>
    <xdr:pic>
      <xdr:nvPicPr>
        <xdr:cNvPr id="67" name="Picture 8">
          <a:extLst>
            <a:ext uri="{FF2B5EF4-FFF2-40B4-BE49-F238E27FC236}">
              <a16:creationId xmlns:a16="http://schemas.microsoft.com/office/drawing/2014/main" id="{2C987493-0D44-4E48-80E5-E0368E9C6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68" name="Picture 8">
          <a:extLst>
            <a:ext uri="{FF2B5EF4-FFF2-40B4-BE49-F238E27FC236}">
              <a16:creationId xmlns:a16="http://schemas.microsoft.com/office/drawing/2014/main" id="{D397D971-6066-4D00-B288-246604AE7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22</xdr:row>
      <xdr:rowOff>9525</xdr:rowOff>
    </xdr:from>
    <xdr:ext cx="314325" cy="0"/>
    <xdr:pic>
      <xdr:nvPicPr>
        <xdr:cNvPr id="69" name="Picture 8">
          <a:extLst>
            <a:ext uri="{FF2B5EF4-FFF2-40B4-BE49-F238E27FC236}">
              <a16:creationId xmlns:a16="http://schemas.microsoft.com/office/drawing/2014/main" id="{AE513B33-F515-41F7-BF61-7CEE5EA98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70" name="Picture 8">
          <a:extLst>
            <a:ext uri="{FF2B5EF4-FFF2-40B4-BE49-F238E27FC236}">
              <a16:creationId xmlns:a16="http://schemas.microsoft.com/office/drawing/2014/main" id="{64EFC01E-9A5B-434B-B1FE-1F2559A92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22</xdr:row>
      <xdr:rowOff>9525</xdr:rowOff>
    </xdr:from>
    <xdr:ext cx="314325" cy="0"/>
    <xdr:pic>
      <xdr:nvPicPr>
        <xdr:cNvPr id="71" name="Picture 8">
          <a:extLst>
            <a:ext uri="{FF2B5EF4-FFF2-40B4-BE49-F238E27FC236}">
              <a16:creationId xmlns:a16="http://schemas.microsoft.com/office/drawing/2014/main" id="{545DEB2B-8015-4B6C-8005-44BA7A250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72" name="Picture 8">
          <a:extLst>
            <a:ext uri="{FF2B5EF4-FFF2-40B4-BE49-F238E27FC236}">
              <a16:creationId xmlns:a16="http://schemas.microsoft.com/office/drawing/2014/main" id="{88EA8D29-8D38-430A-8EAB-E7424092D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22</xdr:row>
      <xdr:rowOff>9525</xdr:rowOff>
    </xdr:from>
    <xdr:ext cx="314325" cy="0"/>
    <xdr:pic>
      <xdr:nvPicPr>
        <xdr:cNvPr id="73" name="Picture 8">
          <a:extLst>
            <a:ext uri="{FF2B5EF4-FFF2-40B4-BE49-F238E27FC236}">
              <a16:creationId xmlns:a16="http://schemas.microsoft.com/office/drawing/2014/main" id="{C4FD9600-C19E-4D86-83E7-1491FFFF2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74" name="Picture 8">
          <a:extLst>
            <a:ext uri="{FF2B5EF4-FFF2-40B4-BE49-F238E27FC236}">
              <a16:creationId xmlns:a16="http://schemas.microsoft.com/office/drawing/2014/main" id="{483E7829-044E-4BC4-94DE-7FDEEE812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22</xdr:row>
      <xdr:rowOff>9525</xdr:rowOff>
    </xdr:from>
    <xdr:ext cx="314325" cy="0"/>
    <xdr:pic>
      <xdr:nvPicPr>
        <xdr:cNvPr id="75" name="Picture 8">
          <a:extLst>
            <a:ext uri="{FF2B5EF4-FFF2-40B4-BE49-F238E27FC236}">
              <a16:creationId xmlns:a16="http://schemas.microsoft.com/office/drawing/2014/main" id="{B04C723A-6E81-4DCD-B4E3-C11B945DF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76" name="Picture 8">
          <a:extLst>
            <a:ext uri="{FF2B5EF4-FFF2-40B4-BE49-F238E27FC236}">
              <a16:creationId xmlns:a16="http://schemas.microsoft.com/office/drawing/2014/main" id="{A8AED9EF-804D-46BC-9AD9-314A7C7D3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22</xdr:row>
      <xdr:rowOff>9525</xdr:rowOff>
    </xdr:from>
    <xdr:ext cx="314325" cy="0"/>
    <xdr:pic>
      <xdr:nvPicPr>
        <xdr:cNvPr id="77" name="Picture 8">
          <a:extLst>
            <a:ext uri="{FF2B5EF4-FFF2-40B4-BE49-F238E27FC236}">
              <a16:creationId xmlns:a16="http://schemas.microsoft.com/office/drawing/2014/main" id="{D1F6D7E4-39A1-4E99-B5A5-CF7F28172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78" name="Picture 8">
          <a:extLst>
            <a:ext uri="{FF2B5EF4-FFF2-40B4-BE49-F238E27FC236}">
              <a16:creationId xmlns:a16="http://schemas.microsoft.com/office/drawing/2014/main" id="{1CB2050C-1B39-4391-ACA2-75F7E979F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22</xdr:row>
      <xdr:rowOff>9525</xdr:rowOff>
    </xdr:from>
    <xdr:ext cx="314325" cy="0"/>
    <xdr:pic>
      <xdr:nvPicPr>
        <xdr:cNvPr id="79" name="Picture 8">
          <a:extLst>
            <a:ext uri="{FF2B5EF4-FFF2-40B4-BE49-F238E27FC236}">
              <a16:creationId xmlns:a16="http://schemas.microsoft.com/office/drawing/2014/main" id="{F92B87C4-2E8E-4E41-BEB9-093CF1985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80" name="Picture 8">
          <a:extLst>
            <a:ext uri="{FF2B5EF4-FFF2-40B4-BE49-F238E27FC236}">
              <a16:creationId xmlns:a16="http://schemas.microsoft.com/office/drawing/2014/main" id="{FB06AFF4-0DF2-4FB0-81AF-936FE0474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22</xdr:row>
      <xdr:rowOff>9525</xdr:rowOff>
    </xdr:from>
    <xdr:ext cx="314325" cy="0"/>
    <xdr:pic>
      <xdr:nvPicPr>
        <xdr:cNvPr id="81" name="Picture 8">
          <a:extLst>
            <a:ext uri="{FF2B5EF4-FFF2-40B4-BE49-F238E27FC236}">
              <a16:creationId xmlns:a16="http://schemas.microsoft.com/office/drawing/2014/main" id="{C78D6E34-EEDE-4A81-9864-C06798315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82" name="Picture 8">
          <a:extLst>
            <a:ext uri="{FF2B5EF4-FFF2-40B4-BE49-F238E27FC236}">
              <a16:creationId xmlns:a16="http://schemas.microsoft.com/office/drawing/2014/main" id="{C1847B68-4A02-4B0A-924B-765FF784B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22</xdr:row>
      <xdr:rowOff>9525</xdr:rowOff>
    </xdr:from>
    <xdr:ext cx="314325" cy="0"/>
    <xdr:pic>
      <xdr:nvPicPr>
        <xdr:cNvPr id="83" name="Picture 8">
          <a:extLst>
            <a:ext uri="{FF2B5EF4-FFF2-40B4-BE49-F238E27FC236}">
              <a16:creationId xmlns:a16="http://schemas.microsoft.com/office/drawing/2014/main" id="{ED77B125-2B23-4AE0-9A32-9360B1E0A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84" name="Picture 8">
          <a:extLst>
            <a:ext uri="{FF2B5EF4-FFF2-40B4-BE49-F238E27FC236}">
              <a16:creationId xmlns:a16="http://schemas.microsoft.com/office/drawing/2014/main" id="{22952FBD-75B5-4BB6-8B28-347B2D2E7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22</xdr:row>
      <xdr:rowOff>9525</xdr:rowOff>
    </xdr:from>
    <xdr:ext cx="314325" cy="0"/>
    <xdr:pic>
      <xdr:nvPicPr>
        <xdr:cNvPr id="85" name="Picture 8">
          <a:extLst>
            <a:ext uri="{FF2B5EF4-FFF2-40B4-BE49-F238E27FC236}">
              <a16:creationId xmlns:a16="http://schemas.microsoft.com/office/drawing/2014/main" id="{6DF8EEB1-557F-4CA7-8C59-A0FC28D02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40</xdr:row>
      <xdr:rowOff>9525</xdr:rowOff>
    </xdr:from>
    <xdr:ext cx="314325" cy="0"/>
    <xdr:pic>
      <xdr:nvPicPr>
        <xdr:cNvPr id="86" name="Picture 8">
          <a:extLst>
            <a:ext uri="{FF2B5EF4-FFF2-40B4-BE49-F238E27FC236}">
              <a16:creationId xmlns:a16="http://schemas.microsoft.com/office/drawing/2014/main" id="{A2F00A5A-E039-4157-902C-CB56118B1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40</xdr:row>
      <xdr:rowOff>9525</xdr:rowOff>
    </xdr:from>
    <xdr:ext cx="314325" cy="0"/>
    <xdr:pic>
      <xdr:nvPicPr>
        <xdr:cNvPr id="87" name="Picture 8">
          <a:extLst>
            <a:ext uri="{FF2B5EF4-FFF2-40B4-BE49-F238E27FC236}">
              <a16:creationId xmlns:a16="http://schemas.microsoft.com/office/drawing/2014/main" id="{705EED05-6301-477F-918F-26DCEA081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40</xdr:row>
      <xdr:rowOff>9525</xdr:rowOff>
    </xdr:from>
    <xdr:ext cx="314325" cy="0"/>
    <xdr:pic>
      <xdr:nvPicPr>
        <xdr:cNvPr id="88" name="Picture 8">
          <a:extLst>
            <a:ext uri="{FF2B5EF4-FFF2-40B4-BE49-F238E27FC236}">
              <a16:creationId xmlns:a16="http://schemas.microsoft.com/office/drawing/2014/main" id="{CE318993-6548-4771-8594-B25186C9C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40</xdr:row>
      <xdr:rowOff>9525</xdr:rowOff>
    </xdr:from>
    <xdr:ext cx="314325" cy="0"/>
    <xdr:pic>
      <xdr:nvPicPr>
        <xdr:cNvPr id="89" name="Picture 8">
          <a:extLst>
            <a:ext uri="{FF2B5EF4-FFF2-40B4-BE49-F238E27FC236}">
              <a16:creationId xmlns:a16="http://schemas.microsoft.com/office/drawing/2014/main" id="{C41262ED-2336-4F73-8193-842AAB007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40</xdr:row>
      <xdr:rowOff>9525</xdr:rowOff>
    </xdr:from>
    <xdr:ext cx="314325" cy="0"/>
    <xdr:pic>
      <xdr:nvPicPr>
        <xdr:cNvPr id="90" name="Picture 8">
          <a:extLst>
            <a:ext uri="{FF2B5EF4-FFF2-40B4-BE49-F238E27FC236}">
              <a16:creationId xmlns:a16="http://schemas.microsoft.com/office/drawing/2014/main" id="{8025A912-273B-4937-96BC-777EF42C0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40</xdr:row>
      <xdr:rowOff>9525</xdr:rowOff>
    </xdr:from>
    <xdr:ext cx="314325" cy="0"/>
    <xdr:pic>
      <xdr:nvPicPr>
        <xdr:cNvPr id="91" name="Picture 8">
          <a:extLst>
            <a:ext uri="{FF2B5EF4-FFF2-40B4-BE49-F238E27FC236}">
              <a16:creationId xmlns:a16="http://schemas.microsoft.com/office/drawing/2014/main" id="{8F01568E-4E5C-4E41-85A4-053E77EBD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40</xdr:row>
      <xdr:rowOff>9525</xdr:rowOff>
    </xdr:from>
    <xdr:ext cx="314325" cy="0"/>
    <xdr:pic>
      <xdr:nvPicPr>
        <xdr:cNvPr id="92" name="Picture 8">
          <a:extLst>
            <a:ext uri="{FF2B5EF4-FFF2-40B4-BE49-F238E27FC236}">
              <a16:creationId xmlns:a16="http://schemas.microsoft.com/office/drawing/2014/main" id="{CAA7B75F-F0B0-4C99-8E04-EA37F4187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40</xdr:row>
      <xdr:rowOff>9525</xdr:rowOff>
    </xdr:from>
    <xdr:ext cx="314325" cy="0"/>
    <xdr:pic>
      <xdr:nvPicPr>
        <xdr:cNvPr id="93" name="Picture 8">
          <a:extLst>
            <a:ext uri="{FF2B5EF4-FFF2-40B4-BE49-F238E27FC236}">
              <a16:creationId xmlns:a16="http://schemas.microsoft.com/office/drawing/2014/main" id="{0C79A439-663A-4B74-A79D-0C15A5F65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40</xdr:row>
      <xdr:rowOff>9525</xdr:rowOff>
    </xdr:from>
    <xdr:ext cx="314325" cy="0"/>
    <xdr:pic>
      <xdr:nvPicPr>
        <xdr:cNvPr id="94" name="Picture 8">
          <a:extLst>
            <a:ext uri="{FF2B5EF4-FFF2-40B4-BE49-F238E27FC236}">
              <a16:creationId xmlns:a16="http://schemas.microsoft.com/office/drawing/2014/main" id="{8C8F57C3-B048-4EB9-B06C-2678069AE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40</xdr:row>
      <xdr:rowOff>9525</xdr:rowOff>
    </xdr:from>
    <xdr:ext cx="314325" cy="0"/>
    <xdr:pic>
      <xdr:nvPicPr>
        <xdr:cNvPr id="95" name="Picture 8">
          <a:extLst>
            <a:ext uri="{FF2B5EF4-FFF2-40B4-BE49-F238E27FC236}">
              <a16:creationId xmlns:a16="http://schemas.microsoft.com/office/drawing/2014/main" id="{82DDE6A4-2B38-4837-A02E-5A1B0862E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40</xdr:row>
      <xdr:rowOff>9525</xdr:rowOff>
    </xdr:from>
    <xdr:ext cx="314325" cy="0"/>
    <xdr:pic>
      <xdr:nvPicPr>
        <xdr:cNvPr id="96" name="Picture 8">
          <a:extLst>
            <a:ext uri="{FF2B5EF4-FFF2-40B4-BE49-F238E27FC236}">
              <a16:creationId xmlns:a16="http://schemas.microsoft.com/office/drawing/2014/main" id="{3E58B5F9-5F68-4D9B-9350-8EF1EE03D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40</xdr:row>
      <xdr:rowOff>9525</xdr:rowOff>
    </xdr:from>
    <xdr:ext cx="314325" cy="0"/>
    <xdr:pic>
      <xdr:nvPicPr>
        <xdr:cNvPr id="97" name="Picture 8">
          <a:extLst>
            <a:ext uri="{FF2B5EF4-FFF2-40B4-BE49-F238E27FC236}">
              <a16:creationId xmlns:a16="http://schemas.microsoft.com/office/drawing/2014/main" id="{EB2185FB-48D4-4FEB-A00C-AEF2DFE09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40</xdr:row>
      <xdr:rowOff>9525</xdr:rowOff>
    </xdr:from>
    <xdr:ext cx="314325" cy="0"/>
    <xdr:pic>
      <xdr:nvPicPr>
        <xdr:cNvPr id="98" name="Picture 8">
          <a:extLst>
            <a:ext uri="{FF2B5EF4-FFF2-40B4-BE49-F238E27FC236}">
              <a16:creationId xmlns:a16="http://schemas.microsoft.com/office/drawing/2014/main" id="{CBB7006E-83D6-4C94-A568-807D12D35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40</xdr:row>
      <xdr:rowOff>9525</xdr:rowOff>
    </xdr:from>
    <xdr:ext cx="314325" cy="0"/>
    <xdr:pic>
      <xdr:nvPicPr>
        <xdr:cNvPr id="99" name="Picture 8">
          <a:extLst>
            <a:ext uri="{FF2B5EF4-FFF2-40B4-BE49-F238E27FC236}">
              <a16:creationId xmlns:a16="http://schemas.microsoft.com/office/drawing/2014/main" id="{C8F76753-15B2-48E3-8810-2ED1F777B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43</xdr:row>
      <xdr:rowOff>9525</xdr:rowOff>
    </xdr:from>
    <xdr:ext cx="314325" cy="0"/>
    <xdr:pic>
      <xdr:nvPicPr>
        <xdr:cNvPr id="100" name="Picture 8">
          <a:extLst>
            <a:ext uri="{FF2B5EF4-FFF2-40B4-BE49-F238E27FC236}">
              <a16:creationId xmlns:a16="http://schemas.microsoft.com/office/drawing/2014/main" id="{4C518F7F-F37B-4F65-9D47-08248E9A2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43</xdr:row>
      <xdr:rowOff>9525</xdr:rowOff>
    </xdr:from>
    <xdr:ext cx="314325" cy="0"/>
    <xdr:pic>
      <xdr:nvPicPr>
        <xdr:cNvPr id="101" name="Picture 8">
          <a:extLst>
            <a:ext uri="{FF2B5EF4-FFF2-40B4-BE49-F238E27FC236}">
              <a16:creationId xmlns:a16="http://schemas.microsoft.com/office/drawing/2014/main" id="{97080029-CCA4-4537-9C5F-1079866A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43</xdr:row>
      <xdr:rowOff>9525</xdr:rowOff>
    </xdr:from>
    <xdr:ext cx="314325" cy="0"/>
    <xdr:pic>
      <xdr:nvPicPr>
        <xdr:cNvPr id="102" name="Picture 8">
          <a:extLst>
            <a:ext uri="{FF2B5EF4-FFF2-40B4-BE49-F238E27FC236}">
              <a16:creationId xmlns:a16="http://schemas.microsoft.com/office/drawing/2014/main" id="{57A78A97-A747-49C9-A740-C9E65B24E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43</xdr:row>
      <xdr:rowOff>9525</xdr:rowOff>
    </xdr:from>
    <xdr:ext cx="314325" cy="0"/>
    <xdr:pic>
      <xdr:nvPicPr>
        <xdr:cNvPr id="103" name="Picture 8">
          <a:extLst>
            <a:ext uri="{FF2B5EF4-FFF2-40B4-BE49-F238E27FC236}">
              <a16:creationId xmlns:a16="http://schemas.microsoft.com/office/drawing/2014/main" id="{292DDFC2-C6C7-4EAE-8CAB-B5868DC7B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43</xdr:row>
      <xdr:rowOff>9525</xdr:rowOff>
    </xdr:from>
    <xdr:ext cx="314325" cy="0"/>
    <xdr:pic>
      <xdr:nvPicPr>
        <xdr:cNvPr id="104" name="Picture 8">
          <a:extLst>
            <a:ext uri="{FF2B5EF4-FFF2-40B4-BE49-F238E27FC236}">
              <a16:creationId xmlns:a16="http://schemas.microsoft.com/office/drawing/2014/main" id="{1F118AF1-916C-462F-A9FE-C2CA0D17E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43</xdr:row>
      <xdr:rowOff>9525</xdr:rowOff>
    </xdr:from>
    <xdr:ext cx="314325" cy="0"/>
    <xdr:pic>
      <xdr:nvPicPr>
        <xdr:cNvPr id="105" name="Picture 8">
          <a:extLst>
            <a:ext uri="{FF2B5EF4-FFF2-40B4-BE49-F238E27FC236}">
              <a16:creationId xmlns:a16="http://schemas.microsoft.com/office/drawing/2014/main" id="{654E65BE-7CB3-448E-A527-16F3AB423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43</xdr:row>
      <xdr:rowOff>9525</xdr:rowOff>
    </xdr:from>
    <xdr:ext cx="314325" cy="0"/>
    <xdr:pic>
      <xdr:nvPicPr>
        <xdr:cNvPr id="106" name="Picture 8">
          <a:extLst>
            <a:ext uri="{FF2B5EF4-FFF2-40B4-BE49-F238E27FC236}">
              <a16:creationId xmlns:a16="http://schemas.microsoft.com/office/drawing/2014/main" id="{86CB91CD-F47A-4FF6-B8DF-25A74632C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43</xdr:row>
      <xdr:rowOff>9525</xdr:rowOff>
    </xdr:from>
    <xdr:ext cx="314325" cy="0"/>
    <xdr:pic>
      <xdr:nvPicPr>
        <xdr:cNvPr id="107" name="Picture 8">
          <a:extLst>
            <a:ext uri="{FF2B5EF4-FFF2-40B4-BE49-F238E27FC236}">
              <a16:creationId xmlns:a16="http://schemas.microsoft.com/office/drawing/2014/main" id="{5B882ECD-B181-46A7-946E-F6B24EDE7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43</xdr:row>
      <xdr:rowOff>9525</xdr:rowOff>
    </xdr:from>
    <xdr:ext cx="314325" cy="0"/>
    <xdr:pic>
      <xdr:nvPicPr>
        <xdr:cNvPr id="108" name="Picture 8">
          <a:extLst>
            <a:ext uri="{FF2B5EF4-FFF2-40B4-BE49-F238E27FC236}">
              <a16:creationId xmlns:a16="http://schemas.microsoft.com/office/drawing/2014/main" id="{69815FCB-2010-4E29-8446-1A05EDE3E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43</xdr:row>
      <xdr:rowOff>9525</xdr:rowOff>
    </xdr:from>
    <xdr:ext cx="314325" cy="0"/>
    <xdr:pic>
      <xdr:nvPicPr>
        <xdr:cNvPr id="109" name="Picture 8">
          <a:extLst>
            <a:ext uri="{FF2B5EF4-FFF2-40B4-BE49-F238E27FC236}">
              <a16:creationId xmlns:a16="http://schemas.microsoft.com/office/drawing/2014/main" id="{AA798ECE-8A9F-482E-8AB6-3091B1CBB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43</xdr:row>
      <xdr:rowOff>9525</xdr:rowOff>
    </xdr:from>
    <xdr:ext cx="314325" cy="0"/>
    <xdr:pic>
      <xdr:nvPicPr>
        <xdr:cNvPr id="110" name="Picture 8">
          <a:extLst>
            <a:ext uri="{FF2B5EF4-FFF2-40B4-BE49-F238E27FC236}">
              <a16:creationId xmlns:a16="http://schemas.microsoft.com/office/drawing/2014/main" id="{51E23DCB-92F8-48CD-A1B6-0C7C27396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43</xdr:row>
      <xdr:rowOff>9525</xdr:rowOff>
    </xdr:from>
    <xdr:ext cx="314325" cy="0"/>
    <xdr:pic>
      <xdr:nvPicPr>
        <xdr:cNvPr id="111" name="Picture 8">
          <a:extLst>
            <a:ext uri="{FF2B5EF4-FFF2-40B4-BE49-F238E27FC236}">
              <a16:creationId xmlns:a16="http://schemas.microsoft.com/office/drawing/2014/main" id="{1ADF37BA-EF5B-4016-A63C-10B2A31B1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43</xdr:row>
      <xdr:rowOff>9525</xdr:rowOff>
    </xdr:from>
    <xdr:ext cx="314325" cy="0"/>
    <xdr:pic>
      <xdr:nvPicPr>
        <xdr:cNvPr id="112" name="Picture 8">
          <a:extLst>
            <a:ext uri="{FF2B5EF4-FFF2-40B4-BE49-F238E27FC236}">
              <a16:creationId xmlns:a16="http://schemas.microsoft.com/office/drawing/2014/main" id="{9ED5ECE5-5806-4FE7-865B-D8DBE97D7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43</xdr:row>
      <xdr:rowOff>9525</xdr:rowOff>
    </xdr:from>
    <xdr:ext cx="314325" cy="0"/>
    <xdr:pic>
      <xdr:nvPicPr>
        <xdr:cNvPr id="113" name="Picture 8">
          <a:extLst>
            <a:ext uri="{FF2B5EF4-FFF2-40B4-BE49-F238E27FC236}">
              <a16:creationId xmlns:a16="http://schemas.microsoft.com/office/drawing/2014/main" id="{11662D3F-DAA9-467B-B1CF-A821C8E42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19</xdr:row>
      <xdr:rowOff>9525</xdr:rowOff>
    </xdr:from>
    <xdr:ext cx="314325" cy="0"/>
    <xdr:pic>
      <xdr:nvPicPr>
        <xdr:cNvPr id="114" name="Picture 8">
          <a:extLst>
            <a:ext uri="{FF2B5EF4-FFF2-40B4-BE49-F238E27FC236}">
              <a16:creationId xmlns:a16="http://schemas.microsoft.com/office/drawing/2014/main" id="{50A9C7F3-F618-4ED6-A11F-2FBF5B512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15" name="Picture 8">
          <a:extLst>
            <a:ext uri="{FF2B5EF4-FFF2-40B4-BE49-F238E27FC236}">
              <a16:creationId xmlns:a16="http://schemas.microsoft.com/office/drawing/2014/main" id="{6DE03140-41A8-4F9B-8B06-E932C7195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19</xdr:row>
      <xdr:rowOff>9525</xdr:rowOff>
    </xdr:from>
    <xdr:ext cx="314325" cy="0"/>
    <xdr:pic>
      <xdr:nvPicPr>
        <xdr:cNvPr id="116" name="Picture 8">
          <a:extLst>
            <a:ext uri="{FF2B5EF4-FFF2-40B4-BE49-F238E27FC236}">
              <a16:creationId xmlns:a16="http://schemas.microsoft.com/office/drawing/2014/main" id="{B5720CA5-2919-4208-88AB-4440E6E77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17" name="Picture 8">
          <a:extLst>
            <a:ext uri="{FF2B5EF4-FFF2-40B4-BE49-F238E27FC236}">
              <a16:creationId xmlns:a16="http://schemas.microsoft.com/office/drawing/2014/main" id="{81DC9BDD-C5E1-42A9-9775-CF66325F1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19</xdr:row>
      <xdr:rowOff>9525</xdr:rowOff>
    </xdr:from>
    <xdr:ext cx="314325" cy="0"/>
    <xdr:pic>
      <xdr:nvPicPr>
        <xdr:cNvPr id="118" name="Picture 8">
          <a:extLst>
            <a:ext uri="{FF2B5EF4-FFF2-40B4-BE49-F238E27FC236}">
              <a16:creationId xmlns:a16="http://schemas.microsoft.com/office/drawing/2014/main" id="{8EE3167F-6CC9-4C0D-93BC-7A3E15037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19" name="Picture 8">
          <a:extLst>
            <a:ext uri="{FF2B5EF4-FFF2-40B4-BE49-F238E27FC236}">
              <a16:creationId xmlns:a16="http://schemas.microsoft.com/office/drawing/2014/main" id="{C818B8A8-0D1C-4C5E-A5CE-CE2760B83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19</xdr:row>
      <xdr:rowOff>9525</xdr:rowOff>
    </xdr:from>
    <xdr:ext cx="314325" cy="0"/>
    <xdr:pic>
      <xdr:nvPicPr>
        <xdr:cNvPr id="120" name="Picture 8">
          <a:extLst>
            <a:ext uri="{FF2B5EF4-FFF2-40B4-BE49-F238E27FC236}">
              <a16:creationId xmlns:a16="http://schemas.microsoft.com/office/drawing/2014/main" id="{DFB8782A-661B-4A24-9600-CDB72E024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21" name="Picture 8">
          <a:extLst>
            <a:ext uri="{FF2B5EF4-FFF2-40B4-BE49-F238E27FC236}">
              <a16:creationId xmlns:a16="http://schemas.microsoft.com/office/drawing/2014/main" id="{B798B74A-82E9-4571-8C61-8FBE1307C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19</xdr:row>
      <xdr:rowOff>9525</xdr:rowOff>
    </xdr:from>
    <xdr:ext cx="314325" cy="0"/>
    <xdr:pic>
      <xdr:nvPicPr>
        <xdr:cNvPr id="122" name="Picture 8">
          <a:extLst>
            <a:ext uri="{FF2B5EF4-FFF2-40B4-BE49-F238E27FC236}">
              <a16:creationId xmlns:a16="http://schemas.microsoft.com/office/drawing/2014/main" id="{DB8CA3BB-13EC-43D3-B962-EBA101D3C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23" name="Picture 8">
          <a:extLst>
            <a:ext uri="{FF2B5EF4-FFF2-40B4-BE49-F238E27FC236}">
              <a16:creationId xmlns:a16="http://schemas.microsoft.com/office/drawing/2014/main" id="{3BBCD6CA-D1A8-4EEB-B74F-2D10DA34C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19</xdr:row>
      <xdr:rowOff>9525</xdr:rowOff>
    </xdr:from>
    <xdr:ext cx="314325" cy="0"/>
    <xdr:pic>
      <xdr:nvPicPr>
        <xdr:cNvPr id="124" name="Picture 8">
          <a:extLst>
            <a:ext uri="{FF2B5EF4-FFF2-40B4-BE49-F238E27FC236}">
              <a16:creationId xmlns:a16="http://schemas.microsoft.com/office/drawing/2014/main" id="{F87ED2A5-9330-4BE4-A2DA-4DC5D5215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25" name="Picture 8">
          <a:extLst>
            <a:ext uri="{FF2B5EF4-FFF2-40B4-BE49-F238E27FC236}">
              <a16:creationId xmlns:a16="http://schemas.microsoft.com/office/drawing/2014/main" id="{9ED5A2BB-CF7C-4D46-AFE4-E9F8CD1C0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19</xdr:row>
      <xdr:rowOff>9525</xdr:rowOff>
    </xdr:from>
    <xdr:ext cx="314325" cy="0"/>
    <xdr:pic>
      <xdr:nvPicPr>
        <xdr:cNvPr id="126" name="Picture 8">
          <a:extLst>
            <a:ext uri="{FF2B5EF4-FFF2-40B4-BE49-F238E27FC236}">
              <a16:creationId xmlns:a16="http://schemas.microsoft.com/office/drawing/2014/main" id="{9DC6591D-667F-463D-BB21-857FBE026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27" name="Picture 8">
          <a:extLst>
            <a:ext uri="{FF2B5EF4-FFF2-40B4-BE49-F238E27FC236}">
              <a16:creationId xmlns:a16="http://schemas.microsoft.com/office/drawing/2014/main" id="{80D089C1-45E2-4626-A12B-FA93F12DF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19</xdr:row>
      <xdr:rowOff>9525</xdr:rowOff>
    </xdr:from>
    <xdr:ext cx="314325" cy="0"/>
    <xdr:pic>
      <xdr:nvPicPr>
        <xdr:cNvPr id="128" name="Picture 8">
          <a:extLst>
            <a:ext uri="{FF2B5EF4-FFF2-40B4-BE49-F238E27FC236}">
              <a16:creationId xmlns:a16="http://schemas.microsoft.com/office/drawing/2014/main" id="{1A053660-838F-40CC-B415-8C464A994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29" name="Picture 8">
          <a:extLst>
            <a:ext uri="{FF2B5EF4-FFF2-40B4-BE49-F238E27FC236}">
              <a16:creationId xmlns:a16="http://schemas.microsoft.com/office/drawing/2014/main" id="{732A813B-8B79-468A-B58E-8B7F03A6F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19</xdr:row>
      <xdr:rowOff>9525</xdr:rowOff>
    </xdr:from>
    <xdr:ext cx="314325" cy="0"/>
    <xdr:pic>
      <xdr:nvPicPr>
        <xdr:cNvPr id="130" name="Picture 8">
          <a:extLst>
            <a:ext uri="{FF2B5EF4-FFF2-40B4-BE49-F238E27FC236}">
              <a16:creationId xmlns:a16="http://schemas.microsoft.com/office/drawing/2014/main" id="{2E526A09-D289-471C-A147-FA03316FB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31" name="Picture 8">
          <a:extLst>
            <a:ext uri="{FF2B5EF4-FFF2-40B4-BE49-F238E27FC236}">
              <a16:creationId xmlns:a16="http://schemas.microsoft.com/office/drawing/2014/main" id="{C665A63C-7BBE-43B4-AA3E-9FC250A4A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19</xdr:row>
      <xdr:rowOff>9525</xdr:rowOff>
    </xdr:from>
    <xdr:ext cx="314325" cy="0"/>
    <xdr:pic>
      <xdr:nvPicPr>
        <xdr:cNvPr id="132" name="Picture 8">
          <a:extLst>
            <a:ext uri="{FF2B5EF4-FFF2-40B4-BE49-F238E27FC236}">
              <a16:creationId xmlns:a16="http://schemas.microsoft.com/office/drawing/2014/main" id="{9A170E6E-6B72-4AF5-836D-F800B5E95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33" name="Picture 8">
          <a:extLst>
            <a:ext uri="{FF2B5EF4-FFF2-40B4-BE49-F238E27FC236}">
              <a16:creationId xmlns:a16="http://schemas.microsoft.com/office/drawing/2014/main" id="{FC9F689E-6D72-4666-943D-3037D85A3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19</xdr:row>
      <xdr:rowOff>9525</xdr:rowOff>
    </xdr:from>
    <xdr:ext cx="314325" cy="0"/>
    <xdr:pic>
      <xdr:nvPicPr>
        <xdr:cNvPr id="134" name="Picture 8">
          <a:extLst>
            <a:ext uri="{FF2B5EF4-FFF2-40B4-BE49-F238E27FC236}">
              <a16:creationId xmlns:a16="http://schemas.microsoft.com/office/drawing/2014/main" id="{84CF51AC-DE0F-4395-94FC-676C9662B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35" name="Picture 8">
          <a:extLst>
            <a:ext uri="{FF2B5EF4-FFF2-40B4-BE49-F238E27FC236}">
              <a16:creationId xmlns:a16="http://schemas.microsoft.com/office/drawing/2014/main" id="{F73455C9-21E7-4FD8-A127-16F25052E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19</xdr:row>
      <xdr:rowOff>9525</xdr:rowOff>
    </xdr:from>
    <xdr:ext cx="314325" cy="0"/>
    <xdr:pic>
      <xdr:nvPicPr>
        <xdr:cNvPr id="136" name="Picture 8">
          <a:extLst>
            <a:ext uri="{FF2B5EF4-FFF2-40B4-BE49-F238E27FC236}">
              <a16:creationId xmlns:a16="http://schemas.microsoft.com/office/drawing/2014/main" id="{E578D8FE-B18B-4E40-821E-5BCBFD004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37" name="Picture 8">
          <a:extLst>
            <a:ext uri="{FF2B5EF4-FFF2-40B4-BE49-F238E27FC236}">
              <a16:creationId xmlns:a16="http://schemas.microsoft.com/office/drawing/2014/main" id="{9BB0DCC6-E8FC-4BEE-9A08-96504F198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19</xdr:row>
      <xdr:rowOff>9525</xdr:rowOff>
    </xdr:from>
    <xdr:ext cx="314325" cy="0"/>
    <xdr:pic>
      <xdr:nvPicPr>
        <xdr:cNvPr id="138" name="Picture 8">
          <a:extLst>
            <a:ext uri="{FF2B5EF4-FFF2-40B4-BE49-F238E27FC236}">
              <a16:creationId xmlns:a16="http://schemas.microsoft.com/office/drawing/2014/main" id="{60101BE3-800F-49A0-9CEE-52827ACCB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39" name="Picture 8">
          <a:extLst>
            <a:ext uri="{FF2B5EF4-FFF2-40B4-BE49-F238E27FC236}">
              <a16:creationId xmlns:a16="http://schemas.microsoft.com/office/drawing/2014/main" id="{797F2166-0874-4867-B34F-7C436AF9F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19</xdr:row>
      <xdr:rowOff>9525</xdr:rowOff>
    </xdr:from>
    <xdr:ext cx="314325" cy="0"/>
    <xdr:pic>
      <xdr:nvPicPr>
        <xdr:cNvPr id="140" name="Picture 8">
          <a:extLst>
            <a:ext uri="{FF2B5EF4-FFF2-40B4-BE49-F238E27FC236}">
              <a16:creationId xmlns:a16="http://schemas.microsoft.com/office/drawing/2014/main" id="{FAF1230C-A88E-41EE-B78D-7C469BA7B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41" name="Picture 8">
          <a:extLst>
            <a:ext uri="{FF2B5EF4-FFF2-40B4-BE49-F238E27FC236}">
              <a16:creationId xmlns:a16="http://schemas.microsoft.com/office/drawing/2014/main" id="{B0FA271E-84F6-4E88-9929-4F6801459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38</xdr:row>
      <xdr:rowOff>9525</xdr:rowOff>
    </xdr:from>
    <xdr:ext cx="314325" cy="0"/>
    <xdr:pic>
      <xdr:nvPicPr>
        <xdr:cNvPr id="142" name="Picture 8">
          <a:extLst>
            <a:ext uri="{FF2B5EF4-FFF2-40B4-BE49-F238E27FC236}">
              <a16:creationId xmlns:a16="http://schemas.microsoft.com/office/drawing/2014/main" id="{F92460D9-0006-4320-AED7-59A991469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38</xdr:row>
      <xdr:rowOff>9525</xdr:rowOff>
    </xdr:from>
    <xdr:ext cx="314325" cy="0"/>
    <xdr:pic>
      <xdr:nvPicPr>
        <xdr:cNvPr id="143" name="Picture 8">
          <a:extLst>
            <a:ext uri="{FF2B5EF4-FFF2-40B4-BE49-F238E27FC236}">
              <a16:creationId xmlns:a16="http://schemas.microsoft.com/office/drawing/2014/main" id="{BDE1CDD1-1951-4808-A69B-C020945D1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38</xdr:row>
      <xdr:rowOff>9525</xdr:rowOff>
    </xdr:from>
    <xdr:ext cx="314325" cy="0"/>
    <xdr:pic>
      <xdr:nvPicPr>
        <xdr:cNvPr id="144" name="Picture 8">
          <a:extLst>
            <a:ext uri="{FF2B5EF4-FFF2-40B4-BE49-F238E27FC236}">
              <a16:creationId xmlns:a16="http://schemas.microsoft.com/office/drawing/2014/main" id="{6595EADF-363F-4375-A6DB-2380E2983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38</xdr:row>
      <xdr:rowOff>9525</xdr:rowOff>
    </xdr:from>
    <xdr:ext cx="314325" cy="0"/>
    <xdr:pic>
      <xdr:nvPicPr>
        <xdr:cNvPr id="145" name="Picture 8">
          <a:extLst>
            <a:ext uri="{FF2B5EF4-FFF2-40B4-BE49-F238E27FC236}">
              <a16:creationId xmlns:a16="http://schemas.microsoft.com/office/drawing/2014/main" id="{25CAF880-ACBF-42B1-AF2F-60CB02A2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38</xdr:row>
      <xdr:rowOff>9525</xdr:rowOff>
    </xdr:from>
    <xdr:ext cx="314325" cy="0"/>
    <xdr:pic>
      <xdr:nvPicPr>
        <xdr:cNvPr id="146" name="Picture 8">
          <a:extLst>
            <a:ext uri="{FF2B5EF4-FFF2-40B4-BE49-F238E27FC236}">
              <a16:creationId xmlns:a16="http://schemas.microsoft.com/office/drawing/2014/main" id="{DDF5B5F0-1EC3-4A17-977A-071565384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38</xdr:row>
      <xdr:rowOff>9525</xdr:rowOff>
    </xdr:from>
    <xdr:ext cx="314325" cy="0"/>
    <xdr:pic>
      <xdr:nvPicPr>
        <xdr:cNvPr id="147" name="Picture 8">
          <a:extLst>
            <a:ext uri="{FF2B5EF4-FFF2-40B4-BE49-F238E27FC236}">
              <a16:creationId xmlns:a16="http://schemas.microsoft.com/office/drawing/2014/main" id="{14A9AD8A-9AF6-4650-99B2-1DB1AC457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38</xdr:row>
      <xdr:rowOff>9525</xdr:rowOff>
    </xdr:from>
    <xdr:ext cx="314325" cy="0"/>
    <xdr:pic>
      <xdr:nvPicPr>
        <xdr:cNvPr id="148" name="Picture 8">
          <a:extLst>
            <a:ext uri="{FF2B5EF4-FFF2-40B4-BE49-F238E27FC236}">
              <a16:creationId xmlns:a16="http://schemas.microsoft.com/office/drawing/2014/main" id="{4D14111A-F501-4FE3-99B8-7B7023334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38</xdr:row>
      <xdr:rowOff>9525</xdr:rowOff>
    </xdr:from>
    <xdr:ext cx="314325" cy="0"/>
    <xdr:pic>
      <xdr:nvPicPr>
        <xdr:cNvPr id="149" name="Picture 8">
          <a:extLst>
            <a:ext uri="{FF2B5EF4-FFF2-40B4-BE49-F238E27FC236}">
              <a16:creationId xmlns:a16="http://schemas.microsoft.com/office/drawing/2014/main" id="{2D696B7F-0ADC-44BE-ABF0-704BE3841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38</xdr:row>
      <xdr:rowOff>9525</xdr:rowOff>
    </xdr:from>
    <xdr:ext cx="314325" cy="0"/>
    <xdr:pic>
      <xdr:nvPicPr>
        <xdr:cNvPr id="150" name="Picture 8">
          <a:extLst>
            <a:ext uri="{FF2B5EF4-FFF2-40B4-BE49-F238E27FC236}">
              <a16:creationId xmlns:a16="http://schemas.microsoft.com/office/drawing/2014/main" id="{29C66EC4-8429-4B65-A188-B9A7BC9CC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38</xdr:row>
      <xdr:rowOff>9525</xdr:rowOff>
    </xdr:from>
    <xdr:ext cx="314325" cy="0"/>
    <xdr:pic>
      <xdr:nvPicPr>
        <xdr:cNvPr id="151" name="Picture 8">
          <a:extLst>
            <a:ext uri="{FF2B5EF4-FFF2-40B4-BE49-F238E27FC236}">
              <a16:creationId xmlns:a16="http://schemas.microsoft.com/office/drawing/2014/main" id="{6C3C381E-5335-4FAF-B21A-3098244B2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38</xdr:row>
      <xdr:rowOff>9525</xdr:rowOff>
    </xdr:from>
    <xdr:ext cx="314325" cy="0"/>
    <xdr:pic>
      <xdr:nvPicPr>
        <xdr:cNvPr id="152" name="Picture 8">
          <a:extLst>
            <a:ext uri="{FF2B5EF4-FFF2-40B4-BE49-F238E27FC236}">
              <a16:creationId xmlns:a16="http://schemas.microsoft.com/office/drawing/2014/main" id="{D80644E0-CA6D-454F-A211-0BA179940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38</xdr:row>
      <xdr:rowOff>9525</xdr:rowOff>
    </xdr:from>
    <xdr:ext cx="314325" cy="0"/>
    <xdr:pic>
      <xdr:nvPicPr>
        <xdr:cNvPr id="153" name="Picture 8">
          <a:extLst>
            <a:ext uri="{FF2B5EF4-FFF2-40B4-BE49-F238E27FC236}">
              <a16:creationId xmlns:a16="http://schemas.microsoft.com/office/drawing/2014/main" id="{746ED54A-FE35-40A3-AD33-49C3956D9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38</xdr:row>
      <xdr:rowOff>9525</xdr:rowOff>
    </xdr:from>
    <xdr:ext cx="314325" cy="0"/>
    <xdr:pic>
      <xdr:nvPicPr>
        <xdr:cNvPr id="154" name="Picture 8">
          <a:extLst>
            <a:ext uri="{FF2B5EF4-FFF2-40B4-BE49-F238E27FC236}">
              <a16:creationId xmlns:a16="http://schemas.microsoft.com/office/drawing/2014/main" id="{92AA3C89-39C2-4A3B-BC57-849183FC3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38</xdr:row>
      <xdr:rowOff>9525</xdr:rowOff>
    </xdr:from>
    <xdr:ext cx="314325" cy="0"/>
    <xdr:pic>
      <xdr:nvPicPr>
        <xdr:cNvPr id="155" name="Picture 8">
          <a:extLst>
            <a:ext uri="{FF2B5EF4-FFF2-40B4-BE49-F238E27FC236}">
              <a16:creationId xmlns:a16="http://schemas.microsoft.com/office/drawing/2014/main" id="{2DE1F9CE-46C9-450A-8870-04120AFED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156" name="Picture 8">
          <a:extLst>
            <a:ext uri="{FF2B5EF4-FFF2-40B4-BE49-F238E27FC236}">
              <a16:creationId xmlns:a16="http://schemas.microsoft.com/office/drawing/2014/main" id="{B3C005A0-CCC5-4E68-83DE-EACCE1B4F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157" name="Picture 8">
          <a:extLst>
            <a:ext uri="{FF2B5EF4-FFF2-40B4-BE49-F238E27FC236}">
              <a16:creationId xmlns:a16="http://schemas.microsoft.com/office/drawing/2014/main" id="{7F298A9C-3553-4426-A5CD-D2FE94288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158" name="Picture 8">
          <a:extLst>
            <a:ext uri="{FF2B5EF4-FFF2-40B4-BE49-F238E27FC236}">
              <a16:creationId xmlns:a16="http://schemas.microsoft.com/office/drawing/2014/main" id="{E2B07BA0-2162-4ED0-994C-C7E6E182F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159" name="Picture 8">
          <a:extLst>
            <a:ext uri="{FF2B5EF4-FFF2-40B4-BE49-F238E27FC236}">
              <a16:creationId xmlns:a16="http://schemas.microsoft.com/office/drawing/2014/main" id="{4CC245D3-EBFC-4042-B578-9B7CC3BA6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160" name="Picture 8">
          <a:extLst>
            <a:ext uri="{FF2B5EF4-FFF2-40B4-BE49-F238E27FC236}">
              <a16:creationId xmlns:a16="http://schemas.microsoft.com/office/drawing/2014/main" id="{96C7ADEB-D1A0-4D8A-90CB-28332A236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161" name="Picture 8">
          <a:extLst>
            <a:ext uri="{FF2B5EF4-FFF2-40B4-BE49-F238E27FC236}">
              <a16:creationId xmlns:a16="http://schemas.microsoft.com/office/drawing/2014/main" id="{89DBD3F1-ACCF-4117-82E0-10C495E1B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162" name="Picture 8">
          <a:extLst>
            <a:ext uri="{FF2B5EF4-FFF2-40B4-BE49-F238E27FC236}">
              <a16:creationId xmlns:a16="http://schemas.microsoft.com/office/drawing/2014/main" id="{589226EA-114F-42D5-8A0C-9EBD22806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163" name="Picture 8">
          <a:extLst>
            <a:ext uri="{FF2B5EF4-FFF2-40B4-BE49-F238E27FC236}">
              <a16:creationId xmlns:a16="http://schemas.microsoft.com/office/drawing/2014/main" id="{C7159D68-464E-421D-BA9A-1636A6997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164" name="Picture 8">
          <a:extLst>
            <a:ext uri="{FF2B5EF4-FFF2-40B4-BE49-F238E27FC236}">
              <a16:creationId xmlns:a16="http://schemas.microsoft.com/office/drawing/2014/main" id="{7771CEA5-D5A2-4121-870C-A343E8ED7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165" name="Picture 8">
          <a:extLst>
            <a:ext uri="{FF2B5EF4-FFF2-40B4-BE49-F238E27FC236}">
              <a16:creationId xmlns:a16="http://schemas.microsoft.com/office/drawing/2014/main" id="{1F80458E-EF33-453B-892B-398565126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166" name="Picture 8">
          <a:extLst>
            <a:ext uri="{FF2B5EF4-FFF2-40B4-BE49-F238E27FC236}">
              <a16:creationId xmlns:a16="http://schemas.microsoft.com/office/drawing/2014/main" id="{9E01B413-961C-4A41-8242-0906BFFAB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167" name="Picture 8">
          <a:extLst>
            <a:ext uri="{FF2B5EF4-FFF2-40B4-BE49-F238E27FC236}">
              <a16:creationId xmlns:a16="http://schemas.microsoft.com/office/drawing/2014/main" id="{6811043C-E0FB-44B9-8DD0-C590DC0FE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168" name="Picture 8">
          <a:extLst>
            <a:ext uri="{FF2B5EF4-FFF2-40B4-BE49-F238E27FC236}">
              <a16:creationId xmlns:a16="http://schemas.microsoft.com/office/drawing/2014/main" id="{AE5B5D37-75F9-4802-80FF-9C36F7114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169" name="Picture 8">
          <a:extLst>
            <a:ext uri="{FF2B5EF4-FFF2-40B4-BE49-F238E27FC236}">
              <a16:creationId xmlns:a16="http://schemas.microsoft.com/office/drawing/2014/main" id="{9768332B-0D11-480B-9711-01928F6F6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70" name="Picture 8">
          <a:extLst>
            <a:ext uri="{FF2B5EF4-FFF2-40B4-BE49-F238E27FC236}">
              <a16:creationId xmlns:a16="http://schemas.microsoft.com/office/drawing/2014/main" id="{03EEA674-D0FD-4209-BD38-A612BE481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171" name="Picture 8">
          <a:extLst>
            <a:ext uri="{FF2B5EF4-FFF2-40B4-BE49-F238E27FC236}">
              <a16:creationId xmlns:a16="http://schemas.microsoft.com/office/drawing/2014/main" id="{F5674D11-5386-4E88-8FA5-FEA68E803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72" name="Picture 8">
          <a:extLst>
            <a:ext uri="{FF2B5EF4-FFF2-40B4-BE49-F238E27FC236}">
              <a16:creationId xmlns:a16="http://schemas.microsoft.com/office/drawing/2014/main" id="{2EB58BF8-B329-4289-BAB9-755A73022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173" name="Picture 8">
          <a:extLst>
            <a:ext uri="{FF2B5EF4-FFF2-40B4-BE49-F238E27FC236}">
              <a16:creationId xmlns:a16="http://schemas.microsoft.com/office/drawing/2014/main" id="{BE0D3873-181A-44B3-AA42-DF7FF38AB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74" name="Picture 8">
          <a:extLst>
            <a:ext uri="{FF2B5EF4-FFF2-40B4-BE49-F238E27FC236}">
              <a16:creationId xmlns:a16="http://schemas.microsoft.com/office/drawing/2014/main" id="{48A51EBD-B889-491C-A78B-AA16FA4C9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175" name="Picture 8">
          <a:extLst>
            <a:ext uri="{FF2B5EF4-FFF2-40B4-BE49-F238E27FC236}">
              <a16:creationId xmlns:a16="http://schemas.microsoft.com/office/drawing/2014/main" id="{1B344D20-5BE4-47B1-AF23-3A7EA32E6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76" name="Picture 8">
          <a:extLst>
            <a:ext uri="{FF2B5EF4-FFF2-40B4-BE49-F238E27FC236}">
              <a16:creationId xmlns:a16="http://schemas.microsoft.com/office/drawing/2014/main" id="{CB115332-BEE3-458B-8374-AB642AC08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177" name="Picture 8">
          <a:extLst>
            <a:ext uri="{FF2B5EF4-FFF2-40B4-BE49-F238E27FC236}">
              <a16:creationId xmlns:a16="http://schemas.microsoft.com/office/drawing/2014/main" id="{DDFF8A7B-9DE2-4204-81AA-BF3A66443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78" name="Picture 8">
          <a:extLst>
            <a:ext uri="{FF2B5EF4-FFF2-40B4-BE49-F238E27FC236}">
              <a16:creationId xmlns:a16="http://schemas.microsoft.com/office/drawing/2014/main" id="{0856B04B-C057-46BA-A90F-653435F21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179" name="Picture 8">
          <a:extLst>
            <a:ext uri="{FF2B5EF4-FFF2-40B4-BE49-F238E27FC236}">
              <a16:creationId xmlns:a16="http://schemas.microsoft.com/office/drawing/2014/main" id="{A47E3F1E-7681-4436-82D7-6CFB03606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80" name="Picture 8">
          <a:extLst>
            <a:ext uri="{FF2B5EF4-FFF2-40B4-BE49-F238E27FC236}">
              <a16:creationId xmlns:a16="http://schemas.microsoft.com/office/drawing/2014/main" id="{5F03AF0F-3E9E-49EE-9F5D-D4B3F7FB2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181" name="Picture 8">
          <a:extLst>
            <a:ext uri="{FF2B5EF4-FFF2-40B4-BE49-F238E27FC236}">
              <a16:creationId xmlns:a16="http://schemas.microsoft.com/office/drawing/2014/main" id="{1207FF01-0623-46CF-ABFA-67171DC54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82" name="Picture 8">
          <a:extLst>
            <a:ext uri="{FF2B5EF4-FFF2-40B4-BE49-F238E27FC236}">
              <a16:creationId xmlns:a16="http://schemas.microsoft.com/office/drawing/2014/main" id="{D39C45A4-585A-455D-85DA-A9DECF44F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183" name="Picture 8">
          <a:extLst>
            <a:ext uri="{FF2B5EF4-FFF2-40B4-BE49-F238E27FC236}">
              <a16:creationId xmlns:a16="http://schemas.microsoft.com/office/drawing/2014/main" id="{CAED1A3D-ECCF-418E-AAD2-C4600343C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84" name="Picture 8">
          <a:extLst>
            <a:ext uri="{FF2B5EF4-FFF2-40B4-BE49-F238E27FC236}">
              <a16:creationId xmlns:a16="http://schemas.microsoft.com/office/drawing/2014/main" id="{DA1592A4-2979-4920-9B4B-455FC03E7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185" name="Picture 8">
          <a:extLst>
            <a:ext uri="{FF2B5EF4-FFF2-40B4-BE49-F238E27FC236}">
              <a16:creationId xmlns:a16="http://schemas.microsoft.com/office/drawing/2014/main" id="{44D55DA2-0331-405C-B4D0-C73474C91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86" name="Picture 8">
          <a:extLst>
            <a:ext uri="{FF2B5EF4-FFF2-40B4-BE49-F238E27FC236}">
              <a16:creationId xmlns:a16="http://schemas.microsoft.com/office/drawing/2014/main" id="{716F2B2A-68ED-42D3-AD74-540036175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187" name="Picture 8">
          <a:extLst>
            <a:ext uri="{FF2B5EF4-FFF2-40B4-BE49-F238E27FC236}">
              <a16:creationId xmlns:a16="http://schemas.microsoft.com/office/drawing/2014/main" id="{BC0F0427-3463-4C7F-AC1E-F04CCD74A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88" name="Picture 8">
          <a:extLst>
            <a:ext uri="{FF2B5EF4-FFF2-40B4-BE49-F238E27FC236}">
              <a16:creationId xmlns:a16="http://schemas.microsoft.com/office/drawing/2014/main" id="{7D0BE86C-5238-45F1-9872-AF4678993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189" name="Picture 8">
          <a:extLst>
            <a:ext uri="{FF2B5EF4-FFF2-40B4-BE49-F238E27FC236}">
              <a16:creationId xmlns:a16="http://schemas.microsoft.com/office/drawing/2014/main" id="{E04686AC-16E8-47B3-ADF8-4B851C44E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90" name="Picture 8">
          <a:extLst>
            <a:ext uri="{FF2B5EF4-FFF2-40B4-BE49-F238E27FC236}">
              <a16:creationId xmlns:a16="http://schemas.microsoft.com/office/drawing/2014/main" id="{74EBC404-5C6A-4D29-8E4B-8F2348713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191" name="Picture 8">
          <a:extLst>
            <a:ext uri="{FF2B5EF4-FFF2-40B4-BE49-F238E27FC236}">
              <a16:creationId xmlns:a16="http://schemas.microsoft.com/office/drawing/2014/main" id="{B68DE9B2-4C00-4929-8345-EC6DD8667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92" name="Picture 8">
          <a:extLst>
            <a:ext uri="{FF2B5EF4-FFF2-40B4-BE49-F238E27FC236}">
              <a16:creationId xmlns:a16="http://schemas.microsoft.com/office/drawing/2014/main" id="{A68C0B8A-6812-479C-A99A-08EA45696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193" name="Picture 8">
          <a:extLst>
            <a:ext uri="{FF2B5EF4-FFF2-40B4-BE49-F238E27FC236}">
              <a16:creationId xmlns:a16="http://schemas.microsoft.com/office/drawing/2014/main" id="{F1D8CD52-5682-4715-9FF7-189419DD3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94" name="Picture 8">
          <a:extLst>
            <a:ext uri="{FF2B5EF4-FFF2-40B4-BE49-F238E27FC236}">
              <a16:creationId xmlns:a16="http://schemas.microsoft.com/office/drawing/2014/main" id="{064D9395-8FB2-4352-9FBF-C8C4930EE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195" name="Picture 8">
          <a:extLst>
            <a:ext uri="{FF2B5EF4-FFF2-40B4-BE49-F238E27FC236}">
              <a16:creationId xmlns:a16="http://schemas.microsoft.com/office/drawing/2014/main" id="{73E2D131-979F-45A1-A50F-2E80541E9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20</xdr:row>
      <xdr:rowOff>9525</xdr:rowOff>
    </xdr:from>
    <xdr:ext cx="314325" cy="0"/>
    <xdr:pic>
      <xdr:nvPicPr>
        <xdr:cNvPr id="196" name="Picture 8">
          <a:extLst>
            <a:ext uri="{FF2B5EF4-FFF2-40B4-BE49-F238E27FC236}">
              <a16:creationId xmlns:a16="http://schemas.microsoft.com/office/drawing/2014/main" id="{0F7DB5A8-F463-4F80-A728-9DA39AF4B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21</xdr:row>
      <xdr:rowOff>9525</xdr:rowOff>
    </xdr:from>
    <xdr:ext cx="314325" cy="0"/>
    <xdr:pic>
      <xdr:nvPicPr>
        <xdr:cNvPr id="197" name="Picture 8">
          <a:extLst>
            <a:ext uri="{FF2B5EF4-FFF2-40B4-BE49-F238E27FC236}">
              <a16:creationId xmlns:a16="http://schemas.microsoft.com/office/drawing/2014/main" id="{F0A2C535-0B5D-460F-96A8-3740771B9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198" name="Picture 8">
          <a:extLst>
            <a:ext uri="{FF2B5EF4-FFF2-40B4-BE49-F238E27FC236}">
              <a16:creationId xmlns:a16="http://schemas.microsoft.com/office/drawing/2014/main" id="{77B6687F-E579-40C3-B5E4-87BF015E6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199" name="Picture 8">
          <a:extLst>
            <a:ext uri="{FF2B5EF4-FFF2-40B4-BE49-F238E27FC236}">
              <a16:creationId xmlns:a16="http://schemas.microsoft.com/office/drawing/2014/main" id="{08A3A10F-AE1F-47F1-9F70-73688B5AD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200" name="Picture 8">
          <a:extLst>
            <a:ext uri="{FF2B5EF4-FFF2-40B4-BE49-F238E27FC236}">
              <a16:creationId xmlns:a16="http://schemas.microsoft.com/office/drawing/2014/main" id="{C1843EED-7D2C-47EF-8E27-8FEF4A404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201" name="Picture 8">
          <a:extLst>
            <a:ext uri="{FF2B5EF4-FFF2-40B4-BE49-F238E27FC236}">
              <a16:creationId xmlns:a16="http://schemas.microsoft.com/office/drawing/2014/main" id="{8BF331BD-A00C-49B8-8ADF-6CF310070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202" name="Picture 8">
          <a:extLst>
            <a:ext uri="{FF2B5EF4-FFF2-40B4-BE49-F238E27FC236}">
              <a16:creationId xmlns:a16="http://schemas.microsoft.com/office/drawing/2014/main" id="{FBAF7342-321B-41CB-BE70-1D55341AE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203" name="Picture 8">
          <a:extLst>
            <a:ext uri="{FF2B5EF4-FFF2-40B4-BE49-F238E27FC236}">
              <a16:creationId xmlns:a16="http://schemas.microsoft.com/office/drawing/2014/main" id="{3825F919-D4D4-4DA2-A19E-A65A9AF2E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204" name="Picture 8">
          <a:extLst>
            <a:ext uri="{FF2B5EF4-FFF2-40B4-BE49-F238E27FC236}">
              <a16:creationId xmlns:a16="http://schemas.microsoft.com/office/drawing/2014/main" id="{CF36B465-B8F4-43A4-AC1A-6008BC8A9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205" name="Picture 8">
          <a:extLst>
            <a:ext uri="{FF2B5EF4-FFF2-40B4-BE49-F238E27FC236}">
              <a16:creationId xmlns:a16="http://schemas.microsoft.com/office/drawing/2014/main" id="{D9636087-DFDA-4FB9-A0B6-543AC792F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206" name="Picture 8">
          <a:extLst>
            <a:ext uri="{FF2B5EF4-FFF2-40B4-BE49-F238E27FC236}">
              <a16:creationId xmlns:a16="http://schemas.microsoft.com/office/drawing/2014/main" id="{E847DEA5-A8A5-4DB6-95F8-1781F8006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207" name="Picture 8">
          <a:extLst>
            <a:ext uri="{FF2B5EF4-FFF2-40B4-BE49-F238E27FC236}">
              <a16:creationId xmlns:a16="http://schemas.microsoft.com/office/drawing/2014/main" id="{5371353B-A1E5-485C-AF0C-CCD9D4F1B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208" name="Picture 8">
          <a:extLst>
            <a:ext uri="{FF2B5EF4-FFF2-40B4-BE49-F238E27FC236}">
              <a16:creationId xmlns:a16="http://schemas.microsoft.com/office/drawing/2014/main" id="{D5A86C3B-A36B-48ED-9C7F-A29F39965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209" name="Picture 8">
          <a:extLst>
            <a:ext uri="{FF2B5EF4-FFF2-40B4-BE49-F238E27FC236}">
              <a16:creationId xmlns:a16="http://schemas.microsoft.com/office/drawing/2014/main" id="{54F6B8CC-44EF-435C-8A0C-2976FA153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210" name="Picture 8">
          <a:extLst>
            <a:ext uri="{FF2B5EF4-FFF2-40B4-BE49-F238E27FC236}">
              <a16:creationId xmlns:a16="http://schemas.microsoft.com/office/drawing/2014/main" id="{1FF200B6-1FDC-4C8C-A1B7-767C4E4CD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39</xdr:row>
      <xdr:rowOff>9525</xdr:rowOff>
    </xdr:from>
    <xdr:ext cx="314325" cy="0"/>
    <xdr:pic>
      <xdr:nvPicPr>
        <xdr:cNvPr id="211" name="Picture 8">
          <a:extLst>
            <a:ext uri="{FF2B5EF4-FFF2-40B4-BE49-F238E27FC236}">
              <a16:creationId xmlns:a16="http://schemas.microsoft.com/office/drawing/2014/main" id="{697AF7BA-10A4-4220-9F8F-3B993F3F4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212" name="Picture 8">
          <a:extLst>
            <a:ext uri="{FF2B5EF4-FFF2-40B4-BE49-F238E27FC236}">
              <a16:creationId xmlns:a16="http://schemas.microsoft.com/office/drawing/2014/main" id="{00D5F773-D233-4208-A546-0892D6381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213" name="Picture 8">
          <a:extLst>
            <a:ext uri="{FF2B5EF4-FFF2-40B4-BE49-F238E27FC236}">
              <a16:creationId xmlns:a16="http://schemas.microsoft.com/office/drawing/2014/main" id="{08723A4F-395C-4766-BF0E-64B03F6DD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214" name="Picture 8">
          <a:extLst>
            <a:ext uri="{FF2B5EF4-FFF2-40B4-BE49-F238E27FC236}">
              <a16:creationId xmlns:a16="http://schemas.microsoft.com/office/drawing/2014/main" id="{AADE9313-FDEA-42F3-A93D-D382B8D98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215" name="Picture 8">
          <a:extLst>
            <a:ext uri="{FF2B5EF4-FFF2-40B4-BE49-F238E27FC236}">
              <a16:creationId xmlns:a16="http://schemas.microsoft.com/office/drawing/2014/main" id="{6EE86C16-A15A-4ACC-849A-978D42C58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216" name="Picture 8">
          <a:extLst>
            <a:ext uri="{FF2B5EF4-FFF2-40B4-BE49-F238E27FC236}">
              <a16:creationId xmlns:a16="http://schemas.microsoft.com/office/drawing/2014/main" id="{308F63B2-AE52-4311-A28A-CE8F21E2A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217" name="Picture 8">
          <a:extLst>
            <a:ext uri="{FF2B5EF4-FFF2-40B4-BE49-F238E27FC236}">
              <a16:creationId xmlns:a16="http://schemas.microsoft.com/office/drawing/2014/main" id="{C3C9358E-183B-4900-B4A7-4D6D2B472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218" name="Picture 8">
          <a:extLst>
            <a:ext uri="{FF2B5EF4-FFF2-40B4-BE49-F238E27FC236}">
              <a16:creationId xmlns:a16="http://schemas.microsoft.com/office/drawing/2014/main" id="{75E6A0E2-9E34-4A0E-8C17-38B284D03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219" name="Picture 8">
          <a:extLst>
            <a:ext uri="{FF2B5EF4-FFF2-40B4-BE49-F238E27FC236}">
              <a16:creationId xmlns:a16="http://schemas.microsoft.com/office/drawing/2014/main" id="{6E391376-5AFA-4CD3-9525-913A615B3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220" name="Picture 8">
          <a:extLst>
            <a:ext uri="{FF2B5EF4-FFF2-40B4-BE49-F238E27FC236}">
              <a16:creationId xmlns:a16="http://schemas.microsoft.com/office/drawing/2014/main" id="{74DF22ED-25A4-44F0-804E-BCE20A82C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221" name="Picture 8">
          <a:extLst>
            <a:ext uri="{FF2B5EF4-FFF2-40B4-BE49-F238E27FC236}">
              <a16:creationId xmlns:a16="http://schemas.microsoft.com/office/drawing/2014/main" id="{1CD78AAE-3939-4B20-B106-3CB3BA286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222" name="Picture 8">
          <a:extLst>
            <a:ext uri="{FF2B5EF4-FFF2-40B4-BE49-F238E27FC236}">
              <a16:creationId xmlns:a16="http://schemas.microsoft.com/office/drawing/2014/main" id="{0E41060A-FBFC-4E81-8432-E227F223D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223" name="Picture 8">
          <a:extLst>
            <a:ext uri="{FF2B5EF4-FFF2-40B4-BE49-F238E27FC236}">
              <a16:creationId xmlns:a16="http://schemas.microsoft.com/office/drawing/2014/main" id="{621EBA27-3581-4FF1-B9FE-5196EBDBE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224" name="Picture 8">
          <a:extLst>
            <a:ext uri="{FF2B5EF4-FFF2-40B4-BE49-F238E27FC236}">
              <a16:creationId xmlns:a16="http://schemas.microsoft.com/office/drawing/2014/main" id="{13642FDD-F23C-4464-83C1-136F6A43C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42</xdr:row>
      <xdr:rowOff>9525</xdr:rowOff>
    </xdr:from>
    <xdr:ext cx="314325" cy="0"/>
    <xdr:pic>
      <xdr:nvPicPr>
        <xdr:cNvPr id="225" name="Picture 8">
          <a:extLst>
            <a:ext uri="{FF2B5EF4-FFF2-40B4-BE49-F238E27FC236}">
              <a16:creationId xmlns:a16="http://schemas.microsoft.com/office/drawing/2014/main" id="{C057712F-C18D-46F2-B0EF-BAD056586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228601</xdr:colOff>
      <xdr:row>0</xdr:row>
      <xdr:rowOff>1</xdr:rowOff>
    </xdr:from>
    <xdr:ext cx="1295400" cy="715604"/>
    <xdr:pic>
      <xdr:nvPicPr>
        <xdr:cNvPr id="226" name="3 Imagen" descr="Recorte de pantalla">
          <a:extLst>
            <a:ext uri="{FF2B5EF4-FFF2-40B4-BE49-F238E27FC236}">
              <a16:creationId xmlns:a16="http://schemas.microsoft.com/office/drawing/2014/main" id="{8FA2A920-F0F8-4D54-9C5D-6F345408A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1" y="1"/>
          <a:ext cx="1295400" cy="715604"/>
        </a:xfrm>
        <a:prstGeom prst="rect">
          <a:avLst/>
        </a:prstGeom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227" name="Picture 8">
          <a:extLst>
            <a:ext uri="{FF2B5EF4-FFF2-40B4-BE49-F238E27FC236}">
              <a16:creationId xmlns:a16="http://schemas.microsoft.com/office/drawing/2014/main" id="{030BC980-892B-408C-BFC0-9745D8112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228" name="Picture 8">
          <a:extLst>
            <a:ext uri="{FF2B5EF4-FFF2-40B4-BE49-F238E27FC236}">
              <a16:creationId xmlns:a16="http://schemas.microsoft.com/office/drawing/2014/main" id="{F32DD4D0-E4D5-4E4D-A970-15A40316E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229" name="Picture 8">
          <a:extLst>
            <a:ext uri="{FF2B5EF4-FFF2-40B4-BE49-F238E27FC236}">
              <a16:creationId xmlns:a16="http://schemas.microsoft.com/office/drawing/2014/main" id="{95F2AC65-C6F3-4A3F-BE0B-47766CB8D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230" name="Picture 8">
          <a:extLst>
            <a:ext uri="{FF2B5EF4-FFF2-40B4-BE49-F238E27FC236}">
              <a16:creationId xmlns:a16="http://schemas.microsoft.com/office/drawing/2014/main" id="{ABADC04A-7BE2-4D0A-81E9-6BE6E072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231" name="Picture 8">
          <a:extLst>
            <a:ext uri="{FF2B5EF4-FFF2-40B4-BE49-F238E27FC236}">
              <a16:creationId xmlns:a16="http://schemas.microsoft.com/office/drawing/2014/main" id="{0491544A-C002-4C0D-A345-7B981F00E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232" name="Picture 8">
          <a:extLst>
            <a:ext uri="{FF2B5EF4-FFF2-40B4-BE49-F238E27FC236}">
              <a16:creationId xmlns:a16="http://schemas.microsoft.com/office/drawing/2014/main" id="{B5EB845D-E4C4-405A-8AEF-266D2EFE5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233" name="Picture 8">
          <a:extLst>
            <a:ext uri="{FF2B5EF4-FFF2-40B4-BE49-F238E27FC236}">
              <a16:creationId xmlns:a16="http://schemas.microsoft.com/office/drawing/2014/main" id="{4CD13AB6-8F6C-4911-8A90-CA9F7E2D9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234" name="Picture 8">
          <a:extLst>
            <a:ext uri="{FF2B5EF4-FFF2-40B4-BE49-F238E27FC236}">
              <a16:creationId xmlns:a16="http://schemas.microsoft.com/office/drawing/2014/main" id="{3ED99984-68FF-483F-9370-ADE64EEAC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235" name="Picture 8">
          <a:extLst>
            <a:ext uri="{FF2B5EF4-FFF2-40B4-BE49-F238E27FC236}">
              <a16:creationId xmlns:a16="http://schemas.microsoft.com/office/drawing/2014/main" id="{1630E9CE-1616-4BB4-8FD1-FA9B0F551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236" name="Picture 8">
          <a:extLst>
            <a:ext uri="{FF2B5EF4-FFF2-40B4-BE49-F238E27FC236}">
              <a16:creationId xmlns:a16="http://schemas.microsoft.com/office/drawing/2014/main" id="{D2407C55-6B7B-42F8-8EED-29E508502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237" name="Picture 8">
          <a:extLst>
            <a:ext uri="{FF2B5EF4-FFF2-40B4-BE49-F238E27FC236}">
              <a16:creationId xmlns:a16="http://schemas.microsoft.com/office/drawing/2014/main" id="{FB089A7B-2968-45D8-86E8-8F2703DE5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238" name="Picture 8">
          <a:extLst>
            <a:ext uri="{FF2B5EF4-FFF2-40B4-BE49-F238E27FC236}">
              <a16:creationId xmlns:a16="http://schemas.microsoft.com/office/drawing/2014/main" id="{B1C423E0-0ABE-4C02-B1E1-A7E553D0F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239" name="Picture 8">
          <a:extLst>
            <a:ext uri="{FF2B5EF4-FFF2-40B4-BE49-F238E27FC236}">
              <a16:creationId xmlns:a16="http://schemas.microsoft.com/office/drawing/2014/main" id="{F866CD58-966E-4259-869E-2BB0D6FD9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240" name="Picture 8">
          <a:extLst>
            <a:ext uri="{FF2B5EF4-FFF2-40B4-BE49-F238E27FC236}">
              <a16:creationId xmlns:a16="http://schemas.microsoft.com/office/drawing/2014/main" id="{B7A88F2D-9FB2-40B7-9994-74A99989B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241" name="Picture 8">
          <a:extLst>
            <a:ext uri="{FF2B5EF4-FFF2-40B4-BE49-F238E27FC236}">
              <a16:creationId xmlns:a16="http://schemas.microsoft.com/office/drawing/2014/main" id="{55D41817-D667-4CC7-8268-39796CFF5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242" name="Picture 8">
          <a:extLst>
            <a:ext uri="{FF2B5EF4-FFF2-40B4-BE49-F238E27FC236}">
              <a16:creationId xmlns:a16="http://schemas.microsoft.com/office/drawing/2014/main" id="{A02533B1-52B8-4270-8A86-F6DBE92BA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243" name="Picture 8">
          <a:extLst>
            <a:ext uri="{FF2B5EF4-FFF2-40B4-BE49-F238E27FC236}">
              <a16:creationId xmlns:a16="http://schemas.microsoft.com/office/drawing/2014/main" id="{61AFE8CF-8AB7-4E9E-8F78-B8FDBEF8B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244" name="Picture 8">
          <a:extLst>
            <a:ext uri="{FF2B5EF4-FFF2-40B4-BE49-F238E27FC236}">
              <a16:creationId xmlns:a16="http://schemas.microsoft.com/office/drawing/2014/main" id="{8BCCACAA-50D1-4591-8DEA-AF1205680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245" name="Picture 8">
          <a:extLst>
            <a:ext uri="{FF2B5EF4-FFF2-40B4-BE49-F238E27FC236}">
              <a16:creationId xmlns:a16="http://schemas.microsoft.com/office/drawing/2014/main" id="{67D48024-2F3C-48D5-9D36-9A8B84D86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246" name="Picture 8">
          <a:extLst>
            <a:ext uri="{FF2B5EF4-FFF2-40B4-BE49-F238E27FC236}">
              <a16:creationId xmlns:a16="http://schemas.microsoft.com/office/drawing/2014/main" id="{AA251656-B345-4F85-8B40-8FDBE601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247" name="Picture 8">
          <a:extLst>
            <a:ext uri="{FF2B5EF4-FFF2-40B4-BE49-F238E27FC236}">
              <a16:creationId xmlns:a16="http://schemas.microsoft.com/office/drawing/2014/main" id="{D01CD241-9CB8-470B-95D9-2230B7FE1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248" name="Picture 8">
          <a:extLst>
            <a:ext uri="{FF2B5EF4-FFF2-40B4-BE49-F238E27FC236}">
              <a16:creationId xmlns:a16="http://schemas.microsoft.com/office/drawing/2014/main" id="{76290F30-07AF-45EF-AE0E-1E54DC01F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249" name="Picture 8">
          <a:extLst>
            <a:ext uri="{FF2B5EF4-FFF2-40B4-BE49-F238E27FC236}">
              <a16:creationId xmlns:a16="http://schemas.microsoft.com/office/drawing/2014/main" id="{8BEB6B0C-7BDD-4305-A451-3FC6075FF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250" name="Picture 8">
          <a:extLst>
            <a:ext uri="{FF2B5EF4-FFF2-40B4-BE49-F238E27FC236}">
              <a16:creationId xmlns:a16="http://schemas.microsoft.com/office/drawing/2014/main" id="{2A49D7D3-BB95-469E-AE01-20324DD1F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251" name="Picture 8">
          <a:extLst>
            <a:ext uri="{FF2B5EF4-FFF2-40B4-BE49-F238E27FC236}">
              <a16:creationId xmlns:a16="http://schemas.microsoft.com/office/drawing/2014/main" id="{B9A13A08-5865-4D9D-BADF-9BFF1DD78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252" name="Picture 8">
          <a:extLst>
            <a:ext uri="{FF2B5EF4-FFF2-40B4-BE49-F238E27FC236}">
              <a16:creationId xmlns:a16="http://schemas.microsoft.com/office/drawing/2014/main" id="{419ED4C0-89E0-4B1A-ACB7-AB61E3629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253" name="Picture 8">
          <a:extLst>
            <a:ext uri="{FF2B5EF4-FFF2-40B4-BE49-F238E27FC236}">
              <a16:creationId xmlns:a16="http://schemas.microsoft.com/office/drawing/2014/main" id="{D40EB335-E811-42E8-8051-DFFF65B92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254" name="Picture 8">
          <a:extLst>
            <a:ext uri="{FF2B5EF4-FFF2-40B4-BE49-F238E27FC236}">
              <a16:creationId xmlns:a16="http://schemas.microsoft.com/office/drawing/2014/main" id="{F7C1C1F3-2D75-42C5-85C8-4C6974517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255" name="Picture 8">
          <a:extLst>
            <a:ext uri="{FF2B5EF4-FFF2-40B4-BE49-F238E27FC236}">
              <a16:creationId xmlns:a16="http://schemas.microsoft.com/office/drawing/2014/main" id="{C63D1509-6204-4D9A-85CC-58CBF7B3E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256" name="Picture 8">
          <a:extLst>
            <a:ext uri="{FF2B5EF4-FFF2-40B4-BE49-F238E27FC236}">
              <a16:creationId xmlns:a16="http://schemas.microsoft.com/office/drawing/2014/main" id="{F11C5F0E-E1A4-4798-A2A1-2FD193F2E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257" name="Picture 8">
          <a:extLst>
            <a:ext uri="{FF2B5EF4-FFF2-40B4-BE49-F238E27FC236}">
              <a16:creationId xmlns:a16="http://schemas.microsoft.com/office/drawing/2014/main" id="{7487FA04-6A70-498F-BF68-1383FE40B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258" name="Picture 8">
          <a:extLst>
            <a:ext uri="{FF2B5EF4-FFF2-40B4-BE49-F238E27FC236}">
              <a16:creationId xmlns:a16="http://schemas.microsoft.com/office/drawing/2014/main" id="{7E049B8B-BCDB-4A40-A735-00068730F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259" name="Picture 8">
          <a:extLst>
            <a:ext uri="{FF2B5EF4-FFF2-40B4-BE49-F238E27FC236}">
              <a16:creationId xmlns:a16="http://schemas.microsoft.com/office/drawing/2014/main" id="{2C4F6E79-5276-49F3-A5BE-7FB2AFCEA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260" name="Picture 8">
          <a:extLst>
            <a:ext uri="{FF2B5EF4-FFF2-40B4-BE49-F238E27FC236}">
              <a16:creationId xmlns:a16="http://schemas.microsoft.com/office/drawing/2014/main" id="{9C6CB846-004A-479F-A581-53B44E7A9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261" name="Picture 8">
          <a:extLst>
            <a:ext uri="{FF2B5EF4-FFF2-40B4-BE49-F238E27FC236}">
              <a16:creationId xmlns:a16="http://schemas.microsoft.com/office/drawing/2014/main" id="{296075A6-423E-459C-A8D8-752171772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262" name="Picture 8">
          <a:extLst>
            <a:ext uri="{FF2B5EF4-FFF2-40B4-BE49-F238E27FC236}">
              <a16:creationId xmlns:a16="http://schemas.microsoft.com/office/drawing/2014/main" id="{5C839434-9986-4BA7-A5F7-5A8138FD8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263" name="Picture 8">
          <a:extLst>
            <a:ext uri="{FF2B5EF4-FFF2-40B4-BE49-F238E27FC236}">
              <a16:creationId xmlns:a16="http://schemas.microsoft.com/office/drawing/2014/main" id="{A1B4D7C0-B8D2-469E-8303-A9A15CB71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264" name="Picture 8">
          <a:extLst>
            <a:ext uri="{FF2B5EF4-FFF2-40B4-BE49-F238E27FC236}">
              <a16:creationId xmlns:a16="http://schemas.microsoft.com/office/drawing/2014/main" id="{0CF6BC7D-BB98-4D7A-AB3E-087357621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265" name="Picture 8">
          <a:extLst>
            <a:ext uri="{FF2B5EF4-FFF2-40B4-BE49-F238E27FC236}">
              <a16:creationId xmlns:a16="http://schemas.microsoft.com/office/drawing/2014/main" id="{EA68B9E9-3AC2-4A35-823B-792C7F8ED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266" name="Picture 8">
          <a:extLst>
            <a:ext uri="{FF2B5EF4-FFF2-40B4-BE49-F238E27FC236}">
              <a16:creationId xmlns:a16="http://schemas.microsoft.com/office/drawing/2014/main" id="{822D8553-03B8-4768-A8BE-C615C3116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267" name="Picture 8">
          <a:extLst>
            <a:ext uri="{FF2B5EF4-FFF2-40B4-BE49-F238E27FC236}">
              <a16:creationId xmlns:a16="http://schemas.microsoft.com/office/drawing/2014/main" id="{9710178B-DA3B-4F54-A793-912C40CB0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268" name="Picture 8">
          <a:extLst>
            <a:ext uri="{FF2B5EF4-FFF2-40B4-BE49-F238E27FC236}">
              <a16:creationId xmlns:a16="http://schemas.microsoft.com/office/drawing/2014/main" id="{B9A8C9E4-4C1B-4FB2-902B-A2011E241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269" name="Picture 8">
          <a:extLst>
            <a:ext uri="{FF2B5EF4-FFF2-40B4-BE49-F238E27FC236}">
              <a16:creationId xmlns:a16="http://schemas.microsoft.com/office/drawing/2014/main" id="{F7D48534-7E33-42C1-B01E-62F40EF68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270" name="Picture 8">
          <a:extLst>
            <a:ext uri="{FF2B5EF4-FFF2-40B4-BE49-F238E27FC236}">
              <a16:creationId xmlns:a16="http://schemas.microsoft.com/office/drawing/2014/main" id="{5494723F-3A75-43E9-9646-E62363D51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271" name="Picture 8">
          <a:extLst>
            <a:ext uri="{FF2B5EF4-FFF2-40B4-BE49-F238E27FC236}">
              <a16:creationId xmlns:a16="http://schemas.microsoft.com/office/drawing/2014/main" id="{902FA98F-FF8C-41EB-B6BF-2601ECFBA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272" name="Picture 8">
          <a:extLst>
            <a:ext uri="{FF2B5EF4-FFF2-40B4-BE49-F238E27FC236}">
              <a16:creationId xmlns:a16="http://schemas.microsoft.com/office/drawing/2014/main" id="{A56838C1-4DD9-4503-BA16-9362104EE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273" name="Picture 8">
          <a:extLst>
            <a:ext uri="{FF2B5EF4-FFF2-40B4-BE49-F238E27FC236}">
              <a16:creationId xmlns:a16="http://schemas.microsoft.com/office/drawing/2014/main" id="{602B55F4-D85B-449A-ADBF-8A0169697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274" name="Picture 8">
          <a:extLst>
            <a:ext uri="{FF2B5EF4-FFF2-40B4-BE49-F238E27FC236}">
              <a16:creationId xmlns:a16="http://schemas.microsoft.com/office/drawing/2014/main" id="{671DCE8F-FEA6-48F9-82CC-05751FD6E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275" name="Picture 8">
          <a:extLst>
            <a:ext uri="{FF2B5EF4-FFF2-40B4-BE49-F238E27FC236}">
              <a16:creationId xmlns:a16="http://schemas.microsoft.com/office/drawing/2014/main" id="{CB38463E-22AF-445F-BC73-797D67CAB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276" name="Picture 8">
          <a:extLst>
            <a:ext uri="{FF2B5EF4-FFF2-40B4-BE49-F238E27FC236}">
              <a16:creationId xmlns:a16="http://schemas.microsoft.com/office/drawing/2014/main" id="{CA7A3086-4AFC-415F-8EAC-E9BF8D028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277" name="Picture 8">
          <a:extLst>
            <a:ext uri="{FF2B5EF4-FFF2-40B4-BE49-F238E27FC236}">
              <a16:creationId xmlns:a16="http://schemas.microsoft.com/office/drawing/2014/main" id="{10B67992-FFEA-474B-B538-0921EE80B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278" name="Picture 8">
          <a:extLst>
            <a:ext uri="{FF2B5EF4-FFF2-40B4-BE49-F238E27FC236}">
              <a16:creationId xmlns:a16="http://schemas.microsoft.com/office/drawing/2014/main" id="{82E084ED-6792-4389-A394-AA881C1ED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279" name="Picture 8">
          <a:extLst>
            <a:ext uri="{FF2B5EF4-FFF2-40B4-BE49-F238E27FC236}">
              <a16:creationId xmlns:a16="http://schemas.microsoft.com/office/drawing/2014/main" id="{38C12855-01AF-4B5B-8B80-4D7C932F2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280" name="Picture 8">
          <a:extLst>
            <a:ext uri="{FF2B5EF4-FFF2-40B4-BE49-F238E27FC236}">
              <a16:creationId xmlns:a16="http://schemas.microsoft.com/office/drawing/2014/main" id="{2CA4DDAE-748B-4684-8F5C-FA9FE5FC2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281" name="Picture 8">
          <a:extLst>
            <a:ext uri="{FF2B5EF4-FFF2-40B4-BE49-F238E27FC236}">
              <a16:creationId xmlns:a16="http://schemas.microsoft.com/office/drawing/2014/main" id="{38DF7DA3-79E0-4CAA-99F1-611500FCF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282" name="Picture 8">
          <a:extLst>
            <a:ext uri="{FF2B5EF4-FFF2-40B4-BE49-F238E27FC236}">
              <a16:creationId xmlns:a16="http://schemas.microsoft.com/office/drawing/2014/main" id="{AA8826A0-B34B-4BDE-8900-40D55638B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22</xdr:row>
      <xdr:rowOff>9525</xdr:rowOff>
    </xdr:from>
    <xdr:ext cx="314325" cy="0"/>
    <xdr:pic>
      <xdr:nvPicPr>
        <xdr:cNvPr id="283" name="Picture 8">
          <a:extLst>
            <a:ext uri="{FF2B5EF4-FFF2-40B4-BE49-F238E27FC236}">
              <a16:creationId xmlns:a16="http://schemas.microsoft.com/office/drawing/2014/main" id="{643E084D-E78B-4725-86F3-80532C43A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895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284" name="Picture 8">
          <a:extLst>
            <a:ext uri="{FF2B5EF4-FFF2-40B4-BE49-F238E27FC236}">
              <a16:creationId xmlns:a16="http://schemas.microsoft.com/office/drawing/2014/main" id="{AFC8E3D1-D170-419D-A090-2F62B4179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22</xdr:row>
      <xdr:rowOff>9525</xdr:rowOff>
    </xdr:from>
    <xdr:ext cx="314325" cy="0"/>
    <xdr:pic>
      <xdr:nvPicPr>
        <xdr:cNvPr id="285" name="Picture 8">
          <a:extLst>
            <a:ext uri="{FF2B5EF4-FFF2-40B4-BE49-F238E27FC236}">
              <a16:creationId xmlns:a16="http://schemas.microsoft.com/office/drawing/2014/main" id="{A4ACA53E-4ECC-4939-B6EF-AD3C8F70A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895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286" name="Picture 8">
          <a:extLst>
            <a:ext uri="{FF2B5EF4-FFF2-40B4-BE49-F238E27FC236}">
              <a16:creationId xmlns:a16="http://schemas.microsoft.com/office/drawing/2014/main" id="{A98E5BC3-2B89-4745-919E-1ABAD26DA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22</xdr:row>
      <xdr:rowOff>9525</xdr:rowOff>
    </xdr:from>
    <xdr:ext cx="314325" cy="0"/>
    <xdr:pic>
      <xdr:nvPicPr>
        <xdr:cNvPr id="287" name="Picture 8">
          <a:extLst>
            <a:ext uri="{FF2B5EF4-FFF2-40B4-BE49-F238E27FC236}">
              <a16:creationId xmlns:a16="http://schemas.microsoft.com/office/drawing/2014/main" id="{6024A196-F7B1-479E-BB70-3080BF176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895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288" name="Picture 8">
          <a:extLst>
            <a:ext uri="{FF2B5EF4-FFF2-40B4-BE49-F238E27FC236}">
              <a16:creationId xmlns:a16="http://schemas.microsoft.com/office/drawing/2014/main" id="{D3A4FF2A-F08C-486E-A813-F8DF80CE8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22</xdr:row>
      <xdr:rowOff>9525</xdr:rowOff>
    </xdr:from>
    <xdr:ext cx="314325" cy="0"/>
    <xdr:pic>
      <xdr:nvPicPr>
        <xdr:cNvPr id="289" name="Picture 8">
          <a:extLst>
            <a:ext uri="{FF2B5EF4-FFF2-40B4-BE49-F238E27FC236}">
              <a16:creationId xmlns:a16="http://schemas.microsoft.com/office/drawing/2014/main" id="{EB2F1227-7D30-43C0-8E9B-58AA09C94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895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290" name="Picture 8">
          <a:extLst>
            <a:ext uri="{FF2B5EF4-FFF2-40B4-BE49-F238E27FC236}">
              <a16:creationId xmlns:a16="http://schemas.microsoft.com/office/drawing/2014/main" id="{FEED6354-B88F-4F7C-A15A-DACC1EE39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22</xdr:row>
      <xdr:rowOff>9525</xdr:rowOff>
    </xdr:from>
    <xdr:ext cx="314325" cy="0"/>
    <xdr:pic>
      <xdr:nvPicPr>
        <xdr:cNvPr id="291" name="Picture 8">
          <a:extLst>
            <a:ext uri="{FF2B5EF4-FFF2-40B4-BE49-F238E27FC236}">
              <a16:creationId xmlns:a16="http://schemas.microsoft.com/office/drawing/2014/main" id="{978D0A42-180B-443A-BE34-56771AAB6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895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292" name="Picture 8">
          <a:extLst>
            <a:ext uri="{FF2B5EF4-FFF2-40B4-BE49-F238E27FC236}">
              <a16:creationId xmlns:a16="http://schemas.microsoft.com/office/drawing/2014/main" id="{FFDEFEB7-360B-48DA-AD11-D6EF96797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22</xdr:row>
      <xdr:rowOff>9525</xdr:rowOff>
    </xdr:from>
    <xdr:ext cx="314325" cy="0"/>
    <xdr:pic>
      <xdr:nvPicPr>
        <xdr:cNvPr id="293" name="Picture 8">
          <a:extLst>
            <a:ext uri="{FF2B5EF4-FFF2-40B4-BE49-F238E27FC236}">
              <a16:creationId xmlns:a16="http://schemas.microsoft.com/office/drawing/2014/main" id="{41EC5C7A-08CD-4D18-8273-A41695C8F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895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294" name="Picture 8">
          <a:extLst>
            <a:ext uri="{FF2B5EF4-FFF2-40B4-BE49-F238E27FC236}">
              <a16:creationId xmlns:a16="http://schemas.microsoft.com/office/drawing/2014/main" id="{42E9BA69-A8BA-408F-94E0-53EDF80B1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22</xdr:row>
      <xdr:rowOff>9525</xdr:rowOff>
    </xdr:from>
    <xdr:ext cx="314325" cy="0"/>
    <xdr:pic>
      <xdr:nvPicPr>
        <xdr:cNvPr id="295" name="Picture 8">
          <a:extLst>
            <a:ext uri="{FF2B5EF4-FFF2-40B4-BE49-F238E27FC236}">
              <a16:creationId xmlns:a16="http://schemas.microsoft.com/office/drawing/2014/main" id="{32E5B9D2-B567-4465-9144-2B5112A5D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895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296" name="Picture 8">
          <a:extLst>
            <a:ext uri="{FF2B5EF4-FFF2-40B4-BE49-F238E27FC236}">
              <a16:creationId xmlns:a16="http://schemas.microsoft.com/office/drawing/2014/main" id="{27717B93-C5B0-4687-B173-9194011A7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22</xdr:row>
      <xdr:rowOff>9525</xdr:rowOff>
    </xdr:from>
    <xdr:ext cx="314325" cy="0"/>
    <xdr:pic>
      <xdr:nvPicPr>
        <xdr:cNvPr id="297" name="Picture 8">
          <a:extLst>
            <a:ext uri="{FF2B5EF4-FFF2-40B4-BE49-F238E27FC236}">
              <a16:creationId xmlns:a16="http://schemas.microsoft.com/office/drawing/2014/main" id="{744197C3-1AD8-421B-A4B5-91FDB4C42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895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298" name="Picture 8">
          <a:extLst>
            <a:ext uri="{FF2B5EF4-FFF2-40B4-BE49-F238E27FC236}">
              <a16:creationId xmlns:a16="http://schemas.microsoft.com/office/drawing/2014/main" id="{E57089AA-0BE4-40CD-BB1E-64E4F7174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22</xdr:row>
      <xdr:rowOff>9525</xdr:rowOff>
    </xdr:from>
    <xdr:ext cx="314325" cy="0"/>
    <xdr:pic>
      <xdr:nvPicPr>
        <xdr:cNvPr id="299" name="Picture 8">
          <a:extLst>
            <a:ext uri="{FF2B5EF4-FFF2-40B4-BE49-F238E27FC236}">
              <a16:creationId xmlns:a16="http://schemas.microsoft.com/office/drawing/2014/main" id="{3F8BB115-A595-4906-A2A7-CB0844709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895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300" name="Picture 8">
          <a:extLst>
            <a:ext uri="{FF2B5EF4-FFF2-40B4-BE49-F238E27FC236}">
              <a16:creationId xmlns:a16="http://schemas.microsoft.com/office/drawing/2014/main" id="{DFBD53E9-F937-44CB-AEB7-BA882A9E3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22</xdr:row>
      <xdr:rowOff>9525</xdr:rowOff>
    </xdr:from>
    <xdr:ext cx="314325" cy="0"/>
    <xdr:pic>
      <xdr:nvPicPr>
        <xdr:cNvPr id="301" name="Picture 8">
          <a:extLst>
            <a:ext uri="{FF2B5EF4-FFF2-40B4-BE49-F238E27FC236}">
              <a16:creationId xmlns:a16="http://schemas.microsoft.com/office/drawing/2014/main" id="{5DCC25D7-95A0-4789-9B5B-93D4C437B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895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302" name="Picture 8">
          <a:extLst>
            <a:ext uri="{FF2B5EF4-FFF2-40B4-BE49-F238E27FC236}">
              <a16:creationId xmlns:a16="http://schemas.microsoft.com/office/drawing/2014/main" id="{4B589BC2-B5E8-469D-BC73-E73203D13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22</xdr:row>
      <xdr:rowOff>9525</xdr:rowOff>
    </xdr:from>
    <xdr:ext cx="314325" cy="0"/>
    <xdr:pic>
      <xdr:nvPicPr>
        <xdr:cNvPr id="303" name="Picture 8">
          <a:extLst>
            <a:ext uri="{FF2B5EF4-FFF2-40B4-BE49-F238E27FC236}">
              <a16:creationId xmlns:a16="http://schemas.microsoft.com/office/drawing/2014/main" id="{93A0AF1F-8225-4303-B87E-2E92FE47E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895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304" name="Picture 8">
          <a:extLst>
            <a:ext uri="{FF2B5EF4-FFF2-40B4-BE49-F238E27FC236}">
              <a16:creationId xmlns:a16="http://schemas.microsoft.com/office/drawing/2014/main" id="{AE8A322F-3484-436E-A30B-53AE9ED46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22</xdr:row>
      <xdr:rowOff>9525</xdr:rowOff>
    </xdr:from>
    <xdr:ext cx="314325" cy="0"/>
    <xdr:pic>
      <xdr:nvPicPr>
        <xdr:cNvPr id="305" name="Picture 8">
          <a:extLst>
            <a:ext uri="{FF2B5EF4-FFF2-40B4-BE49-F238E27FC236}">
              <a16:creationId xmlns:a16="http://schemas.microsoft.com/office/drawing/2014/main" id="{2A03B441-F8E6-4B05-9C40-32680D8E4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895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306" name="Picture 8">
          <a:extLst>
            <a:ext uri="{FF2B5EF4-FFF2-40B4-BE49-F238E27FC236}">
              <a16:creationId xmlns:a16="http://schemas.microsoft.com/office/drawing/2014/main" id="{ED8661E3-F3A3-4F5F-B89C-0B0EDCD06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22</xdr:row>
      <xdr:rowOff>9525</xdr:rowOff>
    </xdr:from>
    <xdr:ext cx="314325" cy="0"/>
    <xdr:pic>
      <xdr:nvPicPr>
        <xdr:cNvPr id="307" name="Picture 8">
          <a:extLst>
            <a:ext uri="{FF2B5EF4-FFF2-40B4-BE49-F238E27FC236}">
              <a16:creationId xmlns:a16="http://schemas.microsoft.com/office/drawing/2014/main" id="{7799A6A4-4615-4483-9054-E59DBE56A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895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308" name="Picture 8">
          <a:extLst>
            <a:ext uri="{FF2B5EF4-FFF2-40B4-BE49-F238E27FC236}">
              <a16:creationId xmlns:a16="http://schemas.microsoft.com/office/drawing/2014/main" id="{8CFE864B-EF73-4444-B26A-C13C5B559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22</xdr:row>
      <xdr:rowOff>9525</xdr:rowOff>
    </xdr:from>
    <xdr:ext cx="314325" cy="0"/>
    <xdr:pic>
      <xdr:nvPicPr>
        <xdr:cNvPr id="309" name="Picture 8">
          <a:extLst>
            <a:ext uri="{FF2B5EF4-FFF2-40B4-BE49-F238E27FC236}">
              <a16:creationId xmlns:a16="http://schemas.microsoft.com/office/drawing/2014/main" id="{D3C556EE-92EC-4B57-B978-43B58B87E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895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40</xdr:row>
      <xdr:rowOff>9525</xdr:rowOff>
    </xdr:from>
    <xdr:ext cx="314325" cy="0"/>
    <xdr:pic>
      <xdr:nvPicPr>
        <xdr:cNvPr id="310" name="Picture 8">
          <a:extLst>
            <a:ext uri="{FF2B5EF4-FFF2-40B4-BE49-F238E27FC236}">
              <a16:creationId xmlns:a16="http://schemas.microsoft.com/office/drawing/2014/main" id="{F0E4F5FA-ECF4-4403-869C-A7CB64F29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6960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40</xdr:row>
      <xdr:rowOff>9525</xdr:rowOff>
    </xdr:from>
    <xdr:ext cx="314325" cy="0"/>
    <xdr:pic>
      <xdr:nvPicPr>
        <xdr:cNvPr id="311" name="Picture 8">
          <a:extLst>
            <a:ext uri="{FF2B5EF4-FFF2-40B4-BE49-F238E27FC236}">
              <a16:creationId xmlns:a16="http://schemas.microsoft.com/office/drawing/2014/main" id="{1926BAF5-8D5A-4DDA-A2CA-AA63777B4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6960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40</xdr:row>
      <xdr:rowOff>9525</xdr:rowOff>
    </xdr:from>
    <xdr:ext cx="314325" cy="0"/>
    <xdr:pic>
      <xdr:nvPicPr>
        <xdr:cNvPr id="312" name="Picture 8">
          <a:extLst>
            <a:ext uri="{FF2B5EF4-FFF2-40B4-BE49-F238E27FC236}">
              <a16:creationId xmlns:a16="http://schemas.microsoft.com/office/drawing/2014/main" id="{0EA8A8B4-9962-47B8-A2ED-6C500CBA9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6960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40</xdr:row>
      <xdr:rowOff>9525</xdr:rowOff>
    </xdr:from>
    <xdr:ext cx="314325" cy="0"/>
    <xdr:pic>
      <xdr:nvPicPr>
        <xdr:cNvPr id="313" name="Picture 8">
          <a:extLst>
            <a:ext uri="{FF2B5EF4-FFF2-40B4-BE49-F238E27FC236}">
              <a16:creationId xmlns:a16="http://schemas.microsoft.com/office/drawing/2014/main" id="{3EE11E62-E95F-48F0-854F-CFDEF0E41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6960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40</xdr:row>
      <xdr:rowOff>9525</xdr:rowOff>
    </xdr:from>
    <xdr:ext cx="314325" cy="0"/>
    <xdr:pic>
      <xdr:nvPicPr>
        <xdr:cNvPr id="314" name="Picture 8">
          <a:extLst>
            <a:ext uri="{FF2B5EF4-FFF2-40B4-BE49-F238E27FC236}">
              <a16:creationId xmlns:a16="http://schemas.microsoft.com/office/drawing/2014/main" id="{05752233-7736-481C-8276-1E742607C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6960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40</xdr:row>
      <xdr:rowOff>9525</xdr:rowOff>
    </xdr:from>
    <xdr:ext cx="314325" cy="0"/>
    <xdr:pic>
      <xdr:nvPicPr>
        <xdr:cNvPr id="315" name="Picture 8">
          <a:extLst>
            <a:ext uri="{FF2B5EF4-FFF2-40B4-BE49-F238E27FC236}">
              <a16:creationId xmlns:a16="http://schemas.microsoft.com/office/drawing/2014/main" id="{C97E72D8-0D2C-4346-8FE5-17ABF74A3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6960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40</xdr:row>
      <xdr:rowOff>9525</xdr:rowOff>
    </xdr:from>
    <xdr:ext cx="314325" cy="0"/>
    <xdr:pic>
      <xdr:nvPicPr>
        <xdr:cNvPr id="316" name="Picture 8">
          <a:extLst>
            <a:ext uri="{FF2B5EF4-FFF2-40B4-BE49-F238E27FC236}">
              <a16:creationId xmlns:a16="http://schemas.microsoft.com/office/drawing/2014/main" id="{3864E307-34DD-4B79-913B-05282DF5A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6960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40</xdr:row>
      <xdr:rowOff>9525</xdr:rowOff>
    </xdr:from>
    <xdr:ext cx="314325" cy="0"/>
    <xdr:pic>
      <xdr:nvPicPr>
        <xdr:cNvPr id="317" name="Picture 8">
          <a:extLst>
            <a:ext uri="{FF2B5EF4-FFF2-40B4-BE49-F238E27FC236}">
              <a16:creationId xmlns:a16="http://schemas.microsoft.com/office/drawing/2014/main" id="{0AF7E2BB-8FE2-4523-866F-B56E4BD9B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6960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40</xdr:row>
      <xdr:rowOff>9525</xdr:rowOff>
    </xdr:from>
    <xdr:ext cx="314325" cy="0"/>
    <xdr:pic>
      <xdr:nvPicPr>
        <xdr:cNvPr id="318" name="Picture 8">
          <a:extLst>
            <a:ext uri="{FF2B5EF4-FFF2-40B4-BE49-F238E27FC236}">
              <a16:creationId xmlns:a16="http://schemas.microsoft.com/office/drawing/2014/main" id="{C3DC0B75-133E-4A85-8927-5E3004937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6960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40</xdr:row>
      <xdr:rowOff>9525</xdr:rowOff>
    </xdr:from>
    <xdr:ext cx="314325" cy="0"/>
    <xdr:pic>
      <xdr:nvPicPr>
        <xdr:cNvPr id="319" name="Picture 8">
          <a:extLst>
            <a:ext uri="{FF2B5EF4-FFF2-40B4-BE49-F238E27FC236}">
              <a16:creationId xmlns:a16="http://schemas.microsoft.com/office/drawing/2014/main" id="{2B4D8568-4D7A-4812-84D6-57104D432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6960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40</xdr:row>
      <xdr:rowOff>9525</xdr:rowOff>
    </xdr:from>
    <xdr:ext cx="314325" cy="0"/>
    <xdr:pic>
      <xdr:nvPicPr>
        <xdr:cNvPr id="320" name="Picture 8">
          <a:extLst>
            <a:ext uri="{FF2B5EF4-FFF2-40B4-BE49-F238E27FC236}">
              <a16:creationId xmlns:a16="http://schemas.microsoft.com/office/drawing/2014/main" id="{FDC154A2-F83A-456A-B8AD-3BDC499C1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6960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40</xdr:row>
      <xdr:rowOff>9525</xdr:rowOff>
    </xdr:from>
    <xdr:ext cx="314325" cy="0"/>
    <xdr:pic>
      <xdr:nvPicPr>
        <xdr:cNvPr id="321" name="Picture 8">
          <a:extLst>
            <a:ext uri="{FF2B5EF4-FFF2-40B4-BE49-F238E27FC236}">
              <a16:creationId xmlns:a16="http://schemas.microsoft.com/office/drawing/2014/main" id="{81A5D189-4682-4E6D-AA4A-2160154FB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6960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40</xdr:row>
      <xdr:rowOff>9525</xdr:rowOff>
    </xdr:from>
    <xdr:ext cx="314325" cy="0"/>
    <xdr:pic>
      <xdr:nvPicPr>
        <xdr:cNvPr id="322" name="Picture 8">
          <a:extLst>
            <a:ext uri="{FF2B5EF4-FFF2-40B4-BE49-F238E27FC236}">
              <a16:creationId xmlns:a16="http://schemas.microsoft.com/office/drawing/2014/main" id="{B55CF64A-B94A-49CC-BC35-723763588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6960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40</xdr:row>
      <xdr:rowOff>9525</xdr:rowOff>
    </xdr:from>
    <xdr:ext cx="314325" cy="0"/>
    <xdr:pic>
      <xdr:nvPicPr>
        <xdr:cNvPr id="323" name="Picture 8">
          <a:extLst>
            <a:ext uri="{FF2B5EF4-FFF2-40B4-BE49-F238E27FC236}">
              <a16:creationId xmlns:a16="http://schemas.microsoft.com/office/drawing/2014/main" id="{4012119F-3B04-410F-98EE-AC74BAEF4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6960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43</xdr:row>
      <xdr:rowOff>9525</xdr:rowOff>
    </xdr:from>
    <xdr:ext cx="314325" cy="0"/>
    <xdr:pic>
      <xdr:nvPicPr>
        <xdr:cNvPr id="324" name="Picture 8">
          <a:extLst>
            <a:ext uri="{FF2B5EF4-FFF2-40B4-BE49-F238E27FC236}">
              <a16:creationId xmlns:a16="http://schemas.microsoft.com/office/drawing/2014/main" id="{BEBF4AA0-06D1-495F-8EC6-B2E9F61EB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1628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43</xdr:row>
      <xdr:rowOff>9525</xdr:rowOff>
    </xdr:from>
    <xdr:ext cx="314325" cy="0"/>
    <xdr:pic>
      <xdr:nvPicPr>
        <xdr:cNvPr id="325" name="Picture 8">
          <a:extLst>
            <a:ext uri="{FF2B5EF4-FFF2-40B4-BE49-F238E27FC236}">
              <a16:creationId xmlns:a16="http://schemas.microsoft.com/office/drawing/2014/main" id="{4CB04C71-1795-4F6C-A388-549044F96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1628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43</xdr:row>
      <xdr:rowOff>9525</xdr:rowOff>
    </xdr:from>
    <xdr:ext cx="314325" cy="0"/>
    <xdr:pic>
      <xdr:nvPicPr>
        <xdr:cNvPr id="326" name="Picture 8">
          <a:extLst>
            <a:ext uri="{FF2B5EF4-FFF2-40B4-BE49-F238E27FC236}">
              <a16:creationId xmlns:a16="http://schemas.microsoft.com/office/drawing/2014/main" id="{3C3C440B-3C37-4200-A162-3FBA71FDA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1628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43</xdr:row>
      <xdr:rowOff>9525</xdr:rowOff>
    </xdr:from>
    <xdr:ext cx="314325" cy="0"/>
    <xdr:pic>
      <xdr:nvPicPr>
        <xdr:cNvPr id="327" name="Picture 8">
          <a:extLst>
            <a:ext uri="{FF2B5EF4-FFF2-40B4-BE49-F238E27FC236}">
              <a16:creationId xmlns:a16="http://schemas.microsoft.com/office/drawing/2014/main" id="{C78BEDB5-AA99-4F23-85A7-9E3D42C95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1628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43</xdr:row>
      <xdr:rowOff>9525</xdr:rowOff>
    </xdr:from>
    <xdr:ext cx="314325" cy="0"/>
    <xdr:pic>
      <xdr:nvPicPr>
        <xdr:cNvPr id="328" name="Picture 8">
          <a:extLst>
            <a:ext uri="{FF2B5EF4-FFF2-40B4-BE49-F238E27FC236}">
              <a16:creationId xmlns:a16="http://schemas.microsoft.com/office/drawing/2014/main" id="{F2314C04-547A-4B1F-8514-8FAF1A5C6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1628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43</xdr:row>
      <xdr:rowOff>9525</xdr:rowOff>
    </xdr:from>
    <xdr:ext cx="314325" cy="0"/>
    <xdr:pic>
      <xdr:nvPicPr>
        <xdr:cNvPr id="329" name="Picture 8">
          <a:extLst>
            <a:ext uri="{FF2B5EF4-FFF2-40B4-BE49-F238E27FC236}">
              <a16:creationId xmlns:a16="http://schemas.microsoft.com/office/drawing/2014/main" id="{988A6BBA-A338-4946-A1F8-6B2485007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1628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43</xdr:row>
      <xdr:rowOff>9525</xdr:rowOff>
    </xdr:from>
    <xdr:ext cx="314325" cy="0"/>
    <xdr:pic>
      <xdr:nvPicPr>
        <xdr:cNvPr id="330" name="Picture 8">
          <a:extLst>
            <a:ext uri="{FF2B5EF4-FFF2-40B4-BE49-F238E27FC236}">
              <a16:creationId xmlns:a16="http://schemas.microsoft.com/office/drawing/2014/main" id="{D4E88279-AD9D-418E-927D-FAAFE35BA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1628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43</xdr:row>
      <xdr:rowOff>9525</xdr:rowOff>
    </xdr:from>
    <xdr:ext cx="314325" cy="0"/>
    <xdr:pic>
      <xdr:nvPicPr>
        <xdr:cNvPr id="331" name="Picture 8">
          <a:extLst>
            <a:ext uri="{FF2B5EF4-FFF2-40B4-BE49-F238E27FC236}">
              <a16:creationId xmlns:a16="http://schemas.microsoft.com/office/drawing/2014/main" id="{77C8C231-F0D0-4D3C-852A-B2B2E617E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1628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43</xdr:row>
      <xdr:rowOff>9525</xdr:rowOff>
    </xdr:from>
    <xdr:ext cx="314325" cy="0"/>
    <xdr:pic>
      <xdr:nvPicPr>
        <xdr:cNvPr id="332" name="Picture 8">
          <a:extLst>
            <a:ext uri="{FF2B5EF4-FFF2-40B4-BE49-F238E27FC236}">
              <a16:creationId xmlns:a16="http://schemas.microsoft.com/office/drawing/2014/main" id="{3ADC1E76-777D-406C-9A53-7A8FA9444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1628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43</xdr:row>
      <xdr:rowOff>9525</xdr:rowOff>
    </xdr:from>
    <xdr:ext cx="314325" cy="0"/>
    <xdr:pic>
      <xdr:nvPicPr>
        <xdr:cNvPr id="333" name="Picture 8">
          <a:extLst>
            <a:ext uri="{FF2B5EF4-FFF2-40B4-BE49-F238E27FC236}">
              <a16:creationId xmlns:a16="http://schemas.microsoft.com/office/drawing/2014/main" id="{E37F8AC8-A16C-4A0D-AF9C-DCCF4AAA1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1628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43</xdr:row>
      <xdr:rowOff>9525</xdr:rowOff>
    </xdr:from>
    <xdr:ext cx="314325" cy="0"/>
    <xdr:pic>
      <xdr:nvPicPr>
        <xdr:cNvPr id="334" name="Picture 8">
          <a:extLst>
            <a:ext uri="{FF2B5EF4-FFF2-40B4-BE49-F238E27FC236}">
              <a16:creationId xmlns:a16="http://schemas.microsoft.com/office/drawing/2014/main" id="{EED0A82F-C4B2-42B1-A7C5-F13B4A7CF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1628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43</xdr:row>
      <xdr:rowOff>9525</xdr:rowOff>
    </xdr:from>
    <xdr:ext cx="314325" cy="0"/>
    <xdr:pic>
      <xdr:nvPicPr>
        <xdr:cNvPr id="335" name="Picture 8">
          <a:extLst>
            <a:ext uri="{FF2B5EF4-FFF2-40B4-BE49-F238E27FC236}">
              <a16:creationId xmlns:a16="http://schemas.microsoft.com/office/drawing/2014/main" id="{A9EB874D-6960-4982-89C5-9D1AF50B8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1628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43</xdr:row>
      <xdr:rowOff>9525</xdr:rowOff>
    </xdr:from>
    <xdr:ext cx="314325" cy="0"/>
    <xdr:pic>
      <xdr:nvPicPr>
        <xdr:cNvPr id="336" name="Picture 8">
          <a:extLst>
            <a:ext uri="{FF2B5EF4-FFF2-40B4-BE49-F238E27FC236}">
              <a16:creationId xmlns:a16="http://schemas.microsoft.com/office/drawing/2014/main" id="{D37EE516-A1BB-45BE-B674-FFAA74600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1628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43</xdr:row>
      <xdr:rowOff>9525</xdr:rowOff>
    </xdr:from>
    <xdr:ext cx="314325" cy="0"/>
    <xdr:pic>
      <xdr:nvPicPr>
        <xdr:cNvPr id="337" name="Picture 8">
          <a:extLst>
            <a:ext uri="{FF2B5EF4-FFF2-40B4-BE49-F238E27FC236}">
              <a16:creationId xmlns:a16="http://schemas.microsoft.com/office/drawing/2014/main" id="{46D8644F-2E9B-4816-953D-9B2A14F97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1628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19</xdr:row>
      <xdr:rowOff>9525</xdr:rowOff>
    </xdr:from>
    <xdr:ext cx="314325" cy="0"/>
    <xdr:pic>
      <xdr:nvPicPr>
        <xdr:cNvPr id="338" name="Picture 8">
          <a:extLst>
            <a:ext uri="{FF2B5EF4-FFF2-40B4-BE49-F238E27FC236}">
              <a16:creationId xmlns:a16="http://schemas.microsoft.com/office/drawing/2014/main" id="{D26F8F30-7112-4AAE-85BE-5E5A4A7C6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390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339" name="Picture 8">
          <a:extLst>
            <a:ext uri="{FF2B5EF4-FFF2-40B4-BE49-F238E27FC236}">
              <a16:creationId xmlns:a16="http://schemas.microsoft.com/office/drawing/2014/main" id="{CFF8216E-C564-4582-9BC6-F730CEC78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19</xdr:row>
      <xdr:rowOff>9525</xdr:rowOff>
    </xdr:from>
    <xdr:ext cx="314325" cy="0"/>
    <xdr:pic>
      <xdr:nvPicPr>
        <xdr:cNvPr id="340" name="Picture 8">
          <a:extLst>
            <a:ext uri="{FF2B5EF4-FFF2-40B4-BE49-F238E27FC236}">
              <a16:creationId xmlns:a16="http://schemas.microsoft.com/office/drawing/2014/main" id="{EE36290E-4C68-481F-9ABD-045245C34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390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341" name="Picture 8">
          <a:extLst>
            <a:ext uri="{FF2B5EF4-FFF2-40B4-BE49-F238E27FC236}">
              <a16:creationId xmlns:a16="http://schemas.microsoft.com/office/drawing/2014/main" id="{1275C25D-9E8C-4049-84B0-01ADE571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19</xdr:row>
      <xdr:rowOff>9525</xdr:rowOff>
    </xdr:from>
    <xdr:ext cx="314325" cy="0"/>
    <xdr:pic>
      <xdr:nvPicPr>
        <xdr:cNvPr id="342" name="Picture 8">
          <a:extLst>
            <a:ext uri="{FF2B5EF4-FFF2-40B4-BE49-F238E27FC236}">
              <a16:creationId xmlns:a16="http://schemas.microsoft.com/office/drawing/2014/main" id="{1A855CFB-FFE9-4C0C-AF60-041C4FF5A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390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343" name="Picture 8">
          <a:extLst>
            <a:ext uri="{FF2B5EF4-FFF2-40B4-BE49-F238E27FC236}">
              <a16:creationId xmlns:a16="http://schemas.microsoft.com/office/drawing/2014/main" id="{F85C0D4D-9564-4AAF-9795-3D31CC5BB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19</xdr:row>
      <xdr:rowOff>9525</xdr:rowOff>
    </xdr:from>
    <xdr:ext cx="314325" cy="0"/>
    <xdr:pic>
      <xdr:nvPicPr>
        <xdr:cNvPr id="344" name="Picture 8">
          <a:extLst>
            <a:ext uri="{FF2B5EF4-FFF2-40B4-BE49-F238E27FC236}">
              <a16:creationId xmlns:a16="http://schemas.microsoft.com/office/drawing/2014/main" id="{A365AD1A-607F-483E-A4F0-72FB1A8BB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390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345" name="Picture 8">
          <a:extLst>
            <a:ext uri="{FF2B5EF4-FFF2-40B4-BE49-F238E27FC236}">
              <a16:creationId xmlns:a16="http://schemas.microsoft.com/office/drawing/2014/main" id="{02AAEB7F-5D1C-44DF-BCE7-E48ECA7D8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19</xdr:row>
      <xdr:rowOff>9525</xdr:rowOff>
    </xdr:from>
    <xdr:ext cx="314325" cy="0"/>
    <xdr:pic>
      <xdr:nvPicPr>
        <xdr:cNvPr id="346" name="Picture 8">
          <a:extLst>
            <a:ext uri="{FF2B5EF4-FFF2-40B4-BE49-F238E27FC236}">
              <a16:creationId xmlns:a16="http://schemas.microsoft.com/office/drawing/2014/main" id="{B6D95422-171C-40D7-8EE6-5A703E33D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390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347" name="Picture 8">
          <a:extLst>
            <a:ext uri="{FF2B5EF4-FFF2-40B4-BE49-F238E27FC236}">
              <a16:creationId xmlns:a16="http://schemas.microsoft.com/office/drawing/2014/main" id="{D27DCC39-784B-4FBE-B826-1E1C35C91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19</xdr:row>
      <xdr:rowOff>9525</xdr:rowOff>
    </xdr:from>
    <xdr:ext cx="314325" cy="0"/>
    <xdr:pic>
      <xdr:nvPicPr>
        <xdr:cNvPr id="348" name="Picture 8">
          <a:extLst>
            <a:ext uri="{FF2B5EF4-FFF2-40B4-BE49-F238E27FC236}">
              <a16:creationId xmlns:a16="http://schemas.microsoft.com/office/drawing/2014/main" id="{21DDF63B-451F-4495-B40D-40C4F0B1E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390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349" name="Picture 8">
          <a:extLst>
            <a:ext uri="{FF2B5EF4-FFF2-40B4-BE49-F238E27FC236}">
              <a16:creationId xmlns:a16="http://schemas.microsoft.com/office/drawing/2014/main" id="{41F7AA07-01C1-4620-86F8-A89783A07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19</xdr:row>
      <xdr:rowOff>9525</xdr:rowOff>
    </xdr:from>
    <xdr:ext cx="314325" cy="0"/>
    <xdr:pic>
      <xdr:nvPicPr>
        <xdr:cNvPr id="350" name="Picture 8">
          <a:extLst>
            <a:ext uri="{FF2B5EF4-FFF2-40B4-BE49-F238E27FC236}">
              <a16:creationId xmlns:a16="http://schemas.microsoft.com/office/drawing/2014/main" id="{BC6B2352-9BFE-4F8E-B281-37E573BD4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390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351" name="Picture 8">
          <a:extLst>
            <a:ext uri="{FF2B5EF4-FFF2-40B4-BE49-F238E27FC236}">
              <a16:creationId xmlns:a16="http://schemas.microsoft.com/office/drawing/2014/main" id="{62BBBE99-5468-4B8A-AB08-CD8E86975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19</xdr:row>
      <xdr:rowOff>9525</xdr:rowOff>
    </xdr:from>
    <xdr:ext cx="314325" cy="0"/>
    <xdr:pic>
      <xdr:nvPicPr>
        <xdr:cNvPr id="352" name="Picture 8">
          <a:extLst>
            <a:ext uri="{FF2B5EF4-FFF2-40B4-BE49-F238E27FC236}">
              <a16:creationId xmlns:a16="http://schemas.microsoft.com/office/drawing/2014/main" id="{A2C0532C-F355-4BC8-94BB-81A4E67C5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390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353" name="Picture 8">
          <a:extLst>
            <a:ext uri="{FF2B5EF4-FFF2-40B4-BE49-F238E27FC236}">
              <a16:creationId xmlns:a16="http://schemas.microsoft.com/office/drawing/2014/main" id="{4BAF7D49-B7B7-43DC-8DF7-0B80F9267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19</xdr:row>
      <xdr:rowOff>9525</xdr:rowOff>
    </xdr:from>
    <xdr:ext cx="314325" cy="0"/>
    <xdr:pic>
      <xdr:nvPicPr>
        <xdr:cNvPr id="354" name="Picture 8">
          <a:extLst>
            <a:ext uri="{FF2B5EF4-FFF2-40B4-BE49-F238E27FC236}">
              <a16:creationId xmlns:a16="http://schemas.microsoft.com/office/drawing/2014/main" id="{4A8402CC-AAC8-4FFB-9AB6-61D7ED7E2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390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355" name="Picture 8">
          <a:extLst>
            <a:ext uri="{FF2B5EF4-FFF2-40B4-BE49-F238E27FC236}">
              <a16:creationId xmlns:a16="http://schemas.microsoft.com/office/drawing/2014/main" id="{6465E2E6-6B57-47BE-96F4-77811707C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19</xdr:row>
      <xdr:rowOff>9525</xdr:rowOff>
    </xdr:from>
    <xdr:ext cx="314325" cy="0"/>
    <xdr:pic>
      <xdr:nvPicPr>
        <xdr:cNvPr id="356" name="Picture 8">
          <a:extLst>
            <a:ext uri="{FF2B5EF4-FFF2-40B4-BE49-F238E27FC236}">
              <a16:creationId xmlns:a16="http://schemas.microsoft.com/office/drawing/2014/main" id="{DFBD9378-8701-4475-8ABD-A7C39C121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390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357" name="Picture 8">
          <a:extLst>
            <a:ext uri="{FF2B5EF4-FFF2-40B4-BE49-F238E27FC236}">
              <a16:creationId xmlns:a16="http://schemas.microsoft.com/office/drawing/2014/main" id="{A8E13ED7-3FC9-45C7-B2D8-CDCC746E5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19</xdr:row>
      <xdr:rowOff>9525</xdr:rowOff>
    </xdr:from>
    <xdr:ext cx="314325" cy="0"/>
    <xdr:pic>
      <xdr:nvPicPr>
        <xdr:cNvPr id="358" name="Picture 8">
          <a:extLst>
            <a:ext uri="{FF2B5EF4-FFF2-40B4-BE49-F238E27FC236}">
              <a16:creationId xmlns:a16="http://schemas.microsoft.com/office/drawing/2014/main" id="{98EC2D20-1105-44C7-A6ED-45DB5B027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390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359" name="Picture 8">
          <a:extLst>
            <a:ext uri="{FF2B5EF4-FFF2-40B4-BE49-F238E27FC236}">
              <a16:creationId xmlns:a16="http://schemas.microsoft.com/office/drawing/2014/main" id="{948F1F8B-FB1A-43FE-9BEB-DF6E581AF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19</xdr:row>
      <xdr:rowOff>9525</xdr:rowOff>
    </xdr:from>
    <xdr:ext cx="314325" cy="0"/>
    <xdr:pic>
      <xdr:nvPicPr>
        <xdr:cNvPr id="360" name="Picture 8">
          <a:extLst>
            <a:ext uri="{FF2B5EF4-FFF2-40B4-BE49-F238E27FC236}">
              <a16:creationId xmlns:a16="http://schemas.microsoft.com/office/drawing/2014/main" id="{876AC5AA-3203-4726-BB80-7FEBCCF69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390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361" name="Picture 8">
          <a:extLst>
            <a:ext uri="{FF2B5EF4-FFF2-40B4-BE49-F238E27FC236}">
              <a16:creationId xmlns:a16="http://schemas.microsoft.com/office/drawing/2014/main" id="{5CD6E2CD-C001-487C-9108-1D248BF70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19</xdr:row>
      <xdr:rowOff>9525</xdr:rowOff>
    </xdr:from>
    <xdr:ext cx="314325" cy="0"/>
    <xdr:pic>
      <xdr:nvPicPr>
        <xdr:cNvPr id="362" name="Picture 8">
          <a:extLst>
            <a:ext uri="{FF2B5EF4-FFF2-40B4-BE49-F238E27FC236}">
              <a16:creationId xmlns:a16="http://schemas.microsoft.com/office/drawing/2014/main" id="{CAD14DDD-AF57-468D-870F-E88989102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390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363" name="Picture 8">
          <a:extLst>
            <a:ext uri="{FF2B5EF4-FFF2-40B4-BE49-F238E27FC236}">
              <a16:creationId xmlns:a16="http://schemas.microsoft.com/office/drawing/2014/main" id="{06D353EC-9D5A-4D3A-AEFD-F674CF8C7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19</xdr:row>
      <xdr:rowOff>9525</xdr:rowOff>
    </xdr:from>
    <xdr:ext cx="314325" cy="0"/>
    <xdr:pic>
      <xdr:nvPicPr>
        <xdr:cNvPr id="364" name="Picture 8">
          <a:extLst>
            <a:ext uri="{FF2B5EF4-FFF2-40B4-BE49-F238E27FC236}">
              <a16:creationId xmlns:a16="http://schemas.microsoft.com/office/drawing/2014/main" id="{7688BC97-2B36-4A31-A33E-22F839FED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390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365" name="Picture 8">
          <a:extLst>
            <a:ext uri="{FF2B5EF4-FFF2-40B4-BE49-F238E27FC236}">
              <a16:creationId xmlns:a16="http://schemas.microsoft.com/office/drawing/2014/main" id="{0DB42AB4-B41A-4567-8D05-6D9A7E150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38</xdr:row>
      <xdr:rowOff>9525</xdr:rowOff>
    </xdr:from>
    <xdr:ext cx="314325" cy="0"/>
    <xdr:pic>
      <xdr:nvPicPr>
        <xdr:cNvPr id="366" name="Picture 8">
          <a:extLst>
            <a:ext uri="{FF2B5EF4-FFF2-40B4-BE49-F238E27FC236}">
              <a16:creationId xmlns:a16="http://schemas.microsoft.com/office/drawing/2014/main" id="{31E5D8AB-6D36-4E0A-9F74-FA8B98567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391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38</xdr:row>
      <xdr:rowOff>9525</xdr:rowOff>
    </xdr:from>
    <xdr:ext cx="314325" cy="0"/>
    <xdr:pic>
      <xdr:nvPicPr>
        <xdr:cNvPr id="367" name="Picture 8">
          <a:extLst>
            <a:ext uri="{FF2B5EF4-FFF2-40B4-BE49-F238E27FC236}">
              <a16:creationId xmlns:a16="http://schemas.microsoft.com/office/drawing/2014/main" id="{2B11DCD6-8477-4175-827A-F8C612333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391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38</xdr:row>
      <xdr:rowOff>9525</xdr:rowOff>
    </xdr:from>
    <xdr:ext cx="314325" cy="0"/>
    <xdr:pic>
      <xdr:nvPicPr>
        <xdr:cNvPr id="368" name="Picture 8">
          <a:extLst>
            <a:ext uri="{FF2B5EF4-FFF2-40B4-BE49-F238E27FC236}">
              <a16:creationId xmlns:a16="http://schemas.microsoft.com/office/drawing/2014/main" id="{09CF9DEE-D95B-4BA5-9F81-3CCD691B4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391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38</xdr:row>
      <xdr:rowOff>9525</xdr:rowOff>
    </xdr:from>
    <xdr:ext cx="314325" cy="0"/>
    <xdr:pic>
      <xdr:nvPicPr>
        <xdr:cNvPr id="369" name="Picture 8">
          <a:extLst>
            <a:ext uri="{FF2B5EF4-FFF2-40B4-BE49-F238E27FC236}">
              <a16:creationId xmlns:a16="http://schemas.microsoft.com/office/drawing/2014/main" id="{9D22A723-0CBF-4043-89CA-4E24292AB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391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38</xdr:row>
      <xdr:rowOff>9525</xdr:rowOff>
    </xdr:from>
    <xdr:ext cx="314325" cy="0"/>
    <xdr:pic>
      <xdr:nvPicPr>
        <xdr:cNvPr id="370" name="Picture 8">
          <a:extLst>
            <a:ext uri="{FF2B5EF4-FFF2-40B4-BE49-F238E27FC236}">
              <a16:creationId xmlns:a16="http://schemas.microsoft.com/office/drawing/2014/main" id="{0004D7C0-AEEE-4D79-912A-E904D82EA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391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38</xdr:row>
      <xdr:rowOff>9525</xdr:rowOff>
    </xdr:from>
    <xdr:ext cx="314325" cy="0"/>
    <xdr:pic>
      <xdr:nvPicPr>
        <xdr:cNvPr id="371" name="Picture 8">
          <a:extLst>
            <a:ext uri="{FF2B5EF4-FFF2-40B4-BE49-F238E27FC236}">
              <a16:creationId xmlns:a16="http://schemas.microsoft.com/office/drawing/2014/main" id="{1E6F7C6A-26A5-4A5A-A604-19EE261C5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391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38</xdr:row>
      <xdr:rowOff>9525</xdr:rowOff>
    </xdr:from>
    <xdr:ext cx="314325" cy="0"/>
    <xdr:pic>
      <xdr:nvPicPr>
        <xdr:cNvPr id="372" name="Picture 8">
          <a:extLst>
            <a:ext uri="{FF2B5EF4-FFF2-40B4-BE49-F238E27FC236}">
              <a16:creationId xmlns:a16="http://schemas.microsoft.com/office/drawing/2014/main" id="{1F2850CC-BF15-4989-B307-9BDE6FC88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391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38</xdr:row>
      <xdr:rowOff>9525</xdr:rowOff>
    </xdr:from>
    <xdr:ext cx="314325" cy="0"/>
    <xdr:pic>
      <xdr:nvPicPr>
        <xdr:cNvPr id="373" name="Picture 8">
          <a:extLst>
            <a:ext uri="{FF2B5EF4-FFF2-40B4-BE49-F238E27FC236}">
              <a16:creationId xmlns:a16="http://schemas.microsoft.com/office/drawing/2014/main" id="{C20B994D-354D-4C7B-AA31-417D0A148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391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38</xdr:row>
      <xdr:rowOff>9525</xdr:rowOff>
    </xdr:from>
    <xdr:ext cx="314325" cy="0"/>
    <xdr:pic>
      <xdr:nvPicPr>
        <xdr:cNvPr id="374" name="Picture 8">
          <a:extLst>
            <a:ext uri="{FF2B5EF4-FFF2-40B4-BE49-F238E27FC236}">
              <a16:creationId xmlns:a16="http://schemas.microsoft.com/office/drawing/2014/main" id="{094721B0-C0D0-41E5-ADB2-D922B2AE2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391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38</xdr:row>
      <xdr:rowOff>9525</xdr:rowOff>
    </xdr:from>
    <xdr:ext cx="314325" cy="0"/>
    <xdr:pic>
      <xdr:nvPicPr>
        <xdr:cNvPr id="375" name="Picture 8">
          <a:extLst>
            <a:ext uri="{FF2B5EF4-FFF2-40B4-BE49-F238E27FC236}">
              <a16:creationId xmlns:a16="http://schemas.microsoft.com/office/drawing/2014/main" id="{B29B099B-CBFE-4690-849F-8216E4196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391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38</xdr:row>
      <xdr:rowOff>9525</xdr:rowOff>
    </xdr:from>
    <xdr:ext cx="314325" cy="0"/>
    <xdr:pic>
      <xdr:nvPicPr>
        <xdr:cNvPr id="376" name="Picture 8">
          <a:extLst>
            <a:ext uri="{FF2B5EF4-FFF2-40B4-BE49-F238E27FC236}">
              <a16:creationId xmlns:a16="http://schemas.microsoft.com/office/drawing/2014/main" id="{6439DBC0-ABAC-4586-908D-BE6D07C93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391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38</xdr:row>
      <xdr:rowOff>9525</xdr:rowOff>
    </xdr:from>
    <xdr:ext cx="314325" cy="0"/>
    <xdr:pic>
      <xdr:nvPicPr>
        <xdr:cNvPr id="377" name="Picture 8">
          <a:extLst>
            <a:ext uri="{FF2B5EF4-FFF2-40B4-BE49-F238E27FC236}">
              <a16:creationId xmlns:a16="http://schemas.microsoft.com/office/drawing/2014/main" id="{AB145164-0C74-4B7C-A417-C3E79DF42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391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38</xdr:row>
      <xdr:rowOff>9525</xdr:rowOff>
    </xdr:from>
    <xdr:ext cx="314325" cy="0"/>
    <xdr:pic>
      <xdr:nvPicPr>
        <xdr:cNvPr id="378" name="Picture 8">
          <a:extLst>
            <a:ext uri="{FF2B5EF4-FFF2-40B4-BE49-F238E27FC236}">
              <a16:creationId xmlns:a16="http://schemas.microsoft.com/office/drawing/2014/main" id="{B9F20DB9-83D6-4790-9AA1-EE7E9568B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391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38</xdr:row>
      <xdr:rowOff>9525</xdr:rowOff>
    </xdr:from>
    <xdr:ext cx="314325" cy="0"/>
    <xdr:pic>
      <xdr:nvPicPr>
        <xdr:cNvPr id="379" name="Picture 8">
          <a:extLst>
            <a:ext uri="{FF2B5EF4-FFF2-40B4-BE49-F238E27FC236}">
              <a16:creationId xmlns:a16="http://schemas.microsoft.com/office/drawing/2014/main" id="{EEA8DB68-FE3B-4D9B-BE07-24EFAFBAF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391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41</xdr:row>
      <xdr:rowOff>9525</xdr:rowOff>
    </xdr:from>
    <xdr:ext cx="314325" cy="0"/>
    <xdr:pic>
      <xdr:nvPicPr>
        <xdr:cNvPr id="380" name="Picture 8">
          <a:extLst>
            <a:ext uri="{FF2B5EF4-FFF2-40B4-BE49-F238E27FC236}">
              <a16:creationId xmlns:a16="http://schemas.microsoft.com/office/drawing/2014/main" id="{0D7A3C5D-45E6-46E9-A8AF-5BEC7ADCC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8484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41</xdr:row>
      <xdr:rowOff>9525</xdr:rowOff>
    </xdr:from>
    <xdr:ext cx="314325" cy="0"/>
    <xdr:pic>
      <xdr:nvPicPr>
        <xdr:cNvPr id="381" name="Picture 8">
          <a:extLst>
            <a:ext uri="{FF2B5EF4-FFF2-40B4-BE49-F238E27FC236}">
              <a16:creationId xmlns:a16="http://schemas.microsoft.com/office/drawing/2014/main" id="{ECB8790C-5FCE-4D35-9910-37C846973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8484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41</xdr:row>
      <xdr:rowOff>9525</xdr:rowOff>
    </xdr:from>
    <xdr:ext cx="314325" cy="0"/>
    <xdr:pic>
      <xdr:nvPicPr>
        <xdr:cNvPr id="382" name="Picture 8">
          <a:extLst>
            <a:ext uri="{FF2B5EF4-FFF2-40B4-BE49-F238E27FC236}">
              <a16:creationId xmlns:a16="http://schemas.microsoft.com/office/drawing/2014/main" id="{7FD39516-32DC-41F1-954B-FBF53D5EB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8484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41</xdr:row>
      <xdr:rowOff>9525</xdr:rowOff>
    </xdr:from>
    <xdr:ext cx="314325" cy="0"/>
    <xdr:pic>
      <xdr:nvPicPr>
        <xdr:cNvPr id="383" name="Picture 8">
          <a:extLst>
            <a:ext uri="{FF2B5EF4-FFF2-40B4-BE49-F238E27FC236}">
              <a16:creationId xmlns:a16="http://schemas.microsoft.com/office/drawing/2014/main" id="{B63564ED-DEFB-483B-836D-361218682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8484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41</xdr:row>
      <xdr:rowOff>9525</xdr:rowOff>
    </xdr:from>
    <xdr:ext cx="314325" cy="0"/>
    <xdr:pic>
      <xdr:nvPicPr>
        <xdr:cNvPr id="384" name="Picture 8">
          <a:extLst>
            <a:ext uri="{FF2B5EF4-FFF2-40B4-BE49-F238E27FC236}">
              <a16:creationId xmlns:a16="http://schemas.microsoft.com/office/drawing/2014/main" id="{DC4FAA3E-AFEE-47CD-92C7-DE3E30B52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8484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41</xdr:row>
      <xdr:rowOff>9525</xdr:rowOff>
    </xdr:from>
    <xdr:ext cx="314325" cy="0"/>
    <xdr:pic>
      <xdr:nvPicPr>
        <xdr:cNvPr id="385" name="Picture 8">
          <a:extLst>
            <a:ext uri="{FF2B5EF4-FFF2-40B4-BE49-F238E27FC236}">
              <a16:creationId xmlns:a16="http://schemas.microsoft.com/office/drawing/2014/main" id="{C67D75FA-24BE-40E0-802D-822488610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8484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41</xdr:row>
      <xdr:rowOff>9525</xdr:rowOff>
    </xdr:from>
    <xdr:ext cx="314325" cy="0"/>
    <xdr:pic>
      <xdr:nvPicPr>
        <xdr:cNvPr id="386" name="Picture 8">
          <a:extLst>
            <a:ext uri="{FF2B5EF4-FFF2-40B4-BE49-F238E27FC236}">
              <a16:creationId xmlns:a16="http://schemas.microsoft.com/office/drawing/2014/main" id="{8164929E-795E-483D-85B4-35802F824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8484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41</xdr:row>
      <xdr:rowOff>9525</xdr:rowOff>
    </xdr:from>
    <xdr:ext cx="314325" cy="0"/>
    <xdr:pic>
      <xdr:nvPicPr>
        <xdr:cNvPr id="387" name="Picture 8">
          <a:extLst>
            <a:ext uri="{FF2B5EF4-FFF2-40B4-BE49-F238E27FC236}">
              <a16:creationId xmlns:a16="http://schemas.microsoft.com/office/drawing/2014/main" id="{C2BA8E14-A409-4DE0-A436-8E1FC7CBF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8484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41</xdr:row>
      <xdr:rowOff>9525</xdr:rowOff>
    </xdr:from>
    <xdr:ext cx="314325" cy="0"/>
    <xdr:pic>
      <xdr:nvPicPr>
        <xdr:cNvPr id="388" name="Picture 8">
          <a:extLst>
            <a:ext uri="{FF2B5EF4-FFF2-40B4-BE49-F238E27FC236}">
              <a16:creationId xmlns:a16="http://schemas.microsoft.com/office/drawing/2014/main" id="{6EAAB518-C34C-40BA-8DA0-37CFB2133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8484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41</xdr:row>
      <xdr:rowOff>9525</xdr:rowOff>
    </xdr:from>
    <xdr:ext cx="314325" cy="0"/>
    <xdr:pic>
      <xdr:nvPicPr>
        <xdr:cNvPr id="389" name="Picture 8">
          <a:extLst>
            <a:ext uri="{FF2B5EF4-FFF2-40B4-BE49-F238E27FC236}">
              <a16:creationId xmlns:a16="http://schemas.microsoft.com/office/drawing/2014/main" id="{69A20F94-7585-48AC-9DF6-11CCBAA41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8484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41</xdr:row>
      <xdr:rowOff>9525</xdr:rowOff>
    </xdr:from>
    <xdr:ext cx="314325" cy="0"/>
    <xdr:pic>
      <xdr:nvPicPr>
        <xdr:cNvPr id="390" name="Picture 8">
          <a:extLst>
            <a:ext uri="{FF2B5EF4-FFF2-40B4-BE49-F238E27FC236}">
              <a16:creationId xmlns:a16="http://schemas.microsoft.com/office/drawing/2014/main" id="{1C8A232B-8DBB-489E-9D44-532D9FA76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8484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41</xdr:row>
      <xdr:rowOff>9525</xdr:rowOff>
    </xdr:from>
    <xdr:ext cx="314325" cy="0"/>
    <xdr:pic>
      <xdr:nvPicPr>
        <xdr:cNvPr id="391" name="Picture 8">
          <a:extLst>
            <a:ext uri="{FF2B5EF4-FFF2-40B4-BE49-F238E27FC236}">
              <a16:creationId xmlns:a16="http://schemas.microsoft.com/office/drawing/2014/main" id="{B3E3C99B-E93B-4FB3-8135-D9A3ED559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8484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41</xdr:row>
      <xdr:rowOff>9525</xdr:rowOff>
    </xdr:from>
    <xdr:ext cx="314325" cy="0"/>
    <xdr:pic>
      <xdr:nvPicPr>
        <xdr:cNvPr id="392" name="Picture 8">
          <a:extLst>
            <a:ext uri="{FF2B5EF4-FFF2-40B4-BE49-F238E27FC236}">
              <a16:creationId xmlns:a16="http://schemas.microsoft.com/office/drawing/2014/main" id="{C43624B7-55A8-4AF7-BEE2-205528631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8484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41</xdr:row>
      <xdr:rowOff>9525</xdr:rowOff>
    </xdr:from>
    <xdr:ext cx="314325" cy="0"/>
    <xdr:pic>
      <xdr:nvPicPr>
        <xdr:cNvPr id="393" name="Picture 8">
          <a:extLst>
            <a:ext uri="{FF2B5EF4-FFF2-40B4-BE49-F238E27FC236}">
              <a16:creationId xmlns:a16="http://schemas.microsoft.com/office/drawing/2014/main" id="{0AFE1C56-1376-45E0-BF6B-B8D703EE8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8484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394" name="Picture 8">
          <a:extLst>
            <a:ext uri="{FF2B5EF4-FFF2-40B4-BE49-F238E27FC236}">
              <a16:creationId xmlns:a16="http://schemas.microsoft.com/office/drawing/2014/main" id="{D8DDCBBA-45A2-4943-BDAB-57E23A246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395" name="Picture 8">
          <a:extLst>
            <a:ext uri="{FF2B5EF4-FFF2-40B4-BE49-F238E27FC236}">
              <a16:creationId xmlns:a16="http://schemas.microsoft.com/office/drawing/2014/main" id="{EDBF04C2-24D9-41EC-8B7E-8F753268F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396" name="Picture 8">
          <a:extLst>
            <a:ext uri="{FF2B5EF4-FFF2-40B4-BE49-F238E27FC236}">
              <a16:creationId xmlns:a16="http://schemas.microsoft.com/office/drawing/2014/main" id="{334A84BB-058C-4998-B6AA-68D4F2147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397" name="Picture 8">
          <a:extLst>
            <a:ext uri="{FF2B5EF4-FFF2-40B4-BE49-F238E27FC236}">
              <a16:creationId xmlns:a16="http://schemas.microsoft.com/office/drawing/2014/main" id="{C6DCC44B-2E73-4A1B-A83E-8C1F94DEF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398" name="Picture 8">
          <a:extLst>
            <a:ext uri="{FF2B5EF4-FFF2-40B4-BE49-F238E27FC236}">
              <a16:creationId xmlns:a16="http://schemas.microsoft.com/office/drawing/2014/main" id="{E7A003F5-6676-45C9-97F6-C1E712D53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399" name="Picture 8">
          <a:extLst>
            <a:ext uri="{FF2B5EF4-FFF2-40B4-BE49-F238E27FC236}">
              <a16:creationId xmlns:a16="http://schemas.microsoft.com/office/drawing/2014/main" id="{E62E2B39-22AB-40B6-8C83-30467C2BA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400" name="Picture 8">
          <a:extLst>
            <a:ext uri="{FF2B5EF4-FFF2-40B4-BE49-F238E27FC236}">
              <a16:creationId xmlns:a16="http://schemas.microsoft.com/office/drawing/2014/main" id="{6F9FE995-3366-4885-91BF-45EB3DDB0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401" name="Picture 8">
          <a:extLst>
            <a:ext uri="{FF2B5EF4-FFF2-40B4-BE49-F238E27FC236}">
              <a16:creationId xmlns:a16="http://schemas.microsoft.com/office/drawing/2014/main" id="{635CFFBB-E52E-4D14-900B-51C0E15A2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402" name="Picture 8">
          <a:extLst>
            <a:ext uri="{FF2B5EF4-FFF2-40B4-BE49-F238E27FC236}">
              <a16:creationId xmlns:a16="http://schemas.microsoft.com/office/drawing/2014/main" id="{06849FAC-0D00-408E-BF07-4FC6CF254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403" name="Picture 8">
          <a:extLst>
            <a:ext uri="{FF2B5EF4-FFF2-40B4-BE49-F238E27FC236}">
              <a16:creationId xmlns:a16="http://schemas.microsoft.com/office/drawing/2014/main" id="{66DD171E-1602-443F-A0E3-4F9F9BC6D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404" name="Picture 8">
          <a:extLst>
            <a:ext uri="{FF2B5EF4-FFF2-40B4-BE49-F238E27FC236}">
              <a16:creationId xmlns:a16="http://schemas.microsoft.com/office/drawing/2014/main" id="{332334C5-A6A4-4564-B94F-37D6BBCA3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405" name="Picture 8">
          <a:extLst>
            <a:ext uri="{FF2B5EF4-FFF2-40B4-BE49-F238E27FC236}">
              <a16:creationId xmlns:a16="http://schemas.microsoft.com/office/drawing/2014/main" id="{37DE81A0-F796-4453-9798-751BF1BDF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406" name="Picture 8">
          <a:extLst>
            <a:ext uri="{FF2B5EF4-FFF2-40B4-BE49-F238E27FC236}">
              <a16:creationId xmlns:a16="http://schemas.microsoft.com/office/drawing/2014/main" id="{0C8B4B12-14A1-44DE-A4B6-376022B6E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407" name="Picture 8">
          <a:extLst>
            <a:ext uri="{FF2B5EF4-FFF2-40B4-BE49-F238E27FC236}">
              <a16:creationId xmlns:a16="http://schemas.microsoft.com/office/drawing/2014/main" id="{860906BC-A765-4A9A-AB34-2C5E3B2B9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408" name="Picture 8">
          <a:extLst>
            <a:ext uri="{FF2B5EF4-FFF2-40B4-BE49-F238E27FC236}">
              <a16:creationId xmlns:a16="http://schemas.microsoft.com/office/drawing/2014/main" id="{A42A66AB-87FC-42BB-BBA7-42E850844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409" name="Picture 8">
          <a:extLst>
            <a:ext uri="{FF2B5EF4-FFF2-40B4-BE49-F238E27FC236}">
              <a16:creationId xmlns:a16="http://schemas.microsoft.com/office/drawing/2014/main" id="{151FD4F0-DF38-42CC-A5BB-93D8407CC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410" name="Picture 8">
          <a:extLst>
            <a:ext uri="{FF2B5EF4-FFF2-40B4-BE49-F238E27FC236}">
              <a16:creationId xmlns:a16="http://schemas.microsoft.com/office/drawing/2014/main" id="{9EA79574-73E6-46B3-8D2B-BC2DA5C7A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411" name="Picture 8">
          <a:extLst>
            <a:ext uri="{FF2B5EF4-FFF2-40B4-BE49-F238E27FC236}">
              <a16:creationId xmlns:a16="http://schemas.microsoft.com/office/drawing/2014/main" id="{3B30FDFC-1D20-4BC3-8113-E356A4B01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412" name="Picture 8">
          <a:extLst>
            <a:ext uri="{FF2B5EF4-FFF2-40B4-BE49-F238E27FC236}">
              <a16:creationId xmlns:a16="http://schemas.microsoft.com/office/drawing/2014/main" id="{A9F153D4-9A4A-457D-8A54-41B8605C9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413" name="Picture 8">
          <a:extLst>
            <a:ext uri="{FF2B5EF4-FFF2-40B4-BE49-F238E27FC236}">
              <a16:creationId xmlns:a16="http://schemas.microsoft.com/office/drawing/2014/main" id="{0CE2E32E-7B46-4ECC-8DBD-CACBEE5F5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414" name="Picture 8">
          <a:extLst>
            <a:ext uri="{FF2B5EF4-FFF2-40B4-BE49-F238E27FC236}">
              <a16:creationId xmlns:a16="http://schemas.microsoft.com/office/drawing/2014/main" id="{C00BDBB2-01E0-4D9D-BC5A-895AEE57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415" name="Picture 8">
          <a:extLst>
            <a:ext uri="{FF2B5EF4-FFF2-40B4-BE49-F238E27FC236}">
              <a16:creationId xmlns:a16="http://schemas.microsoft.com/office/drawing/2014/main" id="{48429FFF-E387-4FD5-B3E5-A24C3AB1E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416" name="Picture 8">
          <a:extLst>
            <a:ext uri="{FF2B5EF4-FFF2-40B4-BE49-F238E27FC236}">
              <a16:creationId xmlns:a16="http://schemas.microsoft.com/office/drawing/2014/main" id="{8314FA11-FD7D-40ED-88C7-B553D87E3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417" name="Picture 8">
          <a:extLst>
            <a:ext uri="{FF2B5EF4-FFF2-40B4-BE49-F238E27FC236}">
              <a16:creationId xmlns:a16="http://schemas.microsoft.com/office/drawing/2014/main" id="{F7E55201-CCFC-464C-9158-8DEC9C154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418" name="Picture 8">
          <a:extLst>
            <a:ext uri="{FF2B5EF4-FFF2-40B4-BE49-F238E27FC236}">
              <a16:creationId xmlns:a16="http://schemas.microsoft.com/office/drawing/2014/main" id="{BB11D9E1-8A7B-4073-B942-9FA0B375F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419" name="Picture 8">
          <a:extLst>
            <a:ext uri="{FF2B5EF4-FFF2-40B4-BE49-F238E27FC236}">
              <a16:creationId xmlns:a16="http://schemas.microsoft.com/office/drawing/2014/main" id="{FE248948-76D8-463A-83AE-6FA442F5B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20</xdr:row>
      <xdr:rowOff>9525</xdr:rowOff>
    </xdr:from>
    <xdr:ext cx="314325" cy="0"/>
    <xdr:pic>
      <xdr:nvPicPr>
        <xdr:cNvPr id="420" name="Picture 8">
          <a:extLst>
            <a:ext uri="{FF2B5EF4-FFF2-40B4-BE49-F238E27FC236}">
              <a16:creationId xmlns:a16="http://schemas.microsoft.com/office/drawing/2014/main" id="{25C68DBD-4DE6-40E2-B229-DE8170A25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552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21</xdr:row>
      <xdr:rowOff>9525</xdr:rowOff>
    </xdr:from>
    <xdr:ext cx="314325" cy="0"/>
    <xdr:pic>
      <xdr:nvPicPr>
        <xdr:cNvPr id="421" name="Picture 8">
          <a:extLst>
            <a:ext uri="{FF2B5EF4-FFF2-40B4-BE49-F238E27FC236}">
              <a16:creationId xmlns:a16="http://schemas.microsoft.com/office/drawing/2014/main" id="{108092A4-90F6-46ED-891E-752EF256C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24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422" name="Picture 8">
          <a:extLst>
            <a:ext uri="{FF2B5EF4-FFF2-40B4-BE49-F238E27FC236}">
              <a16:creationId xmlns:a16="http://schemas.microsoft.com/office/drawing/2014/main" id="{6F4F1CBE-C5BE-4529-995E-E76320043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423" name="Picture 8">
          <a:extLst>
            <a:ext uri="{FF2B5EF4-FFF2-40B4-BE49-F238E27FC236}">
              <a16:creationId xmlns:a16="http://schemas.microsoft.com/office/drawing/2014/main" id="{97082188-C22F-4062-8F2A-7C267D82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424" name="Picture 8">
          <a:extLst>
            <a:ext uri="{FF2B5EF4-FFF2-40B4-BE49-F238E27FC236}">
              <a16:creationId xmlns:a16="http://schemas.microsoft.com/office/drawing/2014/main" id="{0B767660-BF74-429A-A87B-2A2D5D4BD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425" name="Picture 8">
          <a:extLst>
            <a:ext uri="{FF2B5EF4-FFF2-40B4-BE49-F238E27FC236}">
              <a16:creationId xmlns:a16="http://schemas.microsoft.com/office/drawing/2014/main" id="{C9E93A02-BEF1-4928-AF18-9385F32E0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426" name="Picture 8">
          <a:extLst>
            <a:ext uri="{FF2B5EF4-FFF2-40B4-BE49-F238E27FC236}">
              <a16:creationId xmlns:a16="http://schemas.microsoft.com/office/drawing/2014/main" id="{43A018ED-24E5-4ACC-A624-9E07D84E7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427" name="Picture 8">
          <a:extLst>
            <a:ext uri="{FF2B5EF4-FFF2-40B4-BE49-F238E27FC236}">
              <a16:creationId xmlns:a16="http://schemas.microsoft.com/office/drawing/2014/main" id="{1B730CD4-4EAE-48CC-AED1-41CD34C66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428" name="Picture 8">
          <a:extLst>
            <a:ext uri="{FF2B5EF4-FFF2-40B4-BE49-F238E27FC236}">
              <a16:creationId xmlns:a16="http://schemas.microsoft.com/office/drawing/2014/main" id="{0A8E5BBE-39F5-4D2F-92E5-2488A47E2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429" name="Picture 8">
          <a:extLst>
            <a:ext uri="{FF2B5EF4-FFF2-40B4-BE49-F238E27FC236}">
              <a16:creationId xmlns:a16="http://schemas.microsoft.com/office/drawing/2014/main" id="{C4B9A66E-F5C9-4B32-9B6C-4BC49D461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430" name="Picture 8">
          <a:extLst>
            <a:ext uri="{FF2B5EF4-FFF2-40B4-BE49-F238E27FC236}">
              <a16:creationId xmlns:a16="http://schemas.microsoft.com/office/drawing/2014/main" id="{4EB1630C-1037-4D87-B270-5B82A0F4F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431" name="Picture 8">
          <a:extLst>
            <a:ext uri="{FF2B5EF4-FFF2-40B4-BE49-F238E27FC236}">
              <a16:creationId xmlns:a16="http://schemas.microsoft.com/office/drawing/2014/main" id="{0ECF6E78-238B-4E0D-8332-094050011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432" name="Picture 8">
          <a:extLst>
            <a:ext uri="{FF2B5EF4-FFF2-40B4-BE49-F238E27FC236}">
              <a16:creationId xmlns:a16="http://schemas.microsoft.com/office/drawing/2014/main" id="{120F774A-6D5C-4995-881C-90A8C84FF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433" name="Picture 8">
          <a:extLst>
            <a:ext uri="{FF2B5EF4-FFF2-40B4-BE49-F238E27FC236}">
              <a16:creationId xmlns:a16="http://schemas.microsoft.com/office/drawing/2014/main" id="{B285CB6B-91D6-4DC2-BC9D-4C3640299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434" name="Picture 8">
          <a:extLst>
            <a:ext uri="{FF2B5EF4-FFF2-40B4-BE49-F238E27FC236}">
              <a16:creationId xmlns:a16="http://schemas.microsoft.com/office/drawing/2014/main" id="{A92FC29B-ABDD-45AE-AF6C-41537B218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39</xdr:row>
      <xdr:rowOff>9525</xdr:rowOff>
    </xdr:from>
    <xdr:ext cx="314325" cy="0"/>
    <xdr:pic>
      <xdr:nvPicPr>
        <xdr:cNvPr id="435" name="Picture 8">
          <a:extLst>
            <a:ext uri="{FF2B5EF4-FFF2-40B4-BE49-F238E27FC236}">
              <a16:creationId xmlns:a16="http://schemas.microsoft.com/office/drawing/2014/main" id="{D3C79258-13A9-4E61-AE72-18CBE65A8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6543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436" name="Picture 8">
          <a:extLst>
            <a:ext uri="{FF2B5EF4-FFF2-40B4-BE49-F238E27FC236}">
              <a16:creationId xmlns:a16="http://schemas.microsoft.com/office/drawing/2014/main" id="{3E7270E9-FE1F-459C-9C82-96700C02A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437" name="Picture 8">
          <a:extLst>
            <a:ext uri="{FF2B5EF4-FFF2-40B4-BE49-F238E27FC236}">
              <a16:creationId xmlns:a16="http://schemas.microsoft.com/office/drawing/2014/main" id="{526E9473-84C4-41A1-989C-3541344CE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438" name="Picture 8">
          <a:extLst>
            <a:ext uri="{FF2B5EF4-FFF2-40B4-BE49-F238E27FC236}">
              <a16:creationId xmlns:a16="http://schemas.microsoft.com/office/drawing/2014/main" id="{9F215A57-8342-4BF3-A125-4D2D18EED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439" name="Picture 8">
          <a:extLst>
            <a:ext uri="{FF2B5EF4-FFF2-40B4-BE49-F238E27FC236}">
              <a16:creationId xmlns:a16="http://schemas.microsoft.com/office/drawing/2014/main" id="{2C67B542-1E3C-462A-86C3-630426872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440" name="Picture 8">
          <a:extLst>
            <a:ext uri="{FF2B5EF4-FFF2-40B4-BE49-F238E27FC236}">
              <a16:creationId xmlns:a16="http://schemas.microsoft.com/office/drawing/2014/main" id="{DF0AB0DA-21C7-4AB1-BA87-3873C34D4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441" name="Picture 8">
          <a:extLst>
            <a:ext uri="{FF2B5EF4-FFF2-40B4-BE49-F238E27FC236}">
              <a16:creationId xmlns:a16="http://schemas.microsoft.com/office/drawing/2014/main" id="{FA9D6D06-FE74-47D6-9B1C-B65FF7625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442" name="Picture 8">
          <a:extLst>
            <a:ext uri="{FF2B5EF4-FFF2-40B4-BE49-F238E27FC236}">
              <a16:creationId xmlns:a16="http://schemas.microsoft.com/office/drawing/2014/main" id="{D8DDDC1D-BD0F-4669-83B0-A5C3A09EB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443" name="Picture 8">
          <a:extLst>
            <a:ext uri="{FF2B5EF4-FFF2-40B4-BE49-F238E27FC236}">
              <a16:creationId xmlns:a16="http://schemas.microsoft.com/office/drawing/2014/main" id="{8B46233F-E06A-4396-939D-241BFBCF2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444" name="Picture 8">
          <a:extLst>
            <a:ext uri="{FF2B5EF4-FFF2-40B4-BE49-F238E27FC236}">
              <a16:creationId xmlns:a16="http://schemas.microsoft.com/office/drawing/2014/main" id="{237F8A1C-3C52-468D-95AB-9C53DE4B9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445" name="Picture 8">
          <a:extLst>
            <a:ext uri="{FF2B5EF4-FFF2-40B4-BE49-F238E27FC236}">
              <a16:creationId xmlns:a16="http://schemas.microsoft.com/office/drawing/2014/main" id="{005F88CD-389B-4BFE-A641-E3BA64605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446" name="Picture 8">
          <a:extLst>
            <a:ext uri="{FF2B5EF4-FFF2-40B4-BE49-F238E27FC236}">
              <a16:creationId xmlns:a16="http://schemas.microsoft.com/office/drawing/2014/main" id="{1994DD20-988D-4037-AE7A-718BCB129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447" name="Picture 8">
          <a:extLst>
            <a:ext uri="{FF2B5EF4-FFF2-40B4-BE49-F238E27FC236}">
              <a16:creationId xmlns:a16="http://schemas.microsoft.com/office/drawing/2014/main" id="{372CB546-4AD1-4D6A-AFFD-DBABCF3A2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448" name="Picture 8">
          <a:extLst>
            <a:ext uri="{FF2B5EF4-FFF2-40B4-BE49-F238E27FC236}">
              <a16:creationId xmlns:a16="http://schemas.microsoft.com/office/drawing/2014/main" id="{FF23612E-4C3E-484B-A922-06D6DA350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95250</xdr:colOff>
      <xdr:row>42</xdr:row>
      <xdr:rowOff>9525</xdr:rowOff>
    </xdr:from>
    <xdr:ext cx="314325" cy="0"/>
    <xdr:pic>
      <xdr:nvPicPr>
        <xdr:cNvPr id="449" name="Picture 8">
          <a:extLst>
            <a:ext uri="{FF2B5EF4-FFF2-40B4-BE49-F238E27FC236}">
              <a16:creationId xmlns:a16="http://schemas.microsoft.com/office/drawing/2014/main" id="{5E9DE97D-9439-464F-A2E8-45F9BC930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7000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</xdr:colOff>
      <xdr:row>22</xdr:row>
      <xdr:rowOff>0</xdr:rowOff>
    </xdr:from>
    <xdr:to>
      <xdr:col>12</xdr:col>
      <xdr:colOff>409575</xdr:colOff>
      <xdr:row>22</xdr:row>
      <xdr:rowOff>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6D0340D-95C5-4224-9812-E24510EC8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656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24698</xdr:colOff>
      <xdr:row>0</xdr:row>
      <xdr:rowOff>0</xdr:rowOff>
    </xdr:from>
    <xdr:to>
      <xdr:col>16</xdr:col>
      <xdr:colOff>486334</xdr:colOff>
      <xdr:row>4</xdr:row>
      <xdr:rowOff>3850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3175E78E-7573-40A9-BE16-17FA68C5A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16723" y="0"/>
          <a:ext cx="975986" cy="7182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12</xdr:col>
      <xdr:colOff>95250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B639C6EB-B607-4EFB-9FBE-EE2CE22FE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8448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371475</xdr:colOff>
      <xdr:row>29</xdr:row>
      <xdr:rowOff>85725</xdr:rowOff>
    </xdr:from>
    <xdr:to>
      <xdr:col>17</xdr:col>
      <xdr:colOff>685800</xdr:colOff>
      <xdr:row>29</xdr:row>
      <xdr:rowOff>85725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38AA8503-8497-4DE0-AB87-E134BE626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2225" y="8848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241488</xdr:colOff>
      <xdr:row>0</xdr:row>
      <xdr:rowOff>0</xdr:rowOff>
    </xdr:from>
    <xdr:to>
      <xdr:col>4</xdr:col>
      <xdr:colOff>727263</xdr:colOff>
      <xdr:row>3</xdr:row>
      <xdr:rowOff>34655</xdr:rowOff>
    </xdr:to>
    <xdr:pic>
      <xdr:nvPicPr>
        <xdr:cNvPr id="6" name="3 Imagen" descr="Recorte de pantalla">
          <a:extLst>
            <a:ext uri="{FF2B5EF4-FFF2-40B4-BE49-F238E27FC236}">
              <a16:creationId xmlns:a16="http://schemas.microsoft.com/office/drawing/2014/main" id="{99CB4C21-E03A-4EC5-BB65-AA6C7F655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738" y="0"/>
          <a:ext cx="1085850" cy="57758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26</xdr:row>
      <xdr:rowOff>9525</xdr:rowOff>
    </xdr:from>
    <xdr:to>
      <xdr:col>12</xdr:col>
      <xdr:colOff>409575</xdr:colOff>
      <xdr:row>26</xdr:row>
      <xdr:rowOff>9525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ADB85B30-9D07-4A72-AFAF-46099692C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7829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4387B4C3-C645-4C70-83B2-FDDDD2A01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8448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114300</xdr:colOff>
      <xdr:row>29</xdr:row>
      <xdr:rowOff>9525</xdr:rowOff>
    </xdr:from>
    <xdr:to>
      <xdr:col>12</xdr:col>
      <xdr:colOff>428625</xdr:colOff>
      <xdr:row>29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BA793A8-30A0-4CFC-9FBE-3703A2557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3350" y="8772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</xdr:colOff>
      <xdr:row>22</xdr:row>
      <xdr:rowOff>0</xdr:rowOff>
    </xdr:from>
    <xdr:to>
      <xdr:col>12</xdr:col>
      <xdr:colOff>409575</xdr:colOff>
      <xdr:row>22</xdr:row>
      <xdr:rowOff>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60B75EF6-B782-4A63-9F76-6EFCDC2B9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656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A4E48727-D4CD-445F-AB8A-BC98658B4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8448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371475</xdr:colOff>
      <xdr:row>29</xdr:row>
      <xdr:rowOff>85725</xdr:rowOff>
    </xdr:from>
    <xdr:to>
      <xdr:col>17</xdr:col>
      <xdr:colOff>685800</xdr:colOff>
      <xdr:row>29</xdr:row>
      <xdr:rowOff>85725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A1818A37-070E-4C2F-B02D-0FE4633A8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7050" y="8848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151840</xdr:colOff>
      <xdr:row>0</xdr:row>
      <xdr:rowOff>75390</xdr:rowOff>
    </xdr:from>
    <xdr:to>
      <xdr:col>4</xdr:col>
      <xdr:colOff>634253</xdr:colOff>
      <xdr:row>3</xdr:row>
      <xdr:rowOff>110045</xdr:rowOff>
    </xdr:to>
    <xdr:pic>
      <xdr:nvPicPr>
        <xdr:cNvPr id="5" name="3 Imagen" descr="Recorte de pantalla">
          <a:extLst>
            <a:ext uri="{FF2B5EF4-FFF2-40B4-BE49-F238E27FC236}">
              <a16:creationId xmlns:a16="http://schemas.microsoft.com/office/drawing/2014/main" id="{910BB790-E4FF-4352-9043-A61F7829A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0565" y="75390"/>
          <a:ext cx="1085850" cy="57758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26</xdr:row>
      <xdr:rowOff>9525</xdr:rowOff>
    </xdr:from>
    <xdr:to>
      <xdr:col>12</xdr:col>
      <xdr:colOff>409575</xdr:colOff>
      <xdr:row>26</xdr:row>
      <xdr:rowOff>9525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F922E6A-1C78-46DC-BC53-6B77B58C2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7829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809EC7AE-49F6-41EF-9CEC-5B8BA7985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8448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114300</xdr:colOff>
      <xdr:row>29</xdr:row>
      <xdr:rowOff>9525</xdr:rowOff>
    </xdr:from>
    <xdr:to>
      <xdr:col>12</xdr:col>
      <xdr:colOff>428625</xdr:colOff>
      <xdr:row>29</xdr:row>
      <xdr:rowOff>9525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A15A9EC0-E04A-422B-8E3F-B4D29CCF5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4825" y="8772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133351</xdr:colOff>
      <xdr:row>0</xdr:row>
      <xdr:rowOff>28575</xdr:rowOff>
    </xdr:from>
    <xdr:to>
      <xdr:col>16</xdr:col>
      <xdr:colOff>283088</xdr:colOff>
      <xdr:row>3</xdr:row>
      <xdr:rowOff>6967</xdr:rowOff>
    </xdr:to>
    <xdr:pic>
      <xdr:nvPicPr>
        <xdr:cNvPr id="9" name="11 Imagen">
          <a:extLst>
            <a:ext uri="{FF2B5EF4-FFF2-40B4-BE49-F238E27FC236}">
              <a16:creationId xmlns:a16="http://schemas.microsoft.com/office/drawing/2014/main" id="{3F061C75-497D-4311-95BD-A3A01B60E130}"/>
            </a:ext>
          </a:extLst>
        </xdr:cNvPr>
        <xdr:cNvPicPr/>
      </xdr:nvPicPr>
      <xdr:blipFill rotWithShape="1">
        <a:blip xmlns:r="http://schemas.openxmlformats.org/officeDocument/2006/relationships" r:embed="rId3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 r="50000" b="15116"/>
        <a:stretch/>
      </xdr:blipFill>
      <xdr:spPr bwMode="auto">
        <a:xfrm>
          <a:off x="12430126" y="28575"/>
          <a:ext cx="1264163" cy="52131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98ACFD70-E321-4622-BB46-7BB42B067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E077B482-215C-4BEF-8BA2-6EE857656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C196AF8D-57A9-4C52-8863-9E848E805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D5882C30-9C55-4910-873C-FCBDF792C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2114550</xdr:colOff>
      <xdr:row>0</xdr:row>
      <xdr:rowOff>9526</xdr:rowOff>
    </xdr:from>
    <xdr:to>
      <xdr:col>16</xdr:col>
      <xdr:colOff>15921</xdr:colOff>
      <xdr:row>3</xdr:row>
      <xdr:rowOff>180976</xdr:rowOff>
    </xdr:to>
    <xdr:pic>
      <xdr:nvPicPr>
        <xdr:cNvPr id="6" name="Picture 3" descr="C:\Users\Dvtrn_Jose_de_Jesus\Desktop\PECUARIOS\Íconos &amp; Logos\Nuevos Logos Pecuarios\API-ABA LOGOTIPO FINAL\MCL 15002 API-ABA LOGOTIPO FINAL\LOGO APIABA.png">
          <a:extLst>
            <a:ext uri="{FF2B5EF4-FFF2-40B4-BE49-F238E27FC236}">
              <a16:creationId xmlns:a16="http://schemas.microsoft.com/office/drawing/2014/main" id="{73DF8D36-945C-487C-B388-06EEB3E17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9526"/>
          <a:ext cx="1301796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B5834EF9-5493-4D3E-BC96-C46875C8F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B6684F13-137B-4F5C-809E-231D26BC6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DEE79BC-C5EC-4A74-9D12-3999D07C2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93871A6D-5178-4289-B402-58404C8A4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C54F8785-1721-447B-A77D-BAF08F2AC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11524939-66B4-45D7-9853-11FD18449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6BAA0F3B-6F00-4DD8-9FB6-36765E0A6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8E6DFD75-54AB-407F-9B0B-F0A0A2594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DC01F6E9-7287-4655-BDE3-5A386A1EA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6" name="Picture 8">
          <a:extLst>
            <a:ext uri="{FF2B5EF4-FFF2-40B4-BE49-F238E27FC236}">
              <a16:creationId xmlns:a16="http://schemas.microsoft.com/office/drawing/2014/main" id="{7BC8A7C8-96B8-4188-9ECD-E706D7017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7" name="Picture 8">
          <a:extLst>
            <a:ext uri="{FF2B5EF4-FFF2-40B4-BE49-F238E27FC236}">
              <a16:creationId xmlns:a16="http://schemas.microsoft.com/office/drawing/2014/main" id="{0F3E0EE6-EF24-4671-8CE3-165448FD2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8" name="Picture 8">
          <a:extLst>
            <a:ext uri="{FF2B5EF4-FFF2-40B4-BE49-F238E27FC236}">
              <a16:creationId xmlns:a16="http://schemas.microsoft.com/office/drawing/2014/main" id="{4E71AE0E-B2E2-4FB3-A0B2-950CFE65C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9" name="Picture 8">
          <a:extLst>
            <a:ext uri="{FF2B5EF4-FFF2-40B4-BE49-F238E27FC236}">
              <a16:creationId xmlns:a16="http://schemas.microsoft.com/office/drawing/2014/main" id="{5C04C6B3-E047-4491-BD88-AE774E81C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20" name="Picture 8">
          <a:extLst>
            <a:ext uri="{FF2B5EF4-FFF2-40B4-BE49-F238E27FC236}">
              <a16:creationId xmlns:a16="http://schemas.microsoft.com/office/drawing/2014/main" id="{98842E89-4DBE-4799-B050-8CBC75ECC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21" name="Picture 8">
          <a:extLst>
            <a:ext uri="{FF2B5EF4-FFF2-40B4-BE49-F238E27FC236}">
              <a16:creationId xmlns:a16="http://schemas.microsoft.com/office/drawing/2014/main" id="{6FA0EC78-AB23-4C9E-B943-1994EAD25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22" name="Picture 8">
          <a:extLst>
            <a:ext uri="{FF2B5EF4-FFF2-40B4-BE49-F238E27FC236}">
              <a16:creationId xmlns:a16="http://schemas.microsoft.com/office/drawing/2014/main" id="{C6F064FA-7441-41E6-A550-FC90A6FE7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23" name="Picture 8">
          <a:extLst>
            <a:ext uri="{FF2B5EF4-FFF2-40B4-BE49-F238E27FC236}">
              <a16:creationId xmlns:a16="http://schemas.microsoft.com/office/drawing/2014/main" id="{98357AD3-5D75-4AF6-896B-EC6AE047B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6378F0A6-C8B7-4E77-B3F4-C70F34B96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25" name="Picture 8">
          <a:extLst>
            <a:ext uri="{FF2B5EF4-FFF2-40B4-BE49-F238E27FC236}">
              <a16:creationId xmlns:a16="http://schemas.microsoft.com/office/drawing/2014/main" id="{28073F4E-7F52-4DAA-8CB0-2AE66E165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26" name="Picture 8">
          <a:extLst>
            <a:ext uri="{FF2B5EF4-FFF2-40B4-BE49-F238E27FC236}">
              <a16:creationId xmlns:a16="http://schemas.microsoft.com/office/drawing/2014/main" id="{F85499E1-F7C1-4641-8546-ABFEEF86D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27" name="Picture 8">
          <a:extLst>
            <a:ext uri="{FF2B5EF4-FFF2-40B4-BE49-F238E27FC236}">
              <a16:creationId xmlns:a16="http://schemas.microsoft.com/office/drawing/2014/main" id="{31C22A79-07A1-494D-AA94-083FA46D4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28" name="Picture 8">
          <a:extLst>
            <a:ext uri="{FF2B5EF4-FFF2-40B4-BE49-F238E27FC236}">
              <a16:creationId xmlns:a16="http://schemas.microsoft.com/office/drawing/2014/main" id="{A301DABC-0D5A-4C2D-8B96-CA2572AE0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29" name="Picture 8">
          <a:extLst>
            <a:ext uri="{FF2B5EF4-FFF2-40B4-BE49-F238E27FC236}">
              <a16:creationId xmlns:a16="http://schemas.microsoft.com/office/drawing/2014/main" id="{09A21582-4669-4807-9BC0-1AD062CA1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30" name="Picture 8">
          <a:extLst>
            <a:ext uri="{FF2B5EF4-FFF2-40B4-BE49-F238E27FC236}">
              <a16:creationId xmlns:a16="http://schemas.microsoft.com/office/drawing/2014/main" id="{4C78F820-508B-4B7B-976D-D0B7F118B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31" name="Picture 8">
          <a:extLst>
            <a:ext uri="{FF2B5EF4-FFF2-40B4-BE49-F238E27FC236}">
              <a16:creationId xmlns:a16="http://schemas.microsoft.com/office/drawing/2014/main" id="{7BCFECD1-0B35-4A68-9352-DEEF1C0F9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32" name="Picture 8">
          <a:extLst>
            <a:ext uri="{FF2B5EF4-FFF2-40B4-BE49-F238E27FC236}">
              <a16:creationId xmlns:a16="http://schemas.microsoft.com/office/drawing/2014/main" id="{A5327EE9-7A8D-4E1F-8B01-4FEFDB647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33" name="Picture 8">
          <a:extLst>
            <a:ext uri="{FF2B5EF4-FFF2-40B4-BE49-F238E27FC236}">
              <a16:creationId xmlns:a16="http://schemas.microsoft.com/office/drawing/2014/main" id="{FCF207BB-CAB9-4604-AE9E-FC15F7BDF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34" name="Picture 8">
          <a:extLst>
            <a:ext uri="{FF2B5EF4-FFF2-40B4-BE49-F238E27FC236}">
              <a16:creationId xmlns:a16="http://schemas.microsoft.com/office/drawing/2014/main" id="{014F6DF7-AD11-44B3-A3CE-3E0A5794C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35" name="Picture 8">
          <a:extLst>
            <a:ext uri="{FF2B5EF4-FFF2-40B4-BE49-F238E27FC236}">
              <a16:creationId xmlns:a16="http://schemas.microsoft.com/office/drawing/2014/main" id="{D03FB211-B104-424B-93EE-BDCD9429B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36" name="Picture 8">
          <a:extLst>
            <a:ext uri="{FF2B5EF4-FFF2-40B4-BE49-F238E27FC236}">
              <a16:creationId xmlns:a16="http://schemas.microsoft.com/office/drawing/2014/main" id="{27F4F7A7-1A14-4A0F-8F71-8D2AC46C3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37" name="Picture 8">
          <a:extLst>
            <a:ext uri="{FF2B5EF4-FFF2-40B4-BE49-F238E27FC236}">
              <a16:creationId xmlns:a16="http://schemas.microsoft.com/office/drawing/2014/main" id="{9F81B287-EA81-4B24-998D-99079E18F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38" name="Picture 8">
          <a:extLst>
            <a:ext uri="{FF2B5EF4-FFF2-40B4-BE49-F238E27FC236}">
              <a16:creationId xmlns:a16="http://schemas.microsoft.com/office/drawing/2014/main" id="{FDB3DF17-2AEE-4B56-991B-D5ECB7170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39" name="Picture 8">
          <a:extLst>
            <a:ext uri="{FF2B5EF4-FFF2-40B4-BE49-F238E27FC236}">
              <a16:creationId xmlns:a16="http://schemas.microsoft.com/office/drawing/2014/main" id="{83E5B306-F7A1-4089-BB14-2FE41B4CD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40" name="Picture 8">
          <a:extLst>
            <a:ext uri="{FF2B5EF4-FFF2-40B4-BE49-F238E27FC236}">
              <a16:creationId xmlns:a16="http://schemas.microsoft.com/office/drawing/2014/main" id="{28790E8A-4407-438F-9353-C3D71223F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41" name="Picture 8">
          <a:extLst>
            <a:ext uri="{FF2B5EF4-FFF2-40B4-BE49-F238E27FC236}">
              <a16:creationId xmlns:a16="http://schemas.microsoft.com/office/drawing/2014/main" id="{1270DAE4-B7BC-44B9-BFB6-C003BBF06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42" name="Picture 8">
          <a:extLst>
            <a:ext uri="{FF2B5EF4-FFF2-40B4-BE49-F238E27FC236}">
              <a16:creationId xmlns:a16="http://schemas.microsoft.com/office/drawing/2014/main" id="{8A42E912-1A9C-427E-AB76-645891532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43" name="Picture 8">
          <a:extLst>
            <a:ext uri="{FF2B5EF4-FFF2-40B4-BE49-F238E27FC236}">
              <a16:creationId xmlns:a16="http://schemas.microsoft.com/office/drawing/2014/main" id="{9C8F2A25-FEE1-4CC1-941D-37FBCF30C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44" name="Picture 8">
          <a:extLst>
            <a:ext uri="{FF2B5EF4-FFF2-40B4-BE49-F238E27FC236}">
              <a16:creationId xmlns:a16="http://schemas.microsoft.com/office/drawing/2014/main" id="{CFFF5EE4-674D-4AED-8D9C-1B1BB5BEF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295275</xdr:colOff>
      <xdr:row>28</xdr:row>
      <xdr:rowOff>133350</xdr:rowOff>
    </xdr:from>
    <xdr:to>
      <xdr:col>16</xdr:col>
      <xdr:colOff>161925</xdr:colOff>
      <xdr:row>28</xdr:row>
      <xdr:rowOff>133350</xdr:rowOff>
    </xdr:to>
    <xdr:pic>
      <xdr:nvPicPr>
        <xdr:cNvPr id="45" name="Picture 8">
          <a:extLst>
            <a:ext uri="{FF2B5EF4-FFF2-40B4-BE49-F238E27FC236}">
              <a16:creationId xmlns:a16="http://schemas.microsoft.com/office/drawing/2014/main" id="{54DA5396-AE83-4FDD-8DFB-502EE08C4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4905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46" name="Picture 8">
          <a:extLst>
            <a:ext uri="{FF2B5EF4-FFF2-40B4-BE49-F238E27FC236}">
              <a16:creationId xmlns:a16="http://schemas.microsoft.com/office/drawing/2014/main" id="{4E479D04-3C3B-45F1-8C38-F1EFC0BE7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47" name="Picture 8">
          <a:extLst>
            <a:ext uri="{FF2B5EF4-FFF2-40B4-BE49-F238E27FC236}">
              <a16:creationId xmlns:a16="http://schemas.microsoft.com/office/drawing/2014/main" id="{F5F36F76-165C-4609-90C1-FDE3159F1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48" name="Picture 8">
          <a:extLst>
            <a:ext uri="{FF2B5EF4-FFF2-40B4-BE49-F238E27FC236}">
              <a16:creationId xmlns:a16="http://schemas.microsoft.com/office/drawing/2014/main" id="{94CA3EBB-93B6-4C66-B45B-4247532B7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49" name="Picture 8">
          <a:extLst>
            <a:ext uri="{FF2B5EF4-FFF2-40B4-BE49-F238E27FC236}">
              <a16:creationId xmlns:a16="http://schemas.microsoft.com/office/drawing/2014/main" id="{53B38620-A095-4FEB-AF4A-04E9CC0F7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50" name="Picture 8">
          <a:extLst>
            <a:ext uri="{FF2B5EF4-FFF2-40B4-BE49-F238E27FC236}">
              <a16:creationId xmlns:a16="http://schemas.microsoft.com/office/drawing/2014/main" id="{88326859-6B70-4D09-8DE8-FD7BB2834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51" name="Picture 8">
          <a:extLst>
            <a:ext uri="{FF2B5EF4-FFF2-40B4-BE49-F238E27FC236}">
              <a16:creationId xmlns:a16="http://schemas.microsoft.com/office/drawing/2014/main" id="{8BA40DDA-B88D-43C3-8518-3EC75AA77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52" name="Picture 8">
          <a:extLst>
            <a:ext uri="{FF2B5EF4-FFF2-40B4-BE49-F238E27FC236}">
              <a16:creationId xmlns:a16="http://schemas.microsoft.com/office/drawing/2014/main" id="{957D700D-843B-4887-97C9-8880CACBA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53" name="Picture 8">
          <a:extLst>
            <a:ext uri="{FF2B5EF4-FFF2-40B4-BE49-F238E27FC236}">
              <a16:creationId xmlns:a16="http://schemas.microsoft.com/office/drawing/2014/main" id="{53B4FB6A-9524-4679-ADCC-495C9C1A5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54" name="Picture 8">
          <a:extLst>
            <a:ext uri="{FF2B5EF4-FFF2-40B4-BE49-F238E27FC236}">
              <a16:creationId xmlns:a16="http://schemas.microsoft.com/office/drawing/2014/main" id="{504F0E84-E560-4966-8F32-775DAAABE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55" name="Picture 8">
          <a:extLst>
            <a:ext uri="{FF2B5EF4-FFF2-40B4-BE49-F238E27FC236}">
              <a16:creationId xmlns:a16="http://schemas.microsoft.com/office/drawing/2014/main" id="{1BBDD533-5C60-4EED-9493-EEB45729A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56" name="Picture 8">
          <a:extLst>
            <a:ext uri="{FF2B5EF4-FFF2-40B4-BE49-F238E27FC236}">
              <a16:creationId xmlns:a16="http://schemas.microsoft.com/office/drawing/2014/main" id="{3E7DEA26-16F2-47DC-8A91-142187E39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57" name="Picture 8">
          <a:extLst>
            <a:ext uri="{FF2B5EF4-FFF2-40B4-BE49-F238E27FC236}">
              <a16:creationId xmlns:a16="http://schemas.microsoft.com/office/drawing/2014/main" id="{98291799-D93C-4492-BA50-DB055D3A4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58" name="Picture 8">
          <a:extLst>
            <a:ext uri="{FF2B5EF4-FFF2-40B4-BE49-F238E27FC236}">
              <a16:creationId xmlns:a16="http://schemas.microsoft.com/office/drawing/2014/main" id="{664C8FD4-A2DF-4D7C-A8F6-B30025162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59" name="Picture 8">
          <a:extLst>
            <a:ext uri="{FF2B5EF4-FFF2-40B4-BE49-F238E27FC236}">
              <a16:creationId xmlns:a16="http://schemas.microsoft.com/office/drawing/2014/main" id="{F0D8A033-0BD9-4CEB-94DF-7B846E9E2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60" name="Picture 8">
          <a:extLst>
            <a:ext uri="{FF2B5EF4-FFF2-40B4-BE49-F238E27FC236}">
              <a16:creationId xmlns:a16="http://schemas.microsoft.com/office/drawing/2014/main" id="{90CEAD3F-B5B2-48FA-84E9-3F96EE059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61" name="Picture 8">
          <a:extLst>
            <a:ext uri="{FF2B5EF4-FFF2-40B4-BE49-F238E27FC236}">
              <a16:creationId xmlns:a16="http://schemas.microsoft.com/office/drawing/2014/main" id="{72B1E3E5-8194-4204-B017-4D87B55D9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62" name="Picture 8">
          <a:extLst>
            <a:ext uri="{FF2B5EF4-FFF2-40B4-BE49-F238E27FC236}">
              <a16:creationId xmlns:a16="http://schemas.microsoft.com/office/drawing/2014/main" id="{BB084744-9D15-4BE0-A24F-CC0A815D7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63" name="Picture 8">
          <a:extLst>
            <a:ext uri="{FF2B5EF4-FFF2-40B4-BE49-F238E27FC236}">
              <a16:creationId xmlns:a16="http://schemas.microsoft.com/office/drawing/2014/main" id="{2A88F896-B725-4BC8-B98C-78FFA0F5A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64" name="Picture 8">
          <a:extLst>
            <a:ext uri="{FF2B5EF4-FFF2-40B4-BE49-F238E27FC236}">
              <a16:creationId xmlns:a16="http://schemas.microsoft.com/office/drawing/2014/main" id="{3ED1BA7F-FAAA-4AC0-BE5E-114BDA40E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65" name="Picture 8">
          <a:extLst>
            <a:ext uri="{FF2B5EF4-FFF2-40B4-BE49-F238E27FC236}">
              <a16:creationId xmlns:a16="http://schemas.microsoft.com/office/drawing/2014/main" id="{3A06E7DB-F70D-446A-A93F-4BF6241DE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66" name="Picture 8">
          <a:extLst>
            <a:ext uri="{FF2B5EF4-FFF2-40B4-BE49-F238E27FC236}">
              <a16:creationId xmlns:a16="http://schemas.microsoft.com/office/drawing/2014/main" id="{5A051409-D668-497A-A8DC-8BEFD4BD8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67" name="Picture 8">
          <a:extLst>
            <a:ext uri="{FF2B5EF4-FFF2-40B4-BE49-F238E27FC236}">
              <a16:creationId xmlns:a16="http://schemas.microsoft.com/office/drawing/2014/main" id="{99B5AEA9-6F28-41E7-972B-55137EB29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68" name="Picture 8">
          <a:extLst>
            <a:ext uri="{FF2B5EF4-FFF2-40B4-BE49-F238E27FC236}">
              <a16:creationId xmlns:a16="http://schemas.microsoft.com/office/drawing/2014/main" id="{689584FC-4F6F-4733-960F-DF56BE52B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69" name="Picture 8">
          <a:extLst>
            <a:ext uri="{FF2B5EF4-FFF2-40B4-BE49-F238E27FC236}">
              <a16:creationId xmlns:a16="http://schemas.microsoft.com/office/drawing/2014/main" id="{BDA75B62-34CC-40D6-B0F6-E11BE41D9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70" name="Picture 8">
          <a:extLst>
            <a:ext uri="{FF2B5EF4-FFF2-40B4-BE49-F238E27FC236}">
              <a16:creationId xmlns:a16="http://schemas.microsoft.com/office/drawing/2014/main" id="{ACE4D290-0D7A-450F-AAE3-F3CBDFF75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71" name="Picture 8">
          <a:extLst>
            <a:ext uri="{FF2B5EF4-FFF2-40B4-BE49-F238E27FC236}">
              <a16:creationId xmlns:a16="http://schemas.microsoft.com/office/drawing/2014/main" id="{D07841CF-49E9-4023-9956-8D017D9C6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72" name="Picture 8">
          <a:extLst>
            <a:ext uri="{FF2B5EF4-FFF2-40B4-BE49-F238E27FC236}">
              <a16:creationId xmlns:a16="http://schemas.microsoft.com/office/drawing/2014/main" id="{3331452B-F901-4B60-A62F-3BD78F1DF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73" name="Picture 8">
          <a:extLst>
            <a:ext uri="{FF2B5EF4-FFF2-40B4-BE49-F238E27FC236}">
              <a16:creationId xmlns:a16="http://schemas.microsoft.com/office/drawing/2014/main" id="{A3CBECF7-E84E-4092-9445-FF393915C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74" name="Picture 8">
          <a:extLst>
            <a:ext uri="{FF2B5EF4-FFF2-40B4-BE49-F238E27FC236}">
              <a16:creationId xmlns:a16="http://schemas.microsoft.com/office/drawing/2014/main" id="{CDBE88CC-567C-45B0-9799-343F63DF5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75" name="Picture 8">
          <a:extLst>
            <a:ext uri="{FF2B5EF4-FFF2-40B4-BE49-F238E27FC236}">
              <a16:creationId xmlns:a16="http://schemas.microsoft.com/office/drawing/2014/main" id="{B815AC16-C2D9-4325-A8B3-4A65425D6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76" name="Picture 8">
          <a:extLst>
            <a:ext uri="{FF2B5EF4-FFF2-40B4-BE49-F238E27FC236}">
              <a16:creationId xmlns:a16="http://schemas.microsoft.com/office/drawing/2014/main" id="{4B2ECCE4-9694-47EF-8545-24B212F25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BE071E1A-7E1C-4584-BDD2-A8055CE2A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78" name="Picture 8">
          <a:extLst>
            <a:ext uri="{FF2B5EF4-FFF2-40B4-BE49-F238E27FC236}">
              <a16:creationId xmlns:a16="http://schemas.microsoft.com/office/drawing/2014/main" id="{3F8B0FC3-D9A2-48AD-8583-5FFB0200E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79" name="Picture 8">
          <a:extLst>
            <a:ext uri="{FF2B5EF4-FFF2-40B4-BE49-F238E27FC236}">
              <a16:creationId xmlns:a16="http://schemas.microsoft.com/office/drawing/2014/main" id="{EB357468-4050-4B73-BAE0-0F0548047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80" name="Picture 8">
          <a:extLst>
            <a:ext uri="{FF2B5EF4-FFF2-40B4-BE49-F238E27FC236}">
              <a16:creationId xmlns:a16="http://schemas.microsoft.com/office/drawing/2014/main" id="{4B47A2DA-8348-4439-8A1E-C358D7AE0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81" name="Picture 8">
          <a:extLst>
            <a:ext uri="{FF2B5EF4-FFF2-40B4-BE49-F238E27FC236}">
              <a16:creationId xmlns:a16="http://schemas.microsoft.com/office/drawing/2014/main" id="{5085BBA9-E7DC-4E04-AE0D-531530F6D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82" name="Picture 8">
          <a:extLst>
            <a:ext uri="{FF2B5EF4-FFF2-40B4-BE49-F238E27FC236}">
              <a16:creationId xmlns:a16="http://schemas.microsoft.com/office/drawing/2014/main" id="{E7B2023C-DE97-4EB1-965B-846807058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83" name="Picture 8">
          <a:extLst>
            <a:ext uri="{FF2B5EF4-FFF2-40B4-BE49-F238E27FC236}">
              <a16:creationId xmlns:a16="http://schemas.microsoft.com/office/drawing/2014/main" id="{0902E282-8EEB-44D8-AEE7-F9C637019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84" name="Picture 8">
          <a:extLst>
            <a:ext uri="{FF2B5EF4-FFF2-40B4-BE49-F238E27FC236}">
              <a16:creationId xmlns:a16="http://schemas.microsoft.com/office/drawing/2014/main" id="{9D90E038-16F5-4B74-B26E-62EB71F51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85" name="Picture 8">
          <a:extLst>
            <a:ext uri="{FF2B5EF4-FFF2-40B4-BE49-F238E27FC236}">
              <a16:creationId xmlns:a16="http://schemas.microsoft.com/office/drawing/2014/main" id="{555E5239-3548-42D5-B9EE-424D808C9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86" name="Picture 8">
          <a:extLst>
            <a:ext uri="{FF2B5EF4-FFF2-40B4-BE49-F238E27FC236}">
              <a16:creationId xmlns:a16="http://schemas.microsoft.com/office/drawing/2014/main" id="{E0BFCB7E-7BD2-4BBF-9A6C-F369C3344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26</xdr:row>
      <xdr:rowOff>9525</xdr:rowOff>
    </xdr:from>
    <xdr:to>
      <xdr:col>12</xdr:col>
      <xdr:colOff>409575</xdr:colOff>
      <xdr:row>26</xdr:row>
      <xdr:rowOff>9525</xdr:rowOff>
    </xdr:to>
    <xdr:pic>
      <xdr:nvPicPr>
        <xdr:cNvPr id="87" name="Picture 8">
          <a:extLst>
            <a:ext uri="{FF2B5EF4-FFF2-40B4-BE49-F238E27FC236}">
              <a16:creationId xmlns:a16="http://schemas.microsoft.com/office/drawing/2014/main" id="{5E7C4416-5A3F-4490-887A-71AD90258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4767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26</xdr:row>
      <xdr:rowOff>9525</xdr:rowOff>
    </xdr:from>
    <xdr:to>
      <xdr:col>12</xdr:col>
      <xdr:colOff>409575</xdr:colOff>
      <xdr:row>26</xdr:row>
      <xdr:rowOff>9525</xdr:rowOff>
    </xdr:to>
    <xdr:pic>
      <xdr:nvPicPr>
        <xdr:cNvPr id="88" name="Picture 8">
          <a:extLst>
            <a:ext uri="{FF2B5EF4-FFF2-40B4-BE49-F238E27FC236}">
              <a16:creationId xmlns:a16="http://schemas.microsoft.com/office/drawing/2014/main" id="{56F9C503-DB62-49E4-94E6-214444593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4767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26</xdr:row>
      <xdr:rowOff>9525</xdr:rowOff>
    </xdr:from>
    <xdr:to>
      <xdr:col>12</xdr:col>
      <xdr:colOff>409575</xdr:colOff>
      <xdr:row>26</xdr:row>
      <xdr:rowOff>9525</xdr:rowOff>
    </xdr:to>
    <xdr:pic>
      <xdr:nvPicPr>
        <xdr:cNvPr id="89" name="Picture 8">
          <a:extLst>
            <a:ext uri="{FF2B5EF4-FFF2-40B4-BE49-F238E27FC236}">
              <a16:creationId xmlns:a16="http://schemas.microsoft.com/office/drawing/2014/main" id="{B14E9F3E-2B60-4EC3-8C35-6604A614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4767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26</xdr:row>
      <xdr:rowOff>9525</xdr:rowOff>
    </xdr:from>
    <xdr:to>
      <xdr:col>12</xdr:col>
      <xdr:colOff>409575</xdr:colOff>
      <xdr:row>26</xdr:row>
      <xdr:rowOff>9525</xdr:rowOff>
    </xdr:to>
    <xdr:pic>
      <xdr:nvPicPr>
        <xdr:cNvPr id="90" name="Picture 8">
          <a:extLst>
            <a:ext uri="{FF2B5EF4-FFF2-40B4-BE49-F238E27FC236}">
              <a16:creationId xmlns:a16="http://schemas.microsoft.com/office/drawing/2014/main" id="{A876CE12-D663-4699-B75D-F8AD0A9C2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4767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26</xdr:row>
      <xdr:rowOff>9525</xdr:rowOff>
    </xdr:from>
    <xdr:to>
      <xdr:col>12</xdr:col>
      <xdr:colOff>409575</xdr:colOff>
      <xdr:row>26</xdr:row>
      <xdr:rowOff>9525</xdr:rowOff>
    </xdr:to>
    <xdr:pic>
      <xdr:nvPicPr>
        <xdr:cNvPr id="91" name="Picture 8">
          <a:extLst>
            <a:ext uri="{FF2B5EF4-FFF2-40B4-BE49-F238E27FC236}">
              <a16:creationId xmlns:a16="http://schemas.microsoft.com/office/drawing/2014/main" id="{E4FD2792-07F0-4FD3-9EA4-9F028C561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4767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26</xdr:row>
      <xdr:rowOff>9525</xdr:rowOff>
    </xdr:from>
    <xdr:to>
      <xdr:col>12</xdr:col>
      <xdr:colOff>409575</xdr:colOff>
      <xdr:row>26</xdr:row>
      <xdr:rowOff>9525</xdr:rowOff>
    </xdr:to>
    <xdr:pic>
      <xdr:nvPicPr>
        <xdr:cNvPr id="92" name="Picture 8">
          <a:extLst>
            <a:ext uri="{FF2B5EF4-FFF2-40B4-BE49-F238E27FC236}">
              <a16:creationId xmlns:a16="http://schemas.microsoft.com/office/drawing/2014/main" id="{7AFC0A2B-3F36-4085-AA09-9A992DFAD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4767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26</xdr:row>
      <xdr:rowOff>9525</xdr:rowOff>
    </xdr:from>
    <xdr:to>
      <xdr:col>12</xdr:col>
      <xdr:colOff>409575</xdr:colOff>
      <xdr:row>26</xdr:row>
      <xdr:rowOff>9525</xdr:rowOff>
    </xdr:to>
    <xdr:pic>
      <xdr:nvPicPr>
        <xdr:cNvPr id="93" name="Picture 8">
          <a:extLst>
            <a:ext uri="{FF2B5EF4-FFF2-40B4-BE49-F238E27FC236}">
              <a16:creationId xmlns:a16="http://schemas.microsoft.com/office/drawing/2014/main" id="{7EAEC9B4-D272-43C8-8763-2CB3AFAA6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4767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26</xdr:row>
      <xdr:rowOff>9525</xdr:rowOff>
    </xdr:from>
    <xdr:to>
      <xdr:col>12</xdr:col>
      <xdr:colOff>409575</xdr:colOff>
      <xdr:row>26</xdr:row>
      <xdr:rowOff>9525</xdr:rowOff>
    </xdr:to>
    <xdr:pic>
      <xdr:nvPicPr>
        <xdr:cNvPr id="94" name="Picture 8">
          <a:extLst>
            <a:ext uri="{FF2B5EF4-FFF2-40B4-BE49-F238E27FC236}">
              <a16:creationId xmlns:a16="http://schemas.microsoft.com/office/drawing/2014/main" id="{530A308F-486B-4E4B-BB68-78F7E3BB4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4767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26</xdr:row>
      <xdr:rowOff>9525</xdr:rowOff>
    </xdr:from>
    <xdr:to>
      <xdr:col>12</xdr:col>
      <xdr:colOff>409575</xdr:colOff>
      <xdr:row>26</xdr:row>
      <xdr:rowOff>9525</xdr:rowOff>
    </xdr:to>
    <xdr:pic>
      <xdr:nvPicPr>
        <xdr:cNvPr id="95" name="Picture 8">
          <a:extLst>
            <a:ext uri="{FF2B5EF4-FFF2-40B4-BE49-F238E27FC236}">
              <a16:creationId xmlns:a16="http://schemas.microsoft.com/office/drawing/2014/main" id="{F0179944-1FB4-48F8-A642-E25B17EB0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4767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26</xdr:row>
      <xdr:rowOff>9525</xdr:rowOff>
    </xdr:from>
    <xdr:to>
      <xdr:col>12</xdr:col>
      <xdr:colOff>409575</xdr:colOff>
      <xdr:row>26</xdr:row>
      <xdr:rowOff>9525</xdr:rowOff>
    </xdr:to>
    <xdr:pic>
      <xdr:nvPicPr>
        <xdr:cNvPr id="96" name="Picture 8">
          <a:extLst>
            <a:ext uri="{FF2B5EF4-FFF2-40B4-BE49-F238E27FC236}">
              <a16:creationId xmlns:a16="http://schemas.microsoft.com/office/drawing/2014/main" id="{53BF0163-53E7-47F3-8C2D-D5FAB4211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4767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26</xdr:row>
      <xdr:rowOff>9525</xdr:rowOff>
    </xdr:from>
    <xdr:to>
      <xdr:col>12</xdr:col>
      <xdr:colOff>409575</xdr:colOff>
      <xdr:row>26</xdr:row>
      <xdr:rowOff>9525</xdr:rowOff>
    </xdr:to>
    <xdr:pic>
      <xdr:nvPicPr>
        <xdr:cNvPr id="97" name="Picture 8">
          <a:extLst>
            <a:ext uri="{FF2B5EF4-FFF2-40B4-BE49-F238E27FC236}">
              <a16:creationId xmlns:a16="http://schemas.microsoft.com/office/drawing/2014/main" id="{89C51C93-2437-4188-A99F-92D68E9E0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4767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26</xdr:row>
      <xdr:rowOff>9525</xdr:rowOff>
    </xdr:from>
    <xdr:to>
      <xdr:col>12</xdr:col>
      <xdr:colOff>409575</xdr:colOff>
      <xdr:row>26</xdr:row>
      <xdr:rowOff>9525</xdr:rowOff>
    </xdr:to>
    <xdr:pic>
      <xdr:nvPicPr>
        <xdr:cNvPr id="98" name="Picture 8">
          <a:extLst>
            <a:ext uri="{FF2B5EF4-FFF2-40B4-BE49-F238E27FC236}">
              <a16:creationId xmlns:a16="http://schemas.microsoft.com/office/drawing/2014/main" id="{8EDCB3F2-DB1B-4ABA-9E95-686BFDCDD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4767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26</xdr:row>
      <xdr:rowOff>9525</xdr:rowOff>
    </xdr:from>
    <xdr:to>
      <xdr:col>12</xdr:col>
      <xdr:colOff>409575</xdr:colOff>
      <xdr:row>26</xdr:row>
      <xdr:rowOff>9525</xdr:rowOff>
    </xdr:to>
    <xdr:pic>
      <xdr:nvPicPr>
        <xdr:cNvPr id="99" name="Picture 8">
          <a:extLst>
            <a:ext uri="{FF2B5EF4-FFF2-40B4-BE49-F238E27FC236}">
              <a16:creationId xmlns:a16="http://schemas.microsoft.com/office/drawing/2014/main" id="{FD147108-8749-485C-BD54-5DC0B75C0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4767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26</xdr:row>
      <xdr:rowOff>9525</xdr:rowOff>
    </xdr:from>
    <xdr:to>
      <xdr:col>12</xdr:col>
      <xdr:colOff>409575</xdr:colOff>
      <xdr:row>26</xdr:row>
      <xdr:rowOff>9525</xdr:rowOff>
    </xdr:to>
    <xdr:pic>
      <xdr:nvPicPr>
        <xdr:cNvPr id="100" name="Picture 8">
          <a:extLst>
            <a:ext uri="{FF2B5EF4-FFF2-40B4-BE49-F238E27FC236}">
              <a16:creationId xmlns:a16="http://schemas.microsoft.com/office/drawing/2014/main" id="{3AC453A6-BB66-43CA-9956-A37C0D3A7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4767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447675</xdr:colOff>
      <xdr:row>50</xdr:row>
      <xdr:rowOff>66675</xdr:rowOff>
    </xdr:from>
    <xdr:to>
      <xdr:col>13</xdr:col>
      <xdr:colOff>762000</xdr:colOff>
      <xdr:row>50</xdr:row>
      <xdr:rowOff>66675</xdr:rowOff>
    </xdr:to>
    <xdr:pic>
      <xdr:nvPicPr>
        <xdr:cNvPr id="101" name="Picture 8">
          <a:extLst>
            <a:ext uri="{FF2B5EF4-FFF2-40B4-BE49-F238E27FC236}">
              <a16:creationId xmlns:a16="http://schemas.microsoft.com/office/drawing/2014/main" id="{CF6BC622-B122-49D3-80EB-1B81EB06B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835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31</xdr:row>
      <xdr:rowOff>0</xdr:rowOff>
    </xdr:from>
    <xdr:to>
      <xdr:col>12</xdr:col>
      <xdr:colOff>409575</xdr:colOff>
      <xdr:row>31</xdr:row>
      <xdr:rowOff>0</xdr:rowOff>
    </xdr:to>
    <xdr:pic>
      <xdr:nvPicPr>
        <xdr:cNvPr id="102" name="Picture 8">
          <a:extLst>
            <a:ext uri="{FF2B5EF4-FFF2-40B4-BE49-F238E27FC236}">
              <a16:creationId xmlns:a16="http://schemas.microsoft.com/office/drawing/2014/main" id="{46D36A24-1649-4D8D-8606-CA3175952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248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31</xdr:row>
      <xdr:rowOff>0</xdr:rowOff>
    </xdr:from>
    <xdr:to>
      <xdr:col>12</xdr:col>
      <xdr:colOff>409575</xdr:colOff>
      <xdr:row>31</xdr:row>
      <xdr:rowOff>0</xdr:rowOff>
    </xdr:to>
    <xdr:pic>
      <xdr:nvPicPr>
        <xdr:cNvPr id="103" name="Picture 8">
          <a:extLst>
            <a:ext uri="{FF2B5EF4-FFF2-40B4-BE49-F238E27FC236}">
              <a16:creationId xmlns:a16="http://schemas.microsoft.com/office/drawing/2014/main" id="{61399A5D-BD00-4FE2-B9A3-4D50578EF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248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31</xdr:row>
      <xdr:rowOff>0</xdr:rowOff>
    </xdr:from>
    <xdr:to>
      <xdr:col>12</xdr:col>
      <xdr:colOff>409575</xdr:colOff>
      <xdr:row>31</xdr:row>
      <xdr:rowOff>0</xdr:rowOff>
    </xdr:to>
    <xdr:pic>
      <xdr:nvPicPr>
        <xdr:cNvPr id="104" name="Picture 8">
          <a:extLst>
            <a:ext uri="{FF2B5EF4-FFF2-40B4-BE49-F238E27FC236}">
              <a16:creationId xmlns:a16="http://schemas.microsoft.com/office/drawing/2014/main" id="{163C91D1-D56F-4C48-8D8A-BCCB23635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248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31</xdr:row>
      <xdr:rowOff>0</xdr:rowOff>
    </xdr:from>
    <xdr:to>
      <xdr:col>12</xdr:col>
      <xdr:colOff>409575</xdr:colOff>
      <xdr:row>31</xdr:row>
      <xdr:rowOff>0</xdr:rowOff>
    </xdr:to>
    <xdr:pic>
      <xdr:nvPicPr>
        <xdr:cNvPr id="105" name="Picture 8">
          <a:extLst>
            <a:ext uri="{FF2B5EF4-FFF2-40B4-BE49-F238E27FC236}">
              <a16:creationId xmlns:a16="http://schemas.microsoft.com/office/drawing/2014/main" id="{96BA6503-4117-47B6-8065-42040B9E3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248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31</xdr:row>
      <xdr:rowOff>0</xdr:rowOff>
    </xdr:from>
    <xdr:to>
      <xdr:col>12</xdr:col>
      <xdr:colOff>409575</xdr:colOff>
      <xdr:row>31</xdr:row>
      <xdr:rowOff>0</xdr:rowOff>
    </xdr:to>
    <xdr:pic>
      <xdr:nvPicPr>
        <xdr:cNvPr id="106" name="Picture 8">
          <a:extLst>
            <a:ext uri="{FF2B5EF4-FFF2-40B4-BE49-F238E27FC236}">
              <a16:creationId xmlns:a16="http://schemas.microsoft.com/office/drawing/2014/main" id="{BA3D70BA-0A51-4C76-A55B-6DDB442F4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248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31</xdr:row>
      <xdr:rowOff>0</xdr:rowOff>
    </xdr:from>
    <xdr:to>
      <xdr:col>12</xdr:col>
      <xdr:colOff>409575</xdr:colOff>
      <xdr:row>31</xdr:row>
      <xdr:rowOff>0</xdr:rowOff>
    </xdr:to>
    <xdr:pic>
      <xdr:nvPicPr>
        <xdr:cNvPr id="107" name="Picture 8">
          <a:extLst>
            <a:ext uri="{FF2B5EF4-FFF2-40B4-BE49-F238E27FC236}">
              <a16:creationId xmlns:a16="http://schemas.microsoft.com/office/drawing/2014/main" id="{412B6BFE-5CCE-4C1D-A78F-EDE1D4F92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248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31</xdr:row>
      <xdr:rowOff>0</xdr:rowOff>
    </xdr:from>
    <xdr:to>
      <xdr:col>12</xdr:col>
      <xdr:colOff>409575</xdr:colOff>
      <xdr:row>31</xdr:row>
      <xdr:rowOff>0</xdr:rowOff>
    </xdr:to>
    <xdr:pic>
      <xdr:nvPicPr>
        <xdr:cNvPr id="108" name="Picture 8">
          <a:extLst>
            <a:ext uri="{FF2B5EF4-FFF2-40B4-BE49-F238E27FC236}">
              <a16:creationId xmlns:a16="http://schemas.microsoft.com/office/drawing/2014/main" id="{A0894560-D160-47CF-952C-C0CCF18BA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248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31</xdr:row>
      <xdr:rowOff>0</xdr:rowOff>
    </xdr:from>
    <xdr:to>
      <xdr:col>12</xdr:col>
      <xdr:colOff>409575</xdr:colOff>
      <xdr:row>31</xdr:row>
      <xdr:rowOff>0</xdr:rowOff>
    </xdr:to>
    <xdr:pic>
      <xdr:nvPicPr>
        <xdr:cNvPr id="109" name="Picture 8">
          <a:extLst>
            <a:ext uri="{FF2B5EF4-FFF2-40B4-BE49-F238E27FC236}">
              <a16:creationId xmlns:a16="http://schemas.microsoft.com/office/drawing/2014/main" id="{7DDA3ACF-D55F-44A0-B374-26EF09C98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248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31</xdr:row>
      <xdr:rowOff>0</xdr:rowOff>
    </xdr:from>
    <xdr:to>
      <xdr:col>12</xdr:col>
      <xdr:colOff>409575</xdr:colOff>
      <xdr:row>31</xdr:row>
      <xdr:rowOff>0</xdr:rowOff>
    </xdr:to>
    <xdr:pic>
      <xdr:nvPicPr>
        <xdr:cNvPr id="110" name="Picture 8">
          <a:extLst>
            <a:ext uri="{FF2B5EF4-FFF2-40B4-BE49-F238E27FC236}">
              <a16:creationId xmlns:a16="http://schemas.microsoft.com/office/drawing/2014/main" id="{B52AFEC1-8A2D-4C8F-B2AB-A34807747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248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31</xdr:row>
      <xdr:rowOff>0</xdr:rowOff>
    </xdr:from>
    <xdr:to>
      <xdr:col>12</xdr:col>
      <xdr:colOff>409575</xdr:colOff>
      <xdr:row>31</xdr:row>
      <xdr:rowOff>0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2499E118-B6BD-436E-A7E6-807EF5CCD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248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31</xdr:row>
      <xdr:rowOff>0</xdr:rowOff>
    </xdr:from>
    <xdr:to>
      <xdr:col>12</xdr:col>
      <xdr:colOff>409575</xdr:colOff>
      <xdr:row>31</xdr:row>
      <xdr:rowOff>0</xdr:rowOff>
    </xdr:to>
    <xdr:pic>
      <xdr:nvPicPr>
        <xdr:cNvPr id="112" name="Picture 8">
          <a:extLst>
            <a:ext uri="{FF2B5EF4-FFF2-40B4-BE49-F238E27FC236}">
              <a16:creationId xmlns:a16="http://schemas.microsoft.com/office/drawing/2014/main" id="{51D3B50F-55E9-4C6C-902E-7D05F0BE0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248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31</xdr:row>
      <xdr:rowOff>0</xdr:rowOff>
    </xdr:from>
    <xdr:to>
      <xdr:col>12</xdr:col>
      <xdr:colOff>409575</xdr:colOff>
      <xdr:row>31</xdr:row>
      <xdr:rowOff>0</xdr:rowOff>
    </xdr:to>
    <xdr:pic>
      <xdr:nvPicPr>
        <xdr:cNvPr id="113" name="Picture 8">
          <a:extLst>
            <a:ext uri="{FF2B5EF4-FFF2-40B4-BE49-F238E27FC236}">
              <a16:creationId xmlns:a16="http://schemas.microsoft.com/office/drawing/2014/main" id="{B91706D5-430D-48D5-97BD-49B72E48F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248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31</xdr:row>
      <xdr:rowOff>0</xdr:rowOff>
    </xdr:from>
    <xdr:to>
      <xdr:col>12</xdr:col>
      <xdr:colOff>409575</xdr:colOff>
      <xdr:row>31</xdr:row>
      <xdr:rowOff>0</xdr:rowOff>
    </xdr:to>
    <xdr:pic>
      <xdr:nvPicPr>
        <xdr:cNvPr id="114" name="Picture 8">
          <a:extLst>
            <a:ext uri="{FF2B5EF4-FFF2-40B4-BE49-F238E27FC236}">
              <a16:creationId xmlns:a16="http://schemas.microsoft.com/office/drawing/2014/main" id="{8438089A-99D4-4940-B2FE-EA6FBB5DA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2482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200025</xdr:colOff>
      <xdr:row>21</xdr:row>
      <xdr:rowOff>0</xdr:rowOff>
    </xdr:from>
    <xdr:to>
      <xdr:col>12</xdr:col>
      <xdr:colOff>514350</xdr:colOff>
      <xdr:row>21</xdr:row>
      <xdr:rowOff>0</xdr:rowOff>
    </xdr:to>
    <xdr:pic>
      <xdr:nvPicPr>
        <xdr:cNvPr id="115" name="Picture 8">
          <a:extLst>
            <a:ext uri="{FF2B5EF4-FFF2-40B4-BE49-F238E27FC236}">
              <a16:creationId xmlns:a16="http://schemas.microsoft.com/office/drawing/2014/main" id="{0890AC4F-B988-4C3E-B9EB-52D8FF096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16" name="Picture 8">
          <a:extLst>
            <a:ext uri="{FF2B5EF4-FFF2-40B4-BE49-F238E27FC236}">
              <a16:creationId xmlns:a16="http://schemas.microsoft.com/office/drawing/2014/main" id="{8A1DAB00-5708-44E8-9EC6-25E897155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17" name="Picture 8">
          <a:extLst>
            <a:ext uri="{FF2B5EF4-FFF2-40B4-BE49-F238E27FC236}">
              <a16:creationId xmlns:a16="http://schemas.microsoft.com/office/drawing/2014/main" id="{1A4B0823-26D3-459A-88AB-9AC456C2C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18" name="Picture 8">
          <a:extLst>
            <a:ext uri="{FF2B5EF4-FFF2-40B4-BE49-F238E27FC236}">
              <a16:creationId xmlns:a16="http://schemas.microsoft.com/office/drawing/2014/main" id="{3ECA4C18-DC79-41E4-A18B-37F22D406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19" name="Picture 8">
          <a:extLst>
            <a:ext uri="{FF2B5EF4-FFF2-40B4-BE49-F238E27FC236}">
              <a16:creationId xmlns:a16="http://schemas.microsoft.com/office/drawing/2014/main" id="{2E2E3760-8DB9-4D65-A4CA-21E312AE1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20" name="Picture 8">
          <a:extLst>
            <a:ext uri="{FF2B5EF4-FFF2-40B4-BE49-F238E27FC236}">
              <a16:creationId xmlns:a16="http://schemas.microsoft.com/office/drawing/2014/main" id="{287516B0-ECF3-429C-8A46-548E52E52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21" name="Picture 8">
          <a:extLst>
            <a:ext uri="{FF2B5EF4-FFF2-40B4-BE49-F238E27FC236}">
              <a16:creationId xmlns:a16="http://schemas.microsoft.com/office/drawing/2014/main" id="{FD1DA375-22F3-4F7C-8784-558AD3FB3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22" name="Picture 8">
          <a:extLst>
            <a:ext uri="{FF2B5EF4-FFF2-40B4-BE49-F238E27FC236}">
              <a16:creationId xmlns:a16="http://schemas.microsoft.com/office/drawing/2014/main" id="{4D559258-C3B5-4630-8278-24EC63D8B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23" name="Picture 8">
          <a:extLst>
            <a:ext uri="{FF2B5EF4-FFF2-40B4-BE49-F238E27FC236}">
              <a16:creationId xmlns:a16="http://schemas.microsoft.com/office/drawing/2014/main" id="{8A2382DD-877B-4056-ACAF-03DE11F22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24" name="Picture 8">
          <a:extLst>
            <a:ext uri="{FF2B5EF4-FFF2-40B4-BE49-F238E27FC236}">
              <a16:creationId xmlns:a16="http://schemas.microsoft.com/office/drawing/2014/main" id="{06D377BF-EF7F-4603-B0D6-D3276DB83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25" name="Picture 8">
          <a:extLst>
            <a:ext uri="{FF2B5EF4-FFF2-40B4-BE49-F238E27FC236}">
              <a16:creationId xmlns:a16="http://schemas.microsoft.com/office/drawing/2014/main" id="{AF5069D2-F8BB-48F6-9A7D-42B7184F2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26" name="Picture 8">
          <a:extLst>
            <a:ext uri="{FF2B5EF4-FFF2-40B4-BE49-F238E27FC236}">
              <a16:creationId xmlns:a16="http://schemas.microsoft.com/office/drawing/2014/main" id="{BBA1F1AE-3DEB-4299-92CA-C53B0C80D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27" name="Picture 8">
          <a:extLst>
            <a:ext uri="{FF2B5EF4-FFF2-40B4-BE49-F238E27FC236}">
              <a16:creationId xmlns:a16="http://schemas.microsoft.com/office/drawing/2014/main" id="{F53878A6-C589-4CC9-9549-02640A360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28" name="Picture 8">
          <a:extLst>
            <a:ext uri="{FF2B5EF4-FFF2-40B4-BE49-F238E27FC236}">
              <a16:creationId xmlns:a16="http://schemas.microsoft.com/office/drawing/2014/main" id="{03C33BD3-9712-46CC-8792-6434C2024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29" name="Picture 8">
          <a:extLst>
            <a:ext uri="{FF2B5EF4-FFF2-40B4-BE49-F238E27FC236}">
              <a16:creationId xmlns:a16="http://schemas.microsoft.com/office/drawing/2014/main" id="{2F9E4F27-B1DC-40D5-B109-A5DF299CD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30" name="Picture 8">
          <a:extLst>
            <a:ext uri="{FF2B5EF4-FFF2-40B4-BE49-F238E27FC236}">
              <a16:creationId xmlns:a16="http://schemas.microsoft.com/office/drawing/2014/main" id="{A2C5C6C9-61EF-4847-A610-B76B8789F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31" name="Picture 8">
          <a:extLst>
            <a:ext uri="{FF2B5EF4-FFF2-40B4-BE49-F238E27FC236}">
              <a16:creationId xmlns:a16="http://schemas.microsoft.com/office/drawing/2014/main" id="{EA231B6C-5256-496B-A73F-76CD25DD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32" name="Picture 8">
          <a:extLst>
            <a:ext uri="{FF2B5EF4-FFF2-40B4-BE49-F238E27FC236}">
              <a16:creationId xmlns:a16="http://schemas.microsoft.com/office/drawing/2014/main" id="{3BF55A35-91F6-460F-9535-33BB3A3DA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33" name="Picture 8">
          <a:extLst>
            <a:ext uri="{FF2B5EF4-FFF2-40B4-BE49-F238E27FC236}">
              <a16:creationId xmlns:a16="http://schemas.microsoft.com/office/drawing/2014/main" id="{1502AF6A-1990-4852-98C0-72563E938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34" name="Picture 8">
          <a:extLst>
            <a:ext uri="{FF2B5EF4-FFF2-40B4-BE49-F238E27FC236}">
              <a16:creationId xmlns:a16="http://schemas.microsoft.com/office/drawing/2014/main" id="{08CDA35F-25CE-4B54-8C94-D4587BAA4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35" name="Picture 8">
          <a:extLst>
            <a:ext uri="{FF2B5EF4-FFF2-40B4-BE49-F238E27FC236}">
              <a16:creationId xmlns:a16="http://schemas.microsoft.com/office/drawing/2014/main" id="{10B6C05A-6FF7-423A-9A3E-A619129DD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36" name="Picture 8">
          <a:extLst>
            <a:ext uri="{FF2B5EF4-FFF2-40B4-BE49-F238E27FC236}">
              <a16:creationId xmlns:a16="http://schemas.microsoft.com/office/drawing/2014/main" id="{C71EE012-60FE-4EAF-8D70-706E13B55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37" name="Picture 8">
          <a:extLst>
            <a:ext uri="{FF2B5EF4-FFF2-40B4-BE49-F238E27FC236}">
              <a16:creationId xmlns:a16="http://schemas.microsoft.com/office/drawing/2014/main" id="{C061CFDD-9912-44FC-9BA0-97FB30C95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38" name="Picture 8">
          <a:extLst>
            <a:ext uri="{FF2B5EF4-FFF2-40B4-BE49-F238E27FC236}">
              <a16:creationId xmlns:a16="http://schemas.microsoft.com/office/drawing/2014/main" id="{576D96ED-A40D-4664-AC11-DB22BE375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39" name="Picture 8">
          <a:extLst>
            <a:ext uri="{FF2B5EF4-FFF2-40B4-BE49-F238E27FC236}">
              <a16:creationId xmlns:a16="http://schemas.microsoft.com/office/drawing/2014/main" id="{41A6EA18-206E-480E-9B4B-9E0F3D40C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40" name="Picture 8">
          <a:extLst>
            <a:ext uri="{FF2B5EF4-FFF2-40B4-BE49-F238E27FC236}">
              <a16:creationId xmlns:a16="http://schemas.microsoft.com/office/drawing/2014/main" id="{3DEC3AFF-6703-4C5D-A287-06123B07A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41" name="Picture 8">
          <a:extLst>
            <a:ext uri="{FF2B5EF4-FFF2-40B4-BE49-F238E27FC236}">
              <a16:creationId xmlns:a16="http://schemas.microsoft.com/office/drawing/2014/main" id="{9020CDD7-43A7-4E4E-B238-3CC6923E7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42" name="Picture 8">
          <a:extLst>
            <a:ext uri="{FF2B5EF4-FFF2-40B4-BE49-F238E27FC236}">
              <a16:creationId xmlns:a16="http://schemas.microsoft.com/office/drawing/2014/main" id="{C41B1E43-E2B5-4A65-9A7F-A13D43816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24</xdr:row>
      <xdr:rowOff>9525</xdr:rowOff>
    </xdr:from>
    <xdr:to>
      <xdr:col>12</xdr:col>
      <xdr:colOff>409575</xdr:colOff>
      <xdr:row>24</xdr:row>
      <xdr:rowOff>9525</xdr:rowOff>
    </xdr:to>
    <xdr:pic>
      <xdr:nvPicPr>
        <xdr:cNvPr id="143" name="Picture 8">
          <a:extLst>
            <a:ext uri="{FF2B5EF4-FFF2-40B4-BE49-F238E27FC236}">
              <a16:creationId xmlns:a16="http://schemas.microsoft.com/office/drawing/2014/main" id="{89AAE616-E8BF-4FAA-A074-760DC6505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171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24</xdr:row>
      <xdr:rowOff>9525</xdr:rowOff>
    </xdr:from>
    <xdr:to>
      <xdr:col>12</xdr:col>
      <xdr:colOff>409575</xdr:colOff>
      <xdr:row>24</xdr:row>
      <xdr:rowOff>9525</xdr:rowOff>
    </xdr:to>
    <xdr:pic>
      <xdr:nvPicPr>
        <xdr:cNvPr id="144" name="Picture 8">
          <a:extLst>
            <a:ext uri="{FF2B5EF4-FFF2-40B4-BE49-F238E27FC236}">
              <a16:creationId xmlns:a16="http://schemas.microsoft.com/office/drawing/2014/main" id="{C014D4F5-79CF-4FF4-89C6-1FB6743CB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171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24</xdr:row>
      <xdr:rowOff>9525</xdr:rowOff>
    </xdr:from>
    <xdr:to>
      <xdr:col>12</xdr:col>
      <xdr:colOff>409575</xdr:colOff>
      <xdr:row>24</xdr:row>
      <xdr:rowOff>9525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B90F8006-B95F-4487-8AE6-B432D1AB6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171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24</xdr:row>
      <xdr:rowOff>9525</xdr:rowOff>
    </xdr:from>
    <xdr:to>
      <xdr:col>12</xdr:col>
      <xdr:colOff>409575</xdr:colOff>
      <xdr:row>24</xdr:row>
      <xdr:rowOff>9525</xdr:rowOff>
    </xdr:to>
    <xdr:pic>
      <xdr:nvPicPr>
        <xdr:cNvPr id="146" name="Picture 8">
          <a:extLst>
            <a:ext uri="{FF2B5EF4-FFF2-40B4-BE49-F238E27FC236}">
              <a16:creationId xmlns:a16="http://schemas.microsoft.com/office/drawing/2014/main" id="{69D726BC-6370-46CA-ADF2-2CFAA952A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171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24</xdr:row>
      <xdr:rowOff>9525</xdr:rowOff>
    </xdr:from>
    <xdr:to>
      <xdr:col>12</xdr:col>
      <xdr:colOff>409575</xdr:colOff>
      <xdr:row>24</xdr:row>
      <xdr:rowOff>9525</xdr:rowOff>
    </xdr:to>
    <xdr:pic>
      <xdr:nvPicPr>
        <xdr:cNvPr id="147" name="Picture 8">
          <a:extLst>
            <a:ext uri="{FF2B5EF4-FFF2-40B4-BE49-F238E27FC236}">
              <a16:creationId xmlns:a16="http://schemas.microsoft.com/office/drawing/2014/main" id="{C39E1251-43C9-4008-8104-881E888D2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171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24</xdr:row>
      <xdr:rowOff>9525</xdr:rowOff>
    </xdr:from>
    <xdr:to>
      <xdr:col>12</xdr:col>
      <xdr:colOff>409575</xdr:colOff>
      <xdr:row>24</xdr:row>
      <xdr:rowOff>9525</xdr:rowOff>
    </xdr:to>
    <xdr:pic>
      <xdr:nvPicPr>
        <xdr:cNvPr id="148" name="Picture 8">
          <a:extLst>
            <a:ext uri="{FF2B5EF4-FFF2-40B4-BE49-F238E27FC236}">
              <a16:creationId xmlns:a16="http://schemas.microsoft.com/office/drawing/2014/main" id="{4EF7245B-B426-44F6-AC6F-AB7EEF85D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171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24</xdr:row>
      <xdr:rowOff>9525</xdr:rowOff>
    </xdr:from>
    <xdr:to>
      <xdr:col>12</xdr:col>
      <xdr:colOff>409575</xdr:colOff>
      <xdr:row>24</xdr:row>
      <xdr:rowOff>9525</xdr:rowOff>
    </xdr:to>
    <xdr:pic>
      <xdr:nvPicPr>
        <xdr:cNvPr id="149" name="Picture 8">
          <a:extLst>
            <a:ext uri="{FF2B5EF4-FFF2-40B4-BE49-F238E27FC236}">
              <a16:creationId xmlns:a16="http://schemas.microsoft.com/office/drawing/2014/main" id="{61D4213A-492A-4139-B8D8-AD51F97B1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171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24</xdr:row>
      <xdr:rowOff>9525</xdr:rowOff>
    </xdr:from>
    <xdr:to>
      <xdr:col>12</xdr:col>
      <xdr:colOff>409575</xdr:colOff>
      <xdr:row>24</xdr:row>
      <xdr:rowOff>9525</xdr:rowOff>
    </xdr:to>
    <xdr:pic>
      <xdr:nvPicPr>
        <xdr:cNvPr id="150" name="Picture 8">
          <a:extLst>
            <a:ext uri="{FF2B5EF4-FFF2-40B4-BE49-F238E27FC236}">
              <a16:creationId xmlns:a16="http://schemas.microsoft.com/office/drawing/2014/main" id="{8C59BA5D-D357-4EC0-A7E4-45586491A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171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24</xdr:row>
      <xdr:rowOff>9525</xdr:rowOff>
    </xdr:from>
    <xdr:to>
      <xdr:col>12</xdr:col>
      <xdr:colOff>409575</xdr:colOff>
      <xdr:row>24</xdr:row>
      <xdr:rowOff>9525</xdr:rowOff>
    </xdr:to>
    <xdr:pic>
      <xdr:nvPicPr>
        <xdr:cNvPr id="151" name="Picture 8">
          <a:extLst>
            <a:ext uri="{FF2B5EF4-FFF2-40B4-BE49-F238E27FC236}">
              <a16:creationId xmlns:a16="http://schemas.microsoft.com/office/drawing/2014/main" id="{8612B94A-1CD5-4E72-850F-A8C4B879D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171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24</xdr:row>
      <xdr:rowOff>9525</xdr:rowOff>
    </xdr:from>
    <xdr:to>
      <xdr:col>12</xdr:col>
      <xdr:colOff>409575</xdr:colOff>
      <xdr:row>24</xdr:row>
      <xdr:rowOff>9525</xdr:rowOff>
    </xdr:to>
    <xdr:pic>
      <xdr:nvPicPr>
        <xdr:cNvPr id="152" name="Picture 8">
          <a:extLst>
            <a:ext uri="{FF2B5EF4-FFF2-40B4-BE49-F238E27FC236}">
              <a16:creationId xmlns:a16="http://schemas.microsoft.com/office/drawing/2014/main" id="{64985849-7C12-4D14-927F-649574F93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171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24</xdr:row>
      <xdr:rowOff>9525</xdr:rowOff>
    </xdr:from>
    <xdr:to>
      <xdr:col>12</xdr:col>
      <xdr:colOff>409575</xdr:colOff>
      <xdr:row>24</xdr:row>
      <xdr:rowOff>9525</xdr:rowOff>
    </xdr:to>
    <xdr:pic>
      <xdr:nvPicPr>
        <xdr:cNvPr id="153" name="Picture 8">
          <a:extLst>
            <a:ext uri="{FF2B5EF4-FFF2-40B4-BE49-F238E27FC236}">
              <a16:creationId xmlns:a16="http://schemas.microsoft.com/office/drawing/2014/main" id="{C19D25E1-EB76-437E-A024-5747303C6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171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24</xdr:row>
      <xdr:rowOff>9525</xdr:rowOff>
    </xdr:from>
    <xdr:to>
      <xdr:col>12</xdr:col>
      <xdr:colOff>409575</xdr:colOff>
      <xdr:row>24</xdr:row>
      <xdr:rowOff>9525</xdr:rowOff>
    </xdr:to>
    <xdr:pic>
      <xdr:nvPicPr>
        <xdr:cNvPr id="154" name="Picture 8">
          <a:extLst>
            <a:ext uri="{FF2B5EF4-FFF2-40B4-BE49-F238E27FC236}">
              <a16:creationId xmlns:a16="http://schemas.microsoft.com/office/drawing/2014/main" id="{DBA51AAD-6E81-4008-8421-EFB2CC60D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171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24</xdr:row>
      <xdr:rowOff>9525</xdr:rowOff>
    </xdr:from>
    <xdr:to>
      <xdr:col>12</xdr:col>
      <xdr:colOff>409575</xdr:colOff>
      <xdr:row>24</xdr:row>
      <xdr:rowOff>9525</xdr:rowOff>
    </xdr:to>
    <xdr:pic>
      <xdr:nvPicPr>
        <xdr:cNvPr id="155" name="Picture 8">
          <a:extLst>
            <a:ext uri="{FF2B5EF4-FFF2-40B4-BE49-F238E27FC236}">
              <a16:creationId xmlns:a16="http://schemas.microsoft.com/office/drawing/2014/main" id="{2E43B929-6E5B-4204-8A8F-F9A7F0CC5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171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24</xdr:row>
      <xdr:rowOff>9525</xdr:rowOff>
    </xdr:from>
    <xdr:to>
      <xdr:col>12</xdr:col>
      <xdr:colOff>409575</xdr:colOff>
      <xdr:row>24</xdr:row>
      <xdr:rowOff>9525</xdr:rowOff>
    </xdr:to>
    <xdr:pic>
      <xdr:nvPicPr>
        <xdr:cNvPr id="156" name="Picture 8">
          <a:extLst>
            <a:ext uri="{FF2B5EF4-FFF2-40B4-BE49-F238E27FC236}">
              <a16:creationId xmlns:a16="http://schemas.microsoft.com/office/drawing/2014/main" id="{759EF434-1C1B-4A10-8641-D5FDEBA05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171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27</xdr:row>
      <xdr:rowOff>9525</xdr:rowOff>
    </xdr:from>
    <xdr:to>
      <xdr:col>12</xdr:col>
      <xdr:colOff>409575</xdr:colOff>
      <xdr:row>27</xdr:row>
      <xdr:rowOff>9525</xdr:rowOff>
    </xdr:to>
    <xdr:pic>
      <xdr:nvPicPr>
        <xdr:cNvPr id="157" name="Picture 8">
          <a:extLst>
            <a:ext uri="{FF2B5EF4-FFF2-40B4-BE49-F238E27FC236}">
              <a16:creationId xmlns:a16="http://schemas.microsoft.com/office/drawing/2014/main" id="{8B23CA7C-673C-481C-93EF-3F7041A5F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6291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27</xdr:row>
      <xdr:rowOff>9525</xdr:rowOff>
    </xdr:from>
    <xdr:to>
      <xdr:col>12</xdr:col>
      <xdr:colOff>409575</xdr:colOff>
      <xdr:row>27</xdr:row>
      <xdr:rowOff>9525</xdr:rowOff>
    </xdr:to>
    <xdr:pic>
      <xdr:nvPicPr>
        <xdr:cNvPr id="158" name="Picture 8">
          <a:extLst>
            <a:ext uri="{FF2B5EF4-FFF2-40B4-BE49-F238E27FC236}">
              <a16:creationId xmlns:a16="http://schemas.microsoft.com/office/drawing/2014/main" id="{14B02CC5-FEC3-40C9-97C3-AF7705D24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6291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27</xdr:row>
      <xdr:rowOff>9525</xdr:rowOff>
    </xdr:from>
    <xdr:to>
      <xdr:col>12</xdr:col>
      <xdr:colOff>409575</xdr:colOff>
      <xdr:row>27</xdr:row>
      <xdr:rowOff>9525</xdr:rowOff>
    </xdr:to>
    <xdr:pic>
      <xdr:nvPicPr>
        <xdr:cNvPr id="159" name="Picture 8">
          <a:extLst>
            <a:ext uri="{FF2B5EF4-FFF2-40B4-BE49-F238E27FC236}">
              <a16:creationId xmlns:a16="http://schemas.microsoft.com/office/drawing/2014/main" id="{D9A25D44-9F99-48F9-9CD8-246A46217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6291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27</xdr:row>
      <xdr:rowOff>9525</xdr:rowOff>
    </xdr:from>
    <xdr:to>
      <xdr:col>12</xdr:col>
      <xdr:colOff>409575</xdr:colOff>
      <xdr:row>27</xdr:row>
      <xdr:rowOff>9525</xdr:rowOff>
    </xdr:to>
    <xdr:pic>
      <xdr:nvPicPr>
        <xdr:cNvPr id="160" name="Picture 8">
          <a:extLst>
            <a:ext uri="{FF2B5EF4-FFF2-40B4-BE49-F238E27FC236}">
              <a16:creationId xmlns:a16="http://schemas.microsoft.com/office/drawing/2014/main" id="{C3A80D9D-6BB7-434B-BBFC-881B8381F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6291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27</xdr:row>
      <xdr:rowOff>9525</xdr:rowOff>
    </xdr:from>
    <xdr:to>
      <xdr:col>12</xdr:col>
      <xdr:colOff>409575</xdr:colOff>
      <xdr:row>27</xdr:row>
      <xdr:rowOff>9525</xdr:rowOff>
    </xdr:to>
    <xdr:pic>
      <xdr:nvPicPr>
        <xdr:cNvPr id="161" name="Picture 8">
          <a:extLst>
            <a:ext uri="{FF2B5EF4-FFF2-40B4-BE49-F238E27FC236}">
              <a16:creationId xmlns:a16="http://schemas.microsoft.com/office/drawing/2014/main" id="{3D5F26DB-E62E-4A4F-BF96-F1BA71022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6291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27</xdr:row>
      <xdr:rowOff>9525</xdr:rowOff>
    </xdr:from>
    <xdr:to>
      <xdr:col>12</xdr:col>
      <xdr:colOff>409575</xdr:colOff>
      <xdr:row>27</xdr:row>
      <xdr:rowOff>9525</xdr:rowOff>
    </xdr:to>
    <xdr:pic>
      <xdr:nvPicPr>
        <xdr:cNvPr id="162" name="Picture 8">
          <a:extLst>
            <a:ext uri="{FF2B5EF4-FFF2-40B4-BE49-F238E27FC236}">
              <a16:creationId xmlns:a16="http://schemas.microsoft.com/office/drawing/2014/main" id="{DC5B6FA6-C1BA-4FCC-870A-89FFA2407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6291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27</xdr:row>
      <xdr:rowOff>9525</xdr:rowOff>
    </xdr:from>
    <xdr:to>
      <xdr:col>12</xdr:col>
      <xdr:colOff>409575</xdr:colOff>
      <xdr:row>27</xdr:row>
      <xdr:rowOff>9525</xdr:rowOff>
    </xdr:to>
    <xdr:pic>
      <xdr:nvPicPr>
        <xdr:cNvPr id="163" name="Picture 8">
          <a:extLst>
            <a:ext uri="{FF2B5EF4-FFF2-40B4-BE49-F238E27FC236}">
              <a16:creationId xmlns:a16="http://schemas.microsoft.com/office/drawing/2014/main" id="{07313C0E-E648-45C0-9707-B6FAE5537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6291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27</xdr:row>
      <xdr:rowOff>9525</xdr:rowOff>
    </xdr:from>
    <xdr:to>
      <xdr:col>12</xdr:col>
      <xdr:colOff>409575</xdr:colOff>
      <xdr:row>27</xdr:row>
      <xdr:rowOff>9525</xdr:rowOff>
    </xdr:to>
    <xdr:pic>
      <xdr:nvPicPr>
        <xdr:cNvPr id="164" name="Picture 8">
          <a:extLst>
            <a:ext uri="{FF2B5EF4-FFF2-40B4-BE49-F238E27FC236}">
              <a16:creationId xmlns:a16="http://schemas.microsoft.com/office/drawing/2014/main" id="{15A2D831-D03C-4BC4-8C29-4557AC1BD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6291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27</xdr:row>
      <xdr:rowOff>9525</xdr:rowOff>
    </xdr:from>
    <xdr:to>
      <xdr:col>12</xdr:col>
      <xdr:colOff>409575</xdr:colOff>
      <xdr:row>27</xdr:row>
      <xdr:rowOff>9525</xdr:rowOff>
    </xdr:to>
    <xdr:pic>
      <xdr:nvPicPr>
        <xdr:cNvPr id="165" name="Picture 8">
          <a:extLst>
            <a:ext uri="{FF2B5EF4-FFF2-40B4-BE49-F238E27FC236}">
              <a16:creationId xmlns:a16="http://schemas.microsoft.com/office/drawing/2014/main" id="{9EA84595-30DA-4901-9EC3-331CF359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6291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27</xdr:row>
      <xdr:rowOff>9525</xdr:rowOff>
    </xdr:from>
    <xdr:to>
      <xdr:col>12</xdr:col>
      <xdr:colOff>409575</xdr:colOff>
      <xdr:row>27</xdr:row>
      <xdr:rowOff>9525</xdr:rowOff>
    </xdr:to>
    <xdr:pic>
      <xdr:nvPicPr>
        <xdr:cNvPr id="166" name="Picture 8">
          <a:extLst>
            <a:ext uri="{FF2B5EF4-FFF2-40B4-BE49-F238E27FC236}">
              <a16:creationId xmlns:a16="http://schemas.microsoft.com/office/drawing/2014/main" id="{37A45EDA-0C76-434C-B750-4B9377762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6291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27</xdr:row>
      <xdr:rowOff>9525</xdr:rowOff>
    </xdr:from>
    <xdr:to>
      <xdr:col>12</xdr:col>
      <xdr:colOff>409575</xdr:colOff>
      <xdr:row>27</xdr:row>
      <xdr:rowOff>9525</xdr:rowOff>
    </xdr:to>
    <xdr:pic>
      <xdr:nvPicPr>
        <xdr:cNvPr id="167" name="Picture 8">
          <a:extLst>
            <a:ext uri="{FF2B5EF4-FFF2-40B4-BE49-F238E27FC236}">
              <a16:creationId xmlns:a16="http://schemas.microsoft.com/office/drawing/2014/main" id="{BC9363D0-1FCA-4A3C-A40B-668098320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6291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27</xdr:row>
      <xdr:rowOff>9525</xdr:rowOff>
    </xdr:from>
    <xdr:to>
      <xdr:col>12</xdr:col>
      <xdr:colOff>409575</xdr:colOff>
      <xdr:row>27</xdr:row>
      <xdr:rowOff>9525</xdr:rowOff>
    </xdr:to>
    <xdr:pic>
      <xdr:nvPicPr>
        <xdr:cNvPr id="168" name="Picture 8">
          <a:extLst>
            <a:ext uri="{FF2B5EF4-FFF2-40B4-BE49-F238E27FC236}">
              <a16:creationId xmlns:a16="http://schemas.microsoft.com/office/drawing/2014/main" id="{704E8371-C1EA-44D0-9BFE-FA1D7011A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6291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27</xdr:row>
      <xdr:rowOff>9525</xdr:rowOff>
    </xdr:from>
    <xdr:to>
      <xdr:col>12</xdr:col>
      <xdr:colOff>409575</xdr:colOff>
      <xdr:row>27</xdr:row>
      <xdr:rowOff>9525</xdr:rowOff>
    </xdr:to>
    <xdr:pic>
      <xdr:nvPicPr>
        <xdr:cNvPr id="169" name="Picture 8">
          <a:extLst>
            <a:ext uri="{FF2B5EF4-FFF2-40B4-BE49-F238E27FC236}">
              <a16:creationId xmlns:a16="http://schemas.microsoft.com/office/drawing/2014/main" id="{73E589D3-EACF-4185-86F9-F05C0668A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6291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27</xdr:row>
      <xdr:rowOff>9525</xdr:rowOff>
    </xdr:from>
    <xdr:to>
      <xdr:col>12</xdr:col>
      <xdr:colOff>409575</xdr:colOff>
      <xdr:row>27</xdr:row>
      <xdr:rowOff>9525</xdr:rowOff>
    </xdr:to>
    <xdr:pic>
      <xdr:nvPicPr>
        <xdr:cNvPr id="170" name="Picture 8">
          <a:extLst>
            <a:ext uri="{FF2B5EF4-FFF2-40B4-BE49-F238E27FC236}">
              <a16:creationId xmlns:a16="http://schemas.microsoft.com/office/drawing/2014/main" id="{901D484B-B060-42B2-B795-0BB1AD380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6291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71" name="Picture 8">
          <a:extLst>
            <a:ext uri="{FF2B5EF4-FFF2-40B4-BE49-F238E27FC236}">
              <a16:creationId xmlns:a16="http://schemas.microsoft.com/office/drawing/2014/main" id="{77B8ADA9-2C2B-4EAB-BC31-52A13FA1C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72" name="Picture 8">
          <a:extLst>
            <a:ext uri="{FF2B5EF4-FFF2-40B4-BE49-F238E27FC236}">
              <a16:creationId xmlns:a16="http://schemas.microsoft.com/office/drawing/2014/main" id="{8F667941-D182-4CC0-AEC4-744BBEF12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73" name="Picture 8">
          <a:extLst>
            <a:ext uri="{FF2B5EF4-FFF2-40B4-BE49-F238E27FC236}">
              <a16:creationId xmlns:a16="http://schemas.microsoft.com/office/drawing/2014/main" id="{56A15412-BA1B-47C5-A6A8-A2BB13A99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74" name="Picture 8">
          <a:extLst>
            <a:ext uri="{FF2B5EF4-FFF2-40B4-BE49-F238E27FC236}">
              <a16:creationId xmlns:a16="http://schemas.microsoft.com/office/drawing/2014/main" id="{7A4F4701-B41D-42DB-B495-A6EF5BD34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75" name="Picture 8">
          <a:extLst>
            <a:ext uri="{FF2B5EF4-FFF2-40B4-BE49-F238E27FC236}">
              <a16:creationId xmlns:a16="http://schemas.microsoft.com/office/drawing/2014/main" id="{0B7F8E81-F506-4DF6-B2F7-C1714DD68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76" name="Picture 8">
          <a:extLst>
            <a:ext uri="{FF2B5EF4-FFF2-40B4-BE49-F238E27FC236}">
              <a16:creationId xmlns:a16="http://schemas.microsoft.com/office/drawing/2014/main" id="{D5D7838D-CB59-4A78-8457-263726B91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77" name="Picture 8">
          <a:extLst>
            <a:ext uri="{FF2B5EF4-FFF2-40B4-BE49-F238E27FC236}">
              <a16:creationId xmlns:a16="http://schemas.microsoft.com/office/drawing/2014/main" id="{E3FD1086-543D-45D8-A2F7-6F187B9DB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78" name="Picture 8">
          <a:extLst>
            <a:ext uri="{FF2B5EF4-FFF2-40B4-BE49-F238E27FC236}">
              <a16:creationId xmlns:a16="http://schemas.microsoft.com/office/drawing/2014/main" id="{4D06325C-5DBD-4B02-98CA-667E2F013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79" name="Picture 8">
          <a:extLst>
            <a:ext uri="{FF2B5EF4-FFF2-40B4-BE49-F238E27FC236}">
              <a16:creationId xmlns:a16="http://schemas.microsoft.com/office/drawing/2014/main" id="{3DEB38DC-8125-4CD5-8206-1913C3EDB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80" name="Picture 8">
          <a:extLst>
            <a:ext uri="{FF2B5EF4-FFF2-40B4-BE49-F238E27FC236}">
              <a16:creationId xmlns:a16="http://schemas.microsoft.com/office/drawing/2014/main" id="{10744003-7973-45AA-BF6B-D04B423ED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81" name="Picture 8">
          <a:extLst>
            <a:ext uri="{FF2B5EF4-FFF2-40B4-BE49-F238E27FC236}">
              <a16:creationId xmlns:a16="http://schemas.microsoft.com/office/drawing/2014/main" id="{737EC1C1-BE54-4238-B76E-61FBD9CD2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82" name="Picture 8">
          <a:extLst>
            <a:ext uri="{FF2B5EF4-FFF2-40B4-BE49-F238E27FC236}">
              <a16:creationId xmlns:a16="http://schemas.microsoft.com/office/drawing/2014/main" id="{135C0410-2A27-4939-A5F2-A09EA813A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83" name="Picture 8">
          <a:extLst>
            <a:ext uri="{FF2B5EF4-FFF2-40B4-BE49-F238E27FC236}">
              <a16:creationId xmlns:a16="http://schemas.microsoft.com/office/drawing/2014/main" id="{48D29840-476B-46E5-BA74-6555E7163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84" name="Picture 8">
          <a:extLst>
            <a:ext uri="{FF2B5EF4-FFF2-40B4-BE49-F238E27FC236}">
              <a16:creationId xmlns:a16="http://schemas.microsoft.com/office/drawing/2014/main" id="{E4747461-A620-4E64-8DD9-41BFB8BC5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85" name="Picture 8">
          <a:extLst>
            <a:ext uri="{FF2B5EF4-FFF2-40B4-BE49-F238E27FC236}">
              <a16:creationId xmlns:a16="http://schemas.microsoft.com/office/drawing/2014/main" id="{160FF583-E202-405B-95F5-305A5C14F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86" name="Picture 8">
          <a:extLst>
            <a:ext uri="{FF2B5EF4-FFF2-40B4-BE49-F238E27FC236}">
              <a16:creationId xmlns:a16="http://schemas.microsoft.com/office/drawing/2014/main" id="{4158AF77-5AD5-4C77-9087-05DA090C9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87" name="Picture 8">
          <a:extLst>
            <a:ext uri="{FF2B5EF4-FFF2-40B4-BE49-F238E27FC236}">
              <a16:creationId xmlns:a16="http://schemas.microsoft.com/office/drawing/2014/main" id="{E04FDC97-42EB-4377-97D7-E6E39F98E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88" name="Picture 8">
          <a:extLst>
            <a:ext uri="{FF2B5EF4-FFF2-40B4-BE49-F238E27FC236}">
              <a16:creationId xmlns:a16="http://schemas.microsoft.com/office/drawing/2014/main" id="{F8AAD4E6-A786-4293-A31E-9DB819A45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89" name="Picture 8">
          <a:extLst>
            <a:ext uri="{FF2B5EF4-FFF2-40B4-BE49-F238E27FC236}">
              <a16:creationId xmlns:a16="http://schemas.microsoft.com/office/drawing/2014/main" id="{67787300-5C63-4187-B4B2-2C984754E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90" name="Picture 8">
          <a:extLst>
            <a:ext uri="{FF2B5EF4-FFF2-40B4-BE49-F238E27FC236}">
              <a16:creationId xmlns:a16="http://schemas.microsoft.com/office/drawing/2014/main" id="{35BB9775-A7FD-4237-9BB4-3F775EBB6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91" name="Picture 8">
          <a:extLst>
            <a:ext uri="{FF2B5EF4-FFF2-40B4-BE49-F238E27FC236}">
              <a16:creationId xmlns:a16="http://schemas.microsoft.com/office/drawing/2014/main" id="{E1CF9771-DB4C-4A52-A02E-19D0D5D5F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92" name="Picture 8">
          <a:extLst>
            <a:ext uri="{FF2B5EF4-FFF2-40B4-BE49-F238E27FC236}">
              <a16:creationId xmlns:a16="http://schemas.microsoft.com/office/drawing/2014/main" id="{F4090BEF-2922-4E88-B31C-38B0BA92F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93" name="Picture 8">
          <a:extLst>
            <a:ext uri="{FF2B5EF4-FFF2-40B4-BE49-F238E27FC236}">
              <a16:creationId xmlns:a16="http://schemas.microsoft.com/office/drawing/2014/main" id="{468D9735-1E48-45D0-A7F2-55AEC52DF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94" name="Picture 8">
          <a:extLst>
            <a:ext uri="{FF2B5EF4-FFF2-40B4-BE49-F238E27FC236}">
              <a16:creationId xmlns:a16="http://schemas.microsoft.com/office/drawing/2014/main" id="{B6EAB60E-2E34-46C7-A17C-EB020F634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95" name="Picture 8">
          <a:extLst>
            <a:ext uri="{FF2B5EF4-FFF2-40B4-BE49-F238E27FC236}">
              <a16:creationId xmlns:a16="http://schemas.microsoft.com/office/drawing/2014/main" id="{44205BEE-90A7-4231-BC1F-99FEB9D6B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96" name="Picture 8">
          <a:extLst>
            <a:ext uri="{FF2B5EF4-FFF2-40B4-BE49-F238E27FC236}">
              <a16:creationId xmlns:a16="http://schemas.microsoft.com/office/drawing/2014/main" id="{AE2C7E86-5FB1-4DC9-9176-102A3EC77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97" name="Picture 8">
          <a:extLst>
            <a:ext uri="{FF2B5EF4-FFF2-40B4-BE49-F238E27FC236}">
              <a16:creationId xmlns:a16="http://schemas.microsoft.com/office/drawing/2014/main" id="{733445C0-ED29-4A18-8005-D3007D750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21</xdr:row>
      <xdr:rowOff>0</xdr:rowOff>
    </xdr:from>
    <xdr:to>
      <xdr:col>12</xdr:col>
      <xdr:colOff>409575</xdr:colOff>
      <xdr:row>21</xdr:row>
      <xdr:rowOff>0</xdr:rowOff>
    </xdr:to>
    <xdr:pic>
      <xdr:nvPicPr>
        <xdr:cNvPr id="198" name="Picture 8">
          <a:extLst>
            <a:ext uri="{FF2B5EF4-FFF2-40B4-BE49-F238E27FC236}">
              <a16:creationId xmlns:a16="http://schemas.microsoft.com/office/drawing/2014/main" id="{D24ADB2E-8E70-4381-B4CE-D5CE19A52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05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199" name="Picture 8">
          <a:extLst>
            <a:ext uri="{FF2B5EF4-FFF2-40B4-BE49-F238E27FC236}">
              <a16:creationId xmlns:a16="http://schemas.microsoft.com/office/drawing/2014/main" id="{E2E8767A-78FA-4D8A-ADD4-0C1DB010D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200" name="Picture 8">
          <a:extLst>
            <a:ext uri="{FF2B5EF4-FFF2-40B4-BE49-F238E27FC236}">
              <a16:creationId xmlns:a16="http://schemas.microsoft.com/office/drawing/2014/main" id="{0E65F416-4619-49B6-B0BE-4A1607F6C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201" name="Picture 8">
          <a:extLst>
            <a:ext uri="{FF2B5EF4-FFF2-40B4-BE49-F238E27FC236}">
              <a16:creationId xmlns:a16="http://schemas.microsoft.com/office/drawing/2014/main" id="{FC365F6B-B339-4D8F-920D-8E449152E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202" name="Picture 8">
          <a:extLst>
            <a:ext uri="{FF2B5EF4-FFF2-40B4-BE49-F238E27FC236}">
              <a16:creationId xmlns:a16="http://schemas.microsoft.com/office/drawing/2014/main" id="{A10B2092-BD01-4891-8B6F-C26443105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203" name="Picture 8">
          <a:extLst>
            <a:ext uri="{FF2B5EF4-FFF2-40B4-BE49-F238E27FC236}">
              <a16:creationId xmlns:a16="http://schemas.microsoft.com/office/drawing/2014/main" id="{60011D6F-61BF-42C8-BD83-B03F9FD55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204" name="Picture 8">
          <a:extLst>
            <a:ext uri="{FF2B5EF4-FFF2-40B4-BE49-F238E27FC236}">
              <a16:creationId xmlns:a16="http://schemas.microsoft.com/office/drawing/2014/main" id="{4074A177-65C8-40CC-9012-640BEDFAF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205" name="Picture 8">
          <a:extLst>
            <a:ext uri="{FF2B5EF4-FFF2-40B4-BE49-F238E27FC236}">
              <a16:creationId xmlns:a16="http://schemas.microsoft.com/office/drawing/2014/main" id="{2FF4CDA8-FCB5-4948-9033-4DFDF80E7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206" name="Picture 8">
          <a:extLst>
            <a:ext uri="{FF2B5EF4-FFF2-40B4-BE49-F238E27FC236}">
              <a16:creationId xmlns:a16="http://schemas.microsoft.com/office/drawing/2014/main" id="{63978E97-1CBD-4AFB-AF03-3587F3B2C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207" name="Picture 8">
          <a:extLst>
            <a:ext uri="{FF2B5EF4-FFF2-40B4-BE49-F238E27FC236}">
              <a16:creationId xmlns:a16="http://schemas.microsoft.com/office/drawing/2014/main" id="{5DDA64AE-9052-4A50-A637-5B3744B7B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208" name="Picture 8">
          <a:extLst>
            <a:ext uri="{FF2B5EF4-FFF2-40B4-BE49-F238E27FC236}">
              <a16:creationId xmlns:a16="http://schemas.microsoft.com/office/drawing/2014/main" id="{ECB5D475-738E-41BD-A7DD-2E629374B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209" name="Picture 8">
          <a:extLst>
            <a:ext uri="{FF2B5EF4-FFF2-40B4-BE49-F238E27FC236}">
              <a16:creationId xmlns:a16="http://schemas.microsoft.com/office/drawing/2014/main" id="{C848DCE4-0B47-4930-BC2A-7BE4BE1D4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210" name="Picture 8">
          <a:extLst>
            <a:ext uri="{FF2B5EF4-FFF2-40B4-BE49-F238E27FC236}">
              <a16:creationId xmlns:a16="http://schemas.microsoft.com/office/drawing/2014/main" id="{7AD5765E-5932-49FE-BC47-5070AA1CD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211" name="Picture 8">
          <a:extLst>
            <a:ext uri="{FF2B5EF4-FFF2-40B4-BE49-F238E27FC236}">
              <a16:creationId xmlns:a16="http://schemas.microsoft.com/office/drawing/2014/main" id="{A5623261-9EE3-4B0E-ADB7-260DDA8D8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25</xdr:row>
      <xdr:rowOff>9525</xdr:rowOff>
    </xdr:from>
    <xdr:to>
      <xdr:col>12</xdr:col>
      <xdr:colOff>409575</xdr:colOff>
      <xdr:row>25</xdr:row>
      <xdr:rowOff>9525</xdr:rowOff>
    </xdr:to>
    <xdr:pic>
      <xdr:nvPicPr>
        <xdr:cNvPr id="212" name="Picture 8">
          <a:extLst>
            <a:ext uri="{FF2B5EF4-FFF2-40B4-BE49-F238E27FC236}">
              <a16:creationId xmlns:a16="http://schemas.microsoft.com/office/drawing/2014/main" id="{FBE36D83-BE99-4A4A-A29D-9FAC19518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2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213" name="Picture 8">
          <a:extLst>
            <a:ext uri="{FF2B5EF4-FFF2-40B4-BE49-F238E27FC236}">
              <a16:creationId xmlns:a16="http://schemas.microsoft.com/office/drawing/2014/main" id="{34C4B933-3E4B-4D4A-9AF3-184D17B70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214" name="Picture 8">
          <a:extLst>
            <a:ext uri="{FF2B5EF4-FFF2-40B4-BE49-F238E27FC236}">
              <a16:creationId xmlns:a16="http://schemas.microsoft.com/office/drawing/2014/main" id="{65EB4EC8-CB4F-4946-AFCF-EC6B4500D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215" name="Picture 8">
          <a:extLst>
            <a:ext uri="{FF2B5EF4-FFF2-40B4-BE49-F238E27FC236}">
              <a16:creationId xmlns:a16="http://schemas.microsoft.com/office/drawing/2014/main" id="{060BEFEE-F103-413E-A5DA-79959BAC2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216" name="Picture 8">
          <a:extLst>
            <a:ext uri="{FF2B5EF4-FFF2-40B4-BE49-F238E27FC236}">
              <a16:creationId xmlns:a16="http://schemas.microsoft.com/office/drawing/2014/main" id="{B02EA2AD-2E81-414D-9386-90C20E58B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217" name="Picture 8">
          <a:extLst>
            <a:ext uri="{FF2B5EF4-FFF2-40B4-BE49-F238E27FC236}">
              <a16:creationId xmlns:a16="http://schemas.microsoft.com/office/drawing/2014/main" id="{7D511DF9-25B9-418C-AEBB-6E2A03679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218" name="Picture 8">
          <a:extLst>
            <a:ext uri="{FF2B5EF4-FFF2-40B4-BE49-F238E27FC236}">
              <a16:creationId xmlns:a16="http://schemas.microsoft.com/office/drawing/2014/main" id="{896B2615-FCD9-4B94-A804-9FD5EA961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219" name="Picture 8">
          <a:extLst>
            <a:ext uri="{FF2B5EF4-FFF2-40B4-BE49-F238E27FC236}">
              <a16:creationId xmlns:a16="http://schemas.microsoft.com/office/drawing/2014/main" id="{C1E5A51A-0E5C-49EE-A9B3-4DA11BEF1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220" name="Picture 8">
          <a:extLst>
            <a:ext uri="{FF2B5EF4-FFF2-40B4-BE49-F238E27FC236}">
              <a16:creationId xmlns:a16="http://schemas.microsoft.com/office/drawing/2014/main" id="{D30BB504-8406-4B23-BDFB-583326DF9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221" name="Picture 8">
          <a:extLst>
            <a:ext uri="{FF2B5EF4-FFF2-40B4-BE49-F238E27FC236}">
              <a16:creationId xmlns:a16="http://schemas.microsoft.com/office/drawing/2014/main" id="{328B8EB1-4B62-49D6-87FC-6DA3D4425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222" name="Picture 8">
          <a:extLst>
            <a:ext uri="{FF2B5EF4-FFF2-40B4-BE49-F238E27FC236}">
              <a16:creationId xmlns:a16="http://schemas.microsoft.com/office/drawing/2014/main" id="{9242DB50-6E31-430F-A1BB-141AE5622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223" name="Picture 8">
          <a:extLst>
            <a:ext uri="{FF2B5EF4-FFF2-40B4-BE49-F238E27FC236}">
              <a16:creationId xmlns:a16="http://schemas.microsoft.com/office/drawing/2014/main" id="{5E1B0EBD-822D-46B4-9286-AA09BC8BF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224" name="Picture 8">
          <a:extLst>
            <a:ext uri="{FF2B5EF4-FFF2-40B4-BE49-F238E27FC236}">
              <a16:creationId xmlns:a16="http://schemas.microsoft.com/office/drawing/2014/main" id="{6435FCF6-5AD5-46C7-832A-0A18964C0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225" name="Picture 8">
          <a:extLst>
            <a:ext uri="{FF2B5EF4-FFF2-40B4-BE49-F238E27FC236}">
              <a16:creationId xmlns:a16="http://schemas.microsoft.com/office/drawing/2014/main" id="{2C31BCED-8699-4C19-8A9B-6FA2DAB4D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95250</xdr:colOff>
      <xdr:row>28</xdr:row>
      <xdr:rowOff>9525</xdr:rowOff>
    </xdr:from>
    <xdr:to>
      <xdr:col>12</xdr:col>
      <xdr:colOff>409575</xdr:colOff>
      <xdr:row>28</xdr:row>
      <xdr:rowOff>9525</xdr:rowOff>
    </xdr:to>
    <xdr:pic>
      <xdr:nvPicPr>
        <xdr:cNvPr id="226" name="Picture 8">
          <a:extLst>
            <a:ext uri="{FF2B5EF4-FFF2-40B4-BE49-F238E27FC236}">
              <a16:creationId xmlns:a16="http://schemas.microsoft.com/office/drawing/2014/main" id="{116E21F7-7E38-4A21-B7DB-1828AF4D6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815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228601</xdr:colOff>
      <xdr:row>0</xdr:row>
      <xdr:rowOff>1</xdr:rowOff>
    </xdr:from>
    <xdr:to>
      <xdr:col>4</xdr:col>
      <xdr:colOff>904876</xdr:colOff>
      <xdr:row>3</xdr:row>
      <xdr:rowOff>163155</xdr:rowOff>
    </xdr:to>
    <xdr:pic>
      <xdr:nvPicPr>
        <xdr:cNvPr id="227" name="3 Imagen" descr="Recorte de pantalla">
          <a:extLst>
            <a:ext uri="{FF2B5EF4-FFF2-40B4-BE49-F238E27FC236}">
              <a16:creationId xmlns:a16="http://schemas.microsoft.com/office/drawing/2014/main" id="{12E47197-27DE-4B47-B679-DFC40A219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1"/>
          <a:ext cx="1295400" cy="715604"/>
        </a:xfrm>
        <a:prstGeom prst="rect">
          <a:avLst/>
        </a:prstGeom>
      </xdr:spPr>
    </xdr:pic>
    <xdr:clientData/>
  </xdr:two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28" name="Picture 8">
          <a:extLst>
            <a:ext uri="{FF2B5EF4-FFF2-40B4-BE49-F238E27FC236}">
              <a16:creationId xmlns:a16="http://schemas.microsoft.com/office/drawing/2014/main" id="{7362D826-4571-4B6E-A15C-4C83AC7C9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29" name="Picture 8">
          <a:extLst>
            <a:ext uri="{FF2B5EF4-FFF2-40B4-BE49-F238E27FC236}">
              <a16:creationId xmlns:a16="http://schemas.microsoft.com/office/drawing/2014/main" id="{3CB07E8A-2F0B-4F0B-82FF-741076F94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30" name="Picture 8">
          <a:extLst>
            <a:ext uri="{FF2B5EF4-FFF2-40B4-BE49-F238E27FC236}">
              <a16:creationId xmlns:a16="http://schemas.microsoft.com/office/drawing/2014/main" id="{09B38485-929E-4186-ACCD-28C2AA011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31" name="Picture 8">
          <a:extLst>
            <a:ext uri="{FF2B5EF4-FFF2-40B4-BE49-F238E27FC236}">
              <a16:creationId xmlns:a16="http://schemas.microsoft.com/office/drawing/2014/main" id="{B21DEA63-7833-434E-8D88-CF12F623D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32" name="Picture 8">
          <a:extLst>
            <a:ext uri="{FF2B5EF4-FFF2-40B4-BE49-F238E27FC236}">
              <a16:creationId xmlns:a16="http://schemas.microsoft.com/office/drawing/2014/main" id="{368362CD-5F0D-4D85-9BD3-8FB61D82C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33" name="Picture 8">
          <a:extLst>
            <a:ext uri="{FF2B5EF4-FFF2-40B4-BE49-F238E27FC236}">
              <a16:creationId xmlns:a16="http://schemas.microsoft.com/office/drawing/2014/main" id="{924AA88D-370A-4CA3-89C1-EB2AFCC34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34" name="Picture 8">
          <a:extLst>
            <a:ext uri="{FF2B5EF4-FFF2-40B4-BE49-F238E27FC236}">
              <a16:creationId xmlns:a16="http://schemas.microsoft.com/office/drawing/2014/main" id="{368ED490-FDA8-4C35-AEAB-BEECDC76E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35" name="Picture 8">
          <a:extLst>
            <a:ext uri="{FF2B5EF4-FFF2-40B4-BE49-F238E27FC236}">
              <a16:creationId xmlns:a16="http://schemas.microsoft.com/office/drawing/2014/main" id="{2967E064-4061-499D-924B-F405E373E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36" name="Picture 8">
          <a:extLst>
            <a:ext uri="{FF2B5EF4-FFF2-40B4-BE49-F238E27FC236}">
              <a16:creationId xmlns:a16="http://schemas.microsoft.com/office/drawing/2014/main" id="{74E6A71B-99D5-481A-9BAB-161C1751E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37" name="Picture 8">
          <a:extLst>
            <a:ext uri="{FF2B5EF4-FFF2-40B4-BE49-F238E27FC236}">
              <a16:creationId xmlns:a16="http://schemas.microsoft.com/office/drawing/2014/main" id="{438A811F-BD07-46AB-A6D7-FAD206DAC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38" name="Picture 8">
          <a:extLst>
            <a:ext uri="{FF2B5EF4-FFF2-40B4-BE49-F238E27FC236}">
              <a16:creationId xmlns:a16="http://schemas.microsoft.com/office/drawing/2014/main" id="{08010242-CEE4-4AC1-AA9B-22E6EB45E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39" name="Picture 8">
          <a:extLst>
            <a:ext uri="{FF2B5EF4-FFF2-40B4-BE49-F238E27FC236}">
              <a16:creationId xmlns:a16="http://schemas.microsoft.com/office/drawing/2014/main" id="{5AE6DD42-7A88-40DA-92AE-A2AB29A19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40" name="Picture 8">
          <a:extLst>
            <a:ext uri="{FF2B5EF4-FFF2-40B4-BE49-F238E27FC236}">
              <a16:creationId xmlns:a16="http://schemas.microsoft.com/office/drawing/2014/main" id="{2C42CC7F-180B-42A8-A6E5-DF22D6DC3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41" name="Picture 8">
          <a:extLst>
            <a:ext uri="{FF2B5EF4-FFF2-40B4-BE49-F238E27FC236}">
              <a16:creationId xmlns:a16="http://schemas.microsoft.com/office/drawing/2014/main" id="{205149EE-5FA7-4BE9-8220-F722DEAF5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42" name="Picture 8">
          <a:extLst>
            <a:ext uri="{FF2B5EF4-FFF2-40B4-BE49-F238E27FC236}">
              <a16:creationId xmlns:a16="http://schemas.microsoft.com/office/drawing/2014/main" id="{FC1C9E94-BB82-4A83-9078-4F00D1CA1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43" name="Picture 8">
          <a:extLst>
            <a:ext uri="{FF2B5EF4-FFF2-40B4-BE49-F238E27FC236}">
              <a16:creationId xmlns:a16="http://schemas.microsoft.com/office/drawing/2014/main" id="{15AB89C3-3983-4FB0-B447-7F6B62ED0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44" name="Picture 8">
          <a:extLst>
            <a:ext uri="{FF2B5EF4-FFF2-40B4-BE49-F238E27FC236}">
              <a16:creationId xmlns:a16="http://schemas.microsoft.com/office/drawing/2014/main" id="{384C2576-8F6F-408D-AE63-4F0C87CCF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45" name="Picture 8">
          <a:extLst>
            <a:ext uri="{FF2B5EF4-FFF2-40B4-BE49-F238E27FC236}">
              <a16:creationId xmlns:a16="http://schemas.microsoft.com/office/drawing/2014/main" id="{554CD823-FEC9-46BA-A4D2-3DAF09FFF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46" name="Picture 8">
          <a:extLst>
            <a:ext uri="{FF2B5EF4-FFF2-40B4-BE49-F238E27FC236}">
              <a16:creationId xmlns:a16="http://schemas.microsoft.com/office/drawing/2014/main" id="{DD13B44E-5AD5-4648-8C49-C2D5D4B1F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47" name="Picture 8">
          <a:extLst>
            <a:ext uri="{FF2B5EF4-FFF2-40B4-BE49-F238E27FC236}">
              <a16:creationId xmlns:a16="http://schemas.microsoft.com/office/drawing/2014/main" id="{5C9A3F5B-684C-4203-8B46-06B075481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48" name="Picture 8">
          <a:extLst>
            <a:ext uri="{FF2B5EF4-FFF2-40B4-BE49-F238E27FC236}">
              <a16:creationId xmlns:a16="http://schemas.microsoft.com/office/drawing/2014/main" id="{B202482F-920D-4493-9DC5-9EDB2D5FC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49" name="Picture 8">
          <a:extLst>
            <a:ext uri="{FF2B5EF4-FFF2-40B4-BE49-F238E27FC236}">
              <a16:creationId xmlns:a16="http://schemas.microsoft.com/office/drawing/2014/main" id="{A0FEC361-6E63-4CA4-8FC0-027C26DC5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50" name="Picture 8">
          <a:extLst>
            <a:ext uri="{FF2B5EF4-FFF2-40B4-BE49-F238E27FC236}">
              <a16:creationId xmlns:a16="http://schemas.microsoft.com/office/drawing/2014/main" id="{ADCE45D0-B1C2-4583-B924-32AF68A3D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51" name="Picture 8">
          <a:extLst>
            <a:ext uri="{FF2B5EF4-FFF2-40B4-BE49-F238E27FC236}">
              <a16:creationId xmlns:a16="http://schemas.microsoft.com/office/drawing/2014/main" id="{0D2DC17B-4F79-4D5C-9583-617A0F9B4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52" name="Picture 8">
          <a:extLst>
            <a:ext uri="{FF2B5EF4-FFF2-40B4-BE49-F238E27FC236}">
              <a16:creationId xmlns:a16="http://schemas.microsoft.com/office/drawing/2014/main" id="{45C2A35E-305A-4D2E-AE84-4B8AB977B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53" name="Picture 8">
          <a:extLst>
            <a:ext uri="{FF2B5EF4-FFF2-40B4-BE49-F238E27FC236}">
              <a16:creationId xmlns:a16="http://schemas.microsoft.com/office/drawing/2014/main" id="{63BAFFD3-6F77-41D2-90D9-701593388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54" name="Picture 8">
          <a:extLst>
            <a:ext uri="{FF2B5EF4-FFF2-40B4-BE49-F238E27FC236}">
              <a16:creationId xmlns:a16="http://schemas.microsoft.com/office/drawing/2014/main" id="{79D53767-C167-46E1-BA81-2F020966A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55" name="Picture 8">
          <a:extLst>
            <a:ext uri="{FF2B5EF4-FFF2-40B4-BE49-F238E27FC236}">
              <a16:creationId xmlns:a16="http://schemas.microsoft.com/office/drawing/2014/main" id="{B6C7D894-732B-40DD-AAAC-5DB9C6C95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56" name="Picture 8">
          <a:extLst>
            <a:ext uri="{FF2B5EF4-FFF2-40B4-BE49-F238E27FC236}">
              <a16:creationId xmlns:a16="http://schemas.microsoft.com/office/drawing/2014/main" id="{F480783E-A94B-4EC3-BD65-308FC99B5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57" name="Picture 8">
          <a:extLst>
            <a:ext uri="{FF2B5EF4-FFF2-40B4-BE49-F238E27FC236}">
              <a16:creationId xmlns:a16="http://schemas.microsoft.com/office/drawing/2014/main" id="{89326958-3027-40C3-AAAA-F07A35144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58" name="Picture 8">
          <a:extLst>
            <a:ext uri="{FF2B5EF4-FFF2-40B4-BE49-F238E27FC236}">
              <a16:creationId xmlns:a16="http://schemas.microsoft.com/office/drawing/2014/main" id="{1369FCCD-CE1A-4561-8992-FECF0B3D8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59" name="Picture 8">
          <a:extLst>
            <a:ext uri="{FF2B5EF4-FFF2-40B4-BE49-F238E27FC236}">
              <a16:creationId xmlns:a16="http://schemas.microsoft.com/office/drawing/2014/main" id="{2C60AF6B-56B1-4EEF-AC3F-9F93A03DB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60" name="Picture 8">
          <a:extLst>
            <a:ext uri="{FF2B5EF4-FFF2-40B4-BE49-F238E27FC236}">
              <a16:creationId xmlns:a16="http://schemas.microsoft.com/office/drawing/2014/main" id="{A0CE70F0-DCF4-4285-ADCA-E7D23066D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61" name="Picture 8">
          <a:extLst>
            <a:ext uri="{FF2B5EF4-FFF2-40B4-BE49-F238E27FC236}">
              <a16:creationId xmlns:a16="http://schemas.microsoft.com/office/drawing/2014/main" id="{5B55300B-492A-42AC-8F36-BB02D233A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62" name="Picture 8">
          <a:extLst>
            <a:ext uri="{FF2B5EF4-FFF2-40B4-BE49-F238E27FC236}">
              <a16:creationId xmlns:a16="http://schemas.microsoft.com/office/drawing/2014/main" id="{2183F62A-72EC-47FC-B871-97E817AF0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63" name="Picture 8">
          <a:extLst>
            <a:ext uri="{FF2B5EF4-FFF2-40B4-BE49-F238E27FC236}">
              <a16:creationId xmlns:a16="http://schemas.microsoft.com/office/drawing/2014/main" id="{B1BD27B8-3C7D-45C7-BB22-A68D8025D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64" name="Picture 8">
          <a:extLst>
            <a:ext uri="{FF2B5EF4-FFF2-40B4-BE49-F238E27FC236}">
              <a16:creationId xmlns:a16="http://schemas.microsoft.com/office/drawing/2014/main" id="{07491300-DD2A-4780-91CA-34DA24D68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65" name="Picture 8">
          <a:extLst>
            <a:ext uri="{FF2B5EF4-FFF2-40B4-BE49-F238E27FC236}">
              <a16:creationId xmlns:a16="http://schemas.microsoft.com/office/drawing/2014/main" id="{CC531D03-D734-4275-9456-7135DD067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66" name="Picture 8">
          <a:extLst>
            <a:ext uri="{FF2B5EF4-FFF2-40B4-BE49-F238E27FC236}">
              <a16:creationId xmlns:a16="http://schemas.microsoft.com/office/drawing/2014/main" id="{94585459-1148-4790-AC38-654D00255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67" name="Picture 8">
          <a:extLst>
            <a:ext uri="{FF2B5EF4-FFF2-40B4-BE49-F238E27FC236}">
              <a16:creationId xmlns:a16="http://schemas.microsoft.com/office/drawing/2014/main" id="{4C3587E7-9EA2-4DE5-924C-E5885B5B7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68" name="Picture 8">
          <a:extLst>
            <a:ext uri="{FF2B5EF4-FFF2-40B4-BE49-F238E27FC236}">
              <a16:creationId xmlns:a16="http://schemas.microsoft.com/office/drawing/2014/main" id="{8578DAB3-E9C2-46D9-9298-A1AFA488A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95250</xdr:colOff>
      <xdr:row>41</xdr:row>
      <xdr:rowOff>9525</xdr:rowOff>
    </xdr:from>
    <xdr:ext cx="314325" cy="0"/>
    <xdr:pic>
      <xdr:nvPicPr>
        <xdr:cNvPr id="269" name="Picture 8">
          <a:extLst>
            <a:ext uri="{FF2B5EF4-FFF2-40B4-BE49-F238E27FC236}">
              <a16:creationId xmlns:a16="http://schemas.microsoft.com/office/drawing/2014/main" id="{64B6A09A-7F39-4BBF-9F5A-FBB23C1F1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95250</xdr:colOff>
      <xdr:row>17</xdr:row>
      <xdr:rowOff>9525</xdr:rowOff>
    </xdr:from>
    <xdr:ext cx="314325" cy="0"/>
    <xdr:pic>
      <xdr:nvPicPr>
        <xdr:cNvPr id="2" name="Picture 8">
          <a:extLst>
            <a:ext uri="{FF2B5EF4-FFF2-40B4-BE49-F238E27FC236}">
              <a16:creationId xmlns:a16="http://schemas.microsoft.com/office/drawing/2014/main" id="{2C2D6C2F-E95F-403A-9ADA-8515F5073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3" name="Picture 8">
          <a:extLst>
            <a:ext uri="{FF2B5EF4-FFF2-40B4-BE49-F238E27FC236}">
              <a16:creationId xmlns:a16="http://schemas.microsoft.com/office/drawing/2014/main" id="{7B154F89-5298-44C8-B2D8-661A402A9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4" name="Picture 8">
          <a:extLst>
            <a:ext uri="{FF2B5EF4-FFF2-40B4-BE49-F238E27FC236}">
              <a16:creationId xmlns:a16="http://schemas.microsoft.com/office/drawing/2014/main" id="{E95D8ECA-19C8-4CF9-9AB6-47395025B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29</xdr:col>
      <xdr:colOff>2114550</xdr:colOff>
      <xdr:row>0</xdr:row>
      <xdr:rowOff>9525</xdr:rowOff>
    </xdr:from>
    <xdr:ext cx="1304925" cy="723900"/>
    <xdr:pic>
      <xdr:nvPicPr>
        <xdr:cNvPr id="5" name="Picture 3" descr="C:\Users\Dvtrn_Jose_de_Jesus\Desktop\PECUARIOS\Íconos &amp; Logos\Nuevos Logos Pecuarios\API-ABA LOGOTIPO FINAL\MCL 15002 API-ABA LOGOTIPO FINAL\LOGO APIABA.png">
          <a:extLst>
            <a:ext uri="{FF2B5EF4-FFF2-40B4-BE49-F238E27FC236}">
              <a16:creationId xmlns:a16="http://schemas.microsoft.com/office/drawing/2014/main" id="{DFA90F8D-AF1E-41A3-8A39-2855C1CC3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9525"/>
          <a:ext cx="13049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6" name="Picture 8">
          <a:extLst>
            <a:ext uri="{FF2B5EF4-FFF2-40B4-BE49-F238E27FC236}">
              <a16:creationId xmlns:a16="http://schemas.microsoft.com/office/drawing/2014/main" id="{B526CEB6-D862-4DBC-8423-CD20734E0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7" name="Picture 8">
          <a:extLst>
            <a:ext uri="{FF2B5EF4-FFF2-40B4-BE49-F238E27FC236}">
              <a16:creationId xmlns:a16="http://schemas.microsoft.com/office/drawing/2014/main" id="{3A1D5C14-ED31-4E4E-B6C4-1A53799ED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8" name="Picture 8">
          <a:extLst>
            <a:ext uri="{FF2B5EF4-FFF2-40B4-BE49-F238E27FC236}">
              <a16:creationId xmlns:a16="http://schemas.microsoft.com/office/drawing/2014/main" id="{5ADD6812-0B45-4F28-8453-2ABE48811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9" name="Picture 8">
          <a:extLst>
            <a:ext uri="{FF2B5EF4-FFF2-40B4-BE49-F238E27FC236}">
              <a16:creationId xmlns:a16="http://schemas.microsoft.com/office/drawing/2014/main" id="{F62FD703-4A25-4CC9-92CB-43E690F21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0" name="Picture 8">
          <a:extLst>
            <a:ext uri="{FF2B5EF4-FFF2-40B4-BE49-F238E27FC236}">
              <a16:creationId xmlns:a16="http://schemas.microsoft.com/office/drawing/2014/main" id="{35473765-9A67-4479-A392-01CED99CB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11" name="Picture 8">
          <a:extLst>
            <a:ext uri="{FF2B5EF4-FFF2-40B4-BE49-F238E27FC236}">
              <a16:creationId xmlns:a16="http://schemas.microsoft.com/office/drawing/2014/main" id="{575FC6CE-EC0A-48DB-B2C9-5D6D91567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2" name="Picture 8">
          <a:extLst>
            <a:ext uri="{FF2B5EF4-FFF2-40B4-BE49-F238E27FC236}">
              <a16:creationId xmlns:a16="http://schemas.microsoft.com/office/drawing/2014/main" id="{64E30EB0-A2A9-4B28-B6F9-42A6476AB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13" name="Picture 8">
          <a:extLst>
            <a:ext uri="{FF2B5EF4-FFF2-40B4-BE49-F238E27FC236}">
              <a16:creationId xmlns:a16="http://schemas.microsoft.com/office/drawing/2014/main" id="{52C6C8C0-4E15-4DEC-AC47-28CA1AA63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4" name="Picture 8">
          <a:extLst>
            <a:ext uri="{FF2B5EF4-FFF2-40B4-BE49-F238E27FC236}">
              <a16:creationId xmlns:a16="http://schemas.microsoft.com/office/drawing/2014/main" id="{6C03ABA7-2360-4EB1-8823-E87B3C880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15" name="Picture 8">
          <a:extLst>
            <a:ext uri="{FF2B5EF4-FFF2-40B4-BE49-F238E27FC236}">
              <a16:creationId xmlns:a16="http://schemas.microsoft.com/office/drawing/2014/main" id="{6AC0B667-8D19-41DE-9DF6-BA4CFF982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6" name="Picture 8">
          <a:extLst>
            <a:ext uri="{FF2B5EF4-FFF2-40B4-BE49-F238E27FC236}">
              <a16:creationId xmlns:a16="http://schemas.microsoft.com/office/drawing/2014/main" id="{48D488D2-34B7-44F2-8D4A-A668DDB7C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17" name="Picture 8">
          <a:extLst>
            <a:ext uri="{FF2B5EF4-FFF2-40B4-BE49-F238E27FC236}">
              <a16:creationId xmlns:a16="http://schemas.microsoft.com/office/drawing/2014/main" id="{75DCA8D6-D7EF-49A4-905A-324AA045B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8" name="Picture 8">
          <a:extLst>
            <a:ext uri="{FF2B5EF4-FFF2-40B4-BE49-F238E27FC236}">
              <a16:creationId xmlns:a16="http://schemas.microsoft.com/office/drawing/2014/main" id="{9C7E7CE9-47D8-4E67-BCF6-19F2292A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19" name="Picture 8">
          <a:extLst>
            <a:ext uri="{FF2B5EF4-FFF2-40B4-BE49-F238E27FC236}">
              <a16:creationId xmlns:a16="http://schemas.microsoft.com/office/drawing/2014/main" id="{BB2EF29F-AFE9-4C1D-9650-A9A1267F2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20" name="Picture 8">
          <a:extLst>
            <a:ext uri="{FF2B5EF4-FFF2-40B4-BE49-F238E27FC236}">
              <a16:creationId xmlns:a16="http://schemas.microsoft.com/office/drawing/2014/main" id="{89379703-574C-41F6-8427-B4E2F4C32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21" name="Picture 8">
          <a:extLst>
            <a:ext uri="{FF2B5EF4-FFF2-40B4-BE49-F238E27FC236}">
              <a16:creationId xmlns:a16="http://schemas.microsoft.com/office/drawing/2014/main" id="{09E79C7B-42D9-44E6-BA33-83A83239E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22" name="Picture 8">
          <a:extLst>
            <a:ext uri="{FF2B5EF4-FFF2-40B4-BE49-F238E27FC236}">
              <a16:creationId xmlns:a16="http://schemas.microsoft.com/office/drawing/2014/main" id="{6178B983-4B88-4889-9D79-69E562A68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23" name="Picture 8">
          <a:extLst>
            <a:ext uri="{FF2B5EF4-FFF2-40B4-BE49-F238E27FC236}">
              <a16:creationId xmlns:a16="http://schemas.microsoft.com/office/drawing/2014/main" id="{C0EF3CFF-D051-4D2D-9E36-A40B491D6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24" name="Picture 8">
          <a:extLst>
            <a:ext uri="{FF2B5EF4-FFF2-40B4-BE49-F238E27FC236}">
              <a16:creationId xmlns:a16="http://schemas.microsoft.com/office/drawing/2014/main" id="{07BCCCEB-7F0A-425F-8E39-2CD138414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25" name="Picture 8">
          <a:extLst>
            <a:ext uri="{FF2B5EF4-FFF2-40B4-BE49-F238E27FC236}">
              <a16:creationId xmlns:a16="http://schemas.microsoft.com/office/drawing/2014/main" id="{6DA66F02-713A-4C30-9BD5-B7DB1DCB7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26" name="Picture 8">
          <a:extLst>
            <a:ext uri="{FF2B5EF4-FFF2-40B4-BE49-F238E27FC236}">
              <a16:creationId xmlns:a16="http://schemas.microsoft.com/office/drawing/2014/main" id="{677F1644-6348-482B-B450-CF380E8B8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27" name="Picture 8">
          <a:extLst>
            <a:ext uri="{FF2B5EF4-FFF2-40B4-BE49-F238E27FC236}">
              <a16:creationId xmlns:a16="http://schemas.microsoft.com/office/drawing/2014/main" id="{86818F76-3B68-4C1F-A28B-067485DA8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28" name="Picture 8">
          <a:extLst>
            <a:ext uri="{FF2B5EF4-FFF2-40B4-BE49-F238E27FC236}">
              <a16:creationId xmlns:a16="http://schemas.microsoft.com/office/drawing/2014/main" id="{4241E3EA-335D-4221-A857-51C0E671B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29" name="Picture 8">
          <a:extLst>
            <a:ext uri="{FF2B5EF4-FFF2-40B4-BE49-F238E27FC236}">
              <a16:creationId xmlns:a16="http://schemas.microsoft.com/office/drawing/2014/main" id="{D1616DD4-035F-487C-BF65-3DEB01669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29</xdr:col>
      <xdr:colOff>2143125</xdr:colOff>
      <xdr:row>25</xdr:row>
      <xdr:rowOff>0</xdr:rowOff>
    </xdr:from>
    <xdr:ext cx="314325" cy="0"/>
    <xdr:pic>
      <xdr:nvPicPr>
        <xdr:cNvPr id="30" name="Picture 8">
          <a:extLst>
            <a:ext uri="{FF2B5EF4-FFF2-40B4-BE49-F238E27FC236}">
              <a16:creationId xmlns:a16="http://schemas.microsoft.com/office/drawing/2014/main" id="{5369EEC8-BAE6-4398-9ACA-7E5264CD1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40481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31" name="Picture 8">
          <a:extLst>
            <a:ext uri="{FF2B5EF4-FFF2-40B4-BE49-F238E27FC236}">
              <a16:creationId xmlns:a16="http://schemas.microsoft.com/office/drawing/2014/main" id="{8B3105C9-9F7F-4005-AE35-D9EE82759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32" name="Picture 8">
          <a:extLst>
            <a:ext uri="{FF2B5EF4-FFF2-40B4-BE49-F238E27FC236}">
              <a16:creationId xmlns:a16="http://schemas.microsoft.com/office/drawing/2014/main" id="{540BEEE1-CB66-469F-9A05-93E2A7CC6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33" name="Picture 8">
          <a:extLst>
            <a:ext uri="{FF2B5EF4-FFF2-40B4-BE49-F238E27FC236}">
              <a16:creationId xmlns:a16="http://schemas.microsoft.com/office/drawing/2014/main" id="{7AEEBB59-2DBF-447E-9CB9-E7BC11654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34" name="Picture 8">
          <a:extLst>
            <a:ext uri="{FF2B5EF4-FFF2-40B4-BE49-F238E27FC236}">
              <a16:creationId xmlns:a16="http://schemas.microsoft.com/office/drawing/2014/main" id="{45E8C67B-9BA8-47AB-8569-CD12D96C8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35" name="Picture 8">
          <a:extLst>
            <a:ext uri="{FF2B5EF4-FFF2-40B4-BE49-F238E27FC236}">
              <a16:creationId xmlns:a16="http://schemas.microsoft.com/office/drawing/2014/main" id="{D265AECB-460B-4CB4-8EE8-4DD856CB0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36" name="Picture 8">
          <a:extLst>
            <a:ext uri="{FF2B5EF4-FFF2-40B4-BE49-F238E27FC236}">
              <a16:creationId xmlns:a16="http://schemas.microsoft.com/office/drawing/2014/main" id="{877E4691-9545-4A2D-A23E-83F7DF8DD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37" name="Picture 8">
          <a:extLst>
            <a:ext uri="{FF2B5EF4-FFF2-40B4-BE49-F238E27FC236}">
              <a16:creationId xmlns:a16="http://schemas.microsoft.com/office/drawing/2014/main" id="{9C2819A8-77BF-4AE5-952B-5EE081C65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38" name="Picture 8">
          <a:extLst>
            <a:ext uri="{FF2B5EF4-FFF2-40B4-BE49-F238E27FC236}">
              <a16:creationId xmlns:a16="http://schemas.microsoft.com/office/drawing/2014/main" id="{5CFB2C6E-7FDD-4AE0-B72E-41F4D4498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39" name="Picture 8">
          <a:extLst>
            <a:ext uri="{FF2B5EF4-FFF2-40B4-BE49-F238E27FC236}">
              <a16:creationId xmlns:a16="http://schemas.microsoft.com/office/drawing/2014/main" id="{E7BCA019-C530-4074-B274-7F68928B6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40" name="Picture 8">
          <a:extLst>
            <a:ext uri="{FF2B5EF4-FFF2-40B4-BE49-F238E27FC236}">
              <a16:creationId xmlns:a16="http://schemas.microsoft.com/office/drawing/2014/main" id="{B9F7909B-09FC-4F86-BD1C-3527919D0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41" name="Picture 8">
          <a:extLst>
            <a:ext uri="{FF2B5EF4-FFF2-40B4-BE49-F238E27FC236}">
              <a16:creationId xmlns:a16="http://schemas.microsoft.com/office/drawing/2014/main" id="{459AD6C1-2435-4956-8243-45F4278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42" name="Picture 8">
          <a:extLst>
            <a:ext uri="{FF2B5EF4-FFF2-40B4-BE49-F238E27FC236}">
              <a16:creationId xmlns:a16="http://schemas.microsoft.com/office/drawing/2014/main" id="{B9D887A3-E8CD-4A02-A889-EACE3AE6C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43" name="Picture 8">
          <a:extLst>
            <a:ext uri="{FF2B5EF4-FFF2-40B4-BE49-F238E27FC236}">
              <a16:creationId xmlns:a16="http://schemas.microsoft.com/office/drawing/2014/main" id="{268D0DEF-4314-4047-B29C-647FA0306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44" name="Picture 8">
          <a:extLst>
            <a:ext uri="{FF2B5EF4-FFF2-40B4-BE49-F238E27FC236}">
              <a16:creationId xmlns:a16="http://schemas.microsoft.com/office/drawing/2014/main" id="{688C4036-2057-491F-9057-27596FB30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45" name="Picture 8">
          <a:extLst>
            <a:ext uri="{FF2B5EF4-FFF2-40B4-BE49-F238E27FC236}">
              <a16:creationId xmlns:a16="http://schemas.microsoft.com/office/drawing/2014/main" id="{4198DEC8-A6E1-41CD-AE19-E9E8F44A7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46" name="Picture 8">
          <a:extLst>
            <a:ext uri="{FF2B5EF4-FFF2-40B4-BE49-F238E27FC236}">
              <a16:creationId xmlns:a16="http://schemas.microsoft.com/office/drawing/2014/main" id="{5AB27DE2-38B7-4AB6-946B-B731EE8C5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47" name="Picture 8">
          <a:extLst>
            <a:ext uri="{FF2B5EF4-FFF2-40B4-BE49-F238E27FC236}">
              <a16:creationId xmlns:a16="http://schemas.microsoft.com/office/drawing/2014/main" id="{293EC0E7-77BC-4833-91D3-883165587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48" name="Picture 8">
          <a:extLst>
            <a:ext uri="{FF2B5EF4-FFF2-40B4-BE49-F238E27FC236}">
              <a16:creationId xmlns:a16="http://schemas.microsoft.com/office/drawing/2014/main" id="{352B71B5-5BB1-49E5-A518-DC82F94E6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49" name="Picture 8">
          <a:extLst>
            <a:ext uri="{FF2B5EF4-FFF2-40B4-BE49-F238E27FC236}">
              <a16:creationId xmlns:a16="http://schemas.microsoft.com/office/drawing/2014/main" id="{22DA3DA9-B6C6-45E8-A831-3BA33F7E4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50" name="Picture 8">
          <a:extLst>
            <a:ext uri="{FF2B5EF4-FFF2-40B4-BE49-F238E27FC236}">
              <a16:creationId xmlns:a16="http://schemas.microsoft.com/office/drawing/2014/main" id="{B8BAA823-B730-482A-ADED-AABDBBE5A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51" name="Picture 8">
          <a:extLst>
            <a:ext uri="{FF2B5EF4-FFF2-40B4-BE49-F238E27FC236}">
              <a16:creationId xmlns:a16="http://schemas.microsoft.com/office/drawing/2014/main" id="{8BF30062-4DEC-458B-A056-251FCAE3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52" name="Picture 8">
          <a:extLst>
            <a:ext uri="{FF2B5EF4-FFF2-40B4-BE49-F238E27FC236}">
              <a16:creationId xmlns:a16="http://schemas.microsoft.com/office/drawing/2014/main" id="{1DDB3648-9B8E-48E9-9EDF-74179F0F8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53" name="Picture 8">
          <a:extLst>
            <a:ext uri="{FF2B5EF4-FFF2-40B4-BE49-F238E27FC236}">
              <a16:creationId xmlns:a16="http://schemas.microsoft.com/office/drawing/2014/main" id="{1384D0B8-CC43-477A-8D45-0B3F63EF6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54" name="Picture 8">
          <a:extLst>
            <a:ext uri="{FF2B5EF4-FFF2-40B4-BE49-F238E27FC236}">
              <a16:creationId xmlns:a16="http://schemas.microsoft.com/office/drawing/2014/main" id="{6FA9FC1A-0C42-4EDC-8126-618864606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55" name="Picture 8">
          <a:extLst>
            <a:ext uri="{FF2B5EF4-FFF2-40B4-BE49-F238E27FC236}">
              <a16:creationId xmlns:a16="http://schemas.microsoft.com/office/drawing/2014/main" id="{F8586D07-02B8-477E-9851-AFB28FC6A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56" name="Picture 8">
          <a:extLst>
            <a:ext uri="{FF2B5EF4-FFF2-40B4-BE49-F238E27FC236}">
              <a16:creationId xmlns:a16="http://schemas.microsoft.com/office/drawing/2014/main" id="{F95672BC-AFE7-4649-BCD1-9D6DFC482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57" name="Picture 8">
          <a:extLst>
            <a:ext uri="{FF2B5EF4-FFF2-40B4-BE49-F238E27FC236}">
              <a16:creationId xmlns:a16="http://schemas.microsoft.com/office/drawing/2014/main" id="{7B0DFF85-7114-46A5-B6FB-A1D5A321D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58" name="Picture 8">
          <a:extLst>
            <a:ext uri="{FF2B5EF4-FFF2-40B4-BE49-F238E27FC236}">
              <a16:creationId xmlns:a16="http://schemas.microsoft.com/office/drawing/2014/main" id="{70095AA2-33F8-463D-BB13-4552C08AE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59" name="Picture 8">
          <a:extLst>
            <a:ext uri="{FF2B5EF4-FFF2-40B4-BE49-F238E27FC236}">
              <a16:creationId xmlns:a16="http://schemas.microsoft.com/office/drawing/2014/main" id="{5C58C29E-EC47-4E37-811F-A1066CCAF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60" name="Picture 8">
          <a:extLst>
            <a:ext uri="{FF2B5EF4-FFF2-40B4-BE49-F238E27FC236}">
              <a16:creationId xmlns:a16="http://schemas.microsoft.com/office/drawing/2014/main" id="{D44B84F8-7067-462F-BBC9-02D9D13B3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61" name="Picture 8">
          <a:extLst>
            <a:ext uri="{FF2B5EF4-FFF2-40B4-BE49-F238E27FC236}">
              <a16:creationId xmlns:a16="http://schemas.microsoft.com/office/drawing/2014/main" id="{67630450-3F06-42DD-B6D2-0B1F3A74E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62" name="Picture 8">
          <a:extLst>
            <a:ext uri="{FF2B5EF4-FFF2-40B4-BE49-F238E27FC236}">
              <a16:creationId xmlns:a16="http://schemas.microsoft.com/office/drawing/2014/main" id="{5EE71DEF-2FC3-4E47-978C-83FA115F6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63" name="Picture 8">
          <a:extLst>
            <a:ext uri="{FF2B5EF4-FFF2-40B4-BE49-F238E27FC236}">
              <a16:creationId xmlns:a16="http://schemas.microsoft.com/office/drawing/2014/main" id="{339DD810-ADE7-4F22-A955-44E51E07A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64" name="Picture 8">
          <a:extLst>
            <a:ext uri="{FF2B5EF4-FFF2-40B4-BE49-F238E27FC236}">
              <a16:creationId xmlns:a16="http://schemas.microsoft.com/office/drawing/2014/main" id="{7DB679F1-331B-4169-9B29-0EF893B91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65" name="Picture 8">
          <a:extLst>
            <a:ext uri="{FF2B5EF4-FFF2-40B4-BE49-F238E27FC236}">
              <a16:creationId xmlns:a16="http://schemas.microsoft.com/office/drawing/2014/main" id="{F9CFB6CA-FE2F-4D85-B49B-F741CCB1B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66" name="Picture 8">
          <a:extLst>
            <a:ext uri="{FF2B5EF4-FFF2-40B4-BE49-F238E27FC236}">
              <a16:creationId xmlns:a16="http://schemas.microsoft.com/office/drawing/2014/main" id="{32FDD84C-72DA-42D6-A0EC-13FF072D1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67" name="Picture 8">
          <a:extLst>
            <a:ext uri="{FF2B5EF4-FFF2-40B4-BE49-F238E27FC236}">
              <a16:creationId xmlns:a16="http://schemas.microsoft.com/office/drawing/2014/main" id="{011A3790-D988-49DE-BFD2-AD177E56C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68" name="Picture 8">
          <a:extLst>
            <a:ext uri="{FF2B5EF4-FFF2-40B4-BE49-F238E27FC236}">
              <a16:creationId xmlns:a16="http://schemas.microsoft.com/office/drawing/2014/main" id="{FC0A29FF-A014-4F1A-AB30-F427EBBA5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69" name="Picture 8">
          <a:extLst>
            <a:ext uri="{FF2B5EF4-FFF2-40B4-BE49-F238E27FC236}">
              <a16:creationId xmlns:a16="http://schemas.microsoft.com/office/drawing/2014/main" id="{3E152587-5296-4BAD-9E94-82B27AAE8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70" name="Picture 8">
          <a:extLst>
            <a:ext uri="{FF2B5EF4-FFF2-40B4-BE49-F238E27FC236}">
              <a16:creationId xmlns:a16="http://schemas.microsoft.com/office/drawing/2014/main" id="{91238C79-27C3-4B35-AB76-A24C0BD4D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71" name="Picture 8">
          <a:extLst>
            <a:ext uri="{FF2B5EF4-FFF2-40B4-BE49-F238E27FC236}">
              <a16:creationId xmlns:a16="http://schemas.microsoft.com/office/drawing/2014/main" id="{8F05FDD4-D29D-4E00-BB20-647BA2DED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72" name="Picture 8">
          <a:extLst>
            <a:ext uri="{FF2B5EF4-FFF2-40B4-BE49-F238E27FC236}">
              <a16:creationId xmlns:a16="http://schemas.microsoft.com/office/drawing/2014/main" id="{EDCAC33D-2778-4497-98CE-628139766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73" name="Picture 8">
          <a:extLst>
            <a:ext uri="{FF2B5EF4-FFF2-40B4-BE49-F238E27FC236}">
              <a16:creationId xmlns:a16="http://schemas.microsoft.com/office/drawing/2014/main" id="{58E8B1C4-BB38-4602-A917-745AAA025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74" name="Picture 8">
          <a:extLst>
            <a:ext uri="{FF2B5EF4-FFF2-40B4-BE49-F238E27FC236}">
              <a16:creationId xmlns:a16="http://schemas.microsoft.com/office/drawing/2014/main" id="{9A2F0494-F3FC-4055-ADAA-C3BE44297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75" name="Picture 8">
          <a:extLst>
            <a:ext uri="{FF2B5EF4-FFF2-40B4-BE49-F238E27FC236}">
              <a16:creationId xmlns:a16="http://schemas.microsoft.com/office/drawing/2014/main" id="{20AFB2CB-6F6C-4E36-AF46-8FB471D6F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76" name="Picture 8">
          <a:extLst>
            <a:ext uri="{FF2B5EF4-FFF2-40B4-BE49-F238E27FC236}">
              <a16:creationId xmlns:a16="http://schemas.microsoft.com/office/drawing/2014/main" id="{EDB490DC-5A6B-406E-869B-7EBC0BF3A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77" name="Picture 8">
          <a:extLst>
            <a:ext uri="{FF2B5EF4-FFF2-40B4-BE49-F238E27FC236}">
              <a16:creationId xmlns:a16="http://schemas.microsoft.com/office/drawing/2014/main" id="{AEB1542D-9160-41F8-B0B3-F282B7EDB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78" name="Picture 8">
          <a:extLst>
            <a:ext uri="{FF2B5EF4-FFF2-40B4-BE49-F238E27FC236}">
              <a16:creationId xmlns:a16="http://schemas.microsoft.com/office/drawing/2014/main" id="{B6C444D0-31BF-436F-8B9C-0A13E8089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79" name="Picture 8">
          <a:extLst>
            <a:ext uri="{FF2B5EF4-FFF2-40B4-BE49-F238E27FC236}">
              <a16:creationId xmlns:a16="http://schemas.microsoft.com/office/drawing/2014/main" id="{CB49060C-DC78-4397-9C4A-9509B2BD4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80" name="Picture 8">
          <a:extLst>
            <a:ext uri="{FF2B5EF4-FFF2-40B4-BE49-F238E27FC236}">
              <a16:creationId xmlns:a16="http://schemas.microsoft.com/office/drawing/2014/main" id="{844649C6-B510-44E2-90B1-54340F16B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81" name="Picture 8">
          <a:extLst>
            <a:ext uri="{FF2B5EF4-FFF2-40B4-BE49-F238E27FC236}">
              <a16:creationId xmlns:a16="http://schemas.microsoft.com/office/drawing/2014/main" id="{0DE841CA-FBA5-4ABD-AE9C-EBC30F018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82" name="Picture 8">
          <a:extLst>
            <a:ext uri="{FF2B5EF4-FFF2-40B4-BE49-F238E27FC236}">
              <a16:creationId xmlns:a16="http://schemas.microsoft.com/office/drawing/2014/main" id="{DF06A73F-700D-4E3B-BDD8-8C65543F2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83" name="Picture 8">
          <a:extLst>
            <a:ext uri="{FF2B5EF4-FFF2-40B4-BE49-F238E27FC236}">
              <a16:creationId xmlns:a16="http://schemas.microsoft.com/office/drawing/2014/main" id="{980E314B-5E68-4447-8352-D746A0239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84" name="Picture 8">
          <a:extLst>
            <a:ext uri="{FF2B5EF4-FFF2-40B4-BE49-F238E27FC236}">
              <a16:creationId xmlns:a16="http://schemas.microsoft.com/office/drawing/2014/main" id="{18120C29-592C-4968-A3C8-1DAA57AD2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85" name="Picture 8">
          <a:extLst>
            <a:ext uri="{FF2B5EF4-FFF2-40B4-BE49-F238E27FC236}">
              <a16:creationId xmlns:a16="http://schemas.microsoft.com/office/drawing/2014/main" id="{B343290D-032D-46D8-9547-7D19D3258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86" name="Picture 8">
          <a:extLst>
            <a:ext uri="{FF2B5EF4-FFF2-40B4-BE49-F238E27FC236}">
              <a16:creationId xmlns:a16="http://schemas.microsoft.com/office/drawing/2014/main" id="{1591CD8A-733A-4922-A660-D6705E012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87" name="Picture 8">
          <a:extLst>
            <a:ext uri="{FF2B5EF4-FFF2-40B4-BE49-F238E27FC236}">
              <a16:creationId xmlns:a16="http://schemas.microsoft.com/office/drawing/2014/main" id="{2E657625-FF8A-4BE4-A6E6-AC14CAFAE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88" name="Picture 8">
          <a:extLst>
            <a:ext uri="{FF2B5EF4-FFF2-40B4-BE49-F238E27FC236}">
              <a16:creationId xmlns:a16="http://schemas.microsoft.com/office/drawing/2014/main" id="{252C0FE3-F2D6-4FE4-B035-7CBFEB0B5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89" name="Picture 8">
          <a:extLst>
            <a:ext uri="{FF2B5EF4-FFF2-40B4-BE49-F238E27FC236}">
              <a16:creationId xmlns:a16="http://schemas.microsoft.com/office/drawing/2014/main" id="{9078B7C4-EFD8-4A0F-A09B-1DC09A2C0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90" name="Picture 8">
          <a:extLst>
            <a:ext uri="{FF2B5EF4-FFF2-40B4-BE49-F238E27FC236}">
              <a16:creationId xmlns:a16="http://schemas.microsoft.com/office/drawing/2014/main" id="{A88B913D-3D21-47D0-9E71-FFFF74815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91" name="Picture 8">
          <a:extLst>
            <a:ext uri="{FF2B5EF4-FFF2-40B4-BE49-F238E27FC236}">
              <a16:creationId xmlns:a16="http://schemas.microsoft.com/office/drawing/2014/main" id="{415BD784-21C3-46AD-932C-E06CD12AE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92" name="Picture 8">
          <a:extLst>
            <a:ext uri="{FF2B5EF4-FFF2-40B4-BE49-F238E27FC236}">
              <a16:creationId xmlns:a16="http://schemas.microsoft.com/office/drawing/2014/main" id="{8AFF3365-F4DA-45F5-90E1-49F52FA32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93" name="Picture 8">
          <a:extLst>
            <a:ext uri="{FF2B5EF4-FFF2-40B4-BE49-F238E27FC236}">
              <a16:creationId xmlns:a16="http://schemas.microsoft.com/office/drawing/2014/main" id="{F012C4F3-5D55-4A69-9668-1C1527EDD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94" name="Picture 8">
          <a:extLst>
            <a:ext uri="{FF2B5EF4-FFF2-40B4-BE49-F238E27FC236}">
              <a16:creationId xmlns:a16="http://schemas.microsoft.com/office/drawing/2014/main" id="{7FD50B92-BFBB-4C06-B958-7ADB79E11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95" name="Picture 8">
          <a:extLst>
            <a:ext uri="{FF2B5EF4-FFF2-40B4-BE49-F238E27FC236}">
              <a16:creationId xmlns:a16="http://schemas.microsoft.com/office/drawing/2014/main" id="{EAC51836-D63A-4C43-9D02-4498D655E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96" name="Picture 8">
          <a:extLst>
            <a:ext uri="{FF2B5EF4-FFF2-40B4-BE49-F238E27FC236}">
              <a16:creationId xmlns:a16="http://schemas.microsoft.com/office/drawing/2014/main" id="{15539FA7-929B-4428-8500-6D0FC0535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97" name="Picture 8">
          <a:extLst>
            <a:ext uri="{FF2B5EF4-FFF2-40B4-BE49-F238E27FC236}">
              <a16:creationId xmlns:a16="http://schemas.microsoft.com/office/drawing/2014/main" id="{B95BF946-1FD4-4684-BF83-73933D7B1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98" name="Picture 8">
          <a:extLst>
            <a:ext uri="{FF2B5EF4-FFF2-40B4-BE49-F238E27FC236}">
              <a16:creationId xmlns:a16="http://schemas.microsoft.com/office/drawing/2014/main" id="{66DC59EB-145D-42DA-89AB-967D3E2F4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99" name="Picture 8">
          <a:extLst>
            <a:ext uri="{FF2B5EF4-FFF2-40B4-BE49-F238E27FC236}">
              <a16:creationId xmlns:a16="http://schemas.microsoft.com/office/drawing/2014/main" id="{8172819D-1DED-4979-916E-65C695DBB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100" name="Picture 8">
          <a:extLst>
            <a:ext uri="{FF2B5EF4-FFF2-40B4-BE49-F238E27FC236}">
              <a16:creationId xmlns:a16="http://schemas.microsoft.com/office/drawing/2014/main" id="{8294990B-8790-47EE-BDA6-64CE6DE38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101" name="Picture 8">
          <a:extLst>
            <a:ext uri="{FF2B5EF4-FFF2-40B4-BE49-F238E27FC236}">
              <a16:creationId xmlns:a16="http://schemas.microsoft.com/office/drawing/2014/main" id="{287A9E51-B176-4F6E-BA96-2F8BC99BA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102" name="Picture 8">
          <a:extLst>
            <a:ext uri="{FF2B5EF4-FFF2-40B4-BE49-F238E27FC236}">
              <a16:creationId xmlns:a16="http://schemas.microsoft.com/office/drawing/2014/main" id="{BB8354CC-9FA9-4B1A-A790-8ADDB8901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103" name="Picture 8">
          <a:extLst>
            <a:ext uri="{FF2B5EF4-FFF2-40B4-BE49-F238E27FC236}">
              <a16:creationId xmlns:a16="http://schemas.microsoft.com/office/drawing/2014/main" id="{88569DDE-0BA5-45F6-B048-1A3EB46CC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104" name="Picture 8">
          <a:extLst>
            <a:ext uri="{FF2B5EF4-FFF2-40B4-BE49-F238E27FC236}">
              <a16:creationId xmlns:a16="http://schemas.microsoft.com/office/drawing/2014/main" id="{754DCF7C-4BE5-4482-9DBB-59766B0BD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105" name="Picture 8">
          <a:extLst>
            <a:ext uri="{FF2B5EF4-FFF2-40B4-BE49-F238E27FC236}">
              <a16:creationId xmlns:a16="http://schemas.microsoft.com/office/drawing/2014/main" id="{3A96DC3D-92C9-400B-9D91-0B69AC6C2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106" name="Picture 8">
          <a:extLst>
            <a:ext uri="{FF2B5EF4-FFF2-40B4-BE49-F238E27FC236}">
              <a16:creationId xmlns:a16="http://schemas.microsoft.com/office/drawing/2014/main" id="{2A67BA36-F747-4FB8-918A-DAA1E4ED9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107" name="Picture 8">
          <a:extLst>
            <a:ext uri="{FF2B5EF4-FFF2-40B4-BE49-F238E27FC236}">
              <a16:creationId xmlns:a16="http://schemas.microsoft.com/office/drawing/2014/main" id="{17AA785D-97A4-4978-9FB8-A5D40352B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108" name="Picture 8">
          <a:extLst>
            <a:ext uri="{FF2B5EF4-FFF2-40B4-BE49-F238E27FC236}">
              <a16:creationId xmlns:a16="http://schemas.microsoft.com/office/drawing/2014/main" id="{87979296-BBE0-41D9-9BC3-7BEC9006D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109" name="Picture 8">
          <a:extLst>
            <a:ext uri="{FF2B5EF4-FFF2-40B4-BE49-F238E27FC236}">
              <a16:creationId xmlns:a16="http://schemas.microsoft.com/office/drawing/2014/main" id="{31A360E6-EE70-4FBD-B035-5D21FE756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110" name="Picture 8">
          <a:extLst>
            <a:ext uri="{FF2B5EF4-FFF2-40B4-BE49-F238E27FC236}">
              <a16:creationId xmlns:a16="http://schemas.microsoft.com/office/drawing/2014/main" id="{DE7E9789-5149-4550-ACDE-863ED0D10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111" name="Picture 8">
          <a:extLst>
            <a:ext uri="{FF2B5EF4-FFF2-40B4-BE49-F238E27FC236}">
              <a16:creationId xmlns:a16="http://schemas.microsoft.com/office/drawing/2014/main" id="{39A85CFD-4220-4454-ABC9-342ABEF11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112" name="Picture 8">
          <a:extLst>
            <a:ext uri="{FF2B5EF4-FFF2-40B4-BE49-F238E27FC236}">
              <a16:creationId xmlns:a16="http://schemas.microsoft.com/office/drawing/2014/main" id="{472FBCF3-6BDF-42A8-AEAE-672083F85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113" name="Picture 8">
          <a:extLst>
            <a:ext uri="{FF2B5EF4-FFF2-40B4-BE49-F238E27FC236}">
              <a16:creationId xmlns:a16="http://schemas.microsoft.com/office/drawing/2014/main" id="{F792C5F0-F098-48C6-9975-6A4EC96EF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104775</xdr:colOff>
      <xdr:row>17</xdr:row>
      <xdr:rowOff>0</xdr:rowOff>
    </xdr:from>
    <xdr:ext cx="285750" cy="0"/>
    <xdr:pic>
      <xdr:nvPicPr>
        <xdr:cNvPr id="114" name="Picture 8">
          <a:extLst>
            <a:ext uri="{FF2B5EF4-FFF2-40B4-BE49-F238E27FC236}">
              <a16:creationId xmlns:a16="http://schemas.microsoft.com/office/drawing/2014/main" id="{557AEAF3-0C56-46B3-93A3-65232123B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16775" y="2752725"/>
          <a:ext cx="285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15" name="Picture 8">
          <a:extLst>
            <a:ext uri="{FF2B5EF4-FFF2-40B4-BE49-F238E27FC236}">
              <a16:creationId xmlns:a16="http://schemas.microsoft.com/office/drawing/2014/main" id="{59C2C447-7FBE-4F19-B04F-CF3DAA54F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16" name="Picture 8">
          <a:extLst>
            <a:ext uri="{FF2B5EF4-FFF2-40B4-BE49-F238E27FC236}">
              <a16:creationId xmlns:a16="http://schemas.microsoft.com/office/drawing/2014/main" id="{41FC7265-1E27-46C8-8BD8-CE35D9009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17" name="Picture 8">
          <a:extLst>
            <a:ext uri="{FF2B5EF4-FFF2-40B4-BE49-F238E27FC236}">
              <a16:creationId xmlns:a16="http://schemas.microsoft.com/office/drawing/2014/main" id="{4F58BA16-B0A8-47B1-8773-719ADDE21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18" name="Picture 8">
          <a:extLst>
            <a:ext uri="{FF2B5EF4-FFF2-40B4-BE49-F238E27FC236}">
              <a16:creationId xmlns:a16="http://schemas.microsoft.com/office/drawing/2014/main" id="{E5C5D4BA-4111-43FC-B106-CCE6376A9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19" name="Picture 8">
          <a:extLst>
            <a:ext uri="{FF2B5EF4-FFF2-40B4-BE49-F238E27FC236}">
              <a16:creationId xmlns:a16="http://schemas.microsoft.com/office/drawing/2014/main" id="{3C77C16F-F32C-48F8-9059-9072581CF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20" name="Picture 8">
          <a:extLst>
            <a:ext uri="{FF2B5EF4-FFF2-40B4-BE49-F238E27FC236}">
              <a16:creationId xmlns:a16="http://schemas.microsoft.com/office/drawing/2014/main" id="{7730E463-2C6D-4CB6-AF59-9C805EBFF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21" name="Picture 8">
          <a:extLst>
            <a:ext uri="{FF2B5EF4-FFF2-40B4-BE49-F238E27FC236}">
              <a16:creationId xmlns:a16="http://schemas.microsoft.com/office/drawing/2014/main" id="{8408B05F-C842-4E28-8B81-23DFB8570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22" name="Picture 8">
          <a:extLst>
            <a:ext uri="{FF2B5EF4-FFF2-40B4-BE49-F238E27FC236}">
              <a16:creationId xmlns:a16="http://schemas.microsoft.com/office/drawing/2014/main" id="{0BFBE4CD-528F-47EA-A23F-30A422729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23" name="Picture 8">
          <a:extLst>
            <a:ext uri="{FF2B5EF4-FFF2-40B4-BE49-F238E27FC236}">
              <a16:creationId xmlns:a16="http://schemas.microsoft.com/office/drawing/2014/main" id="{E117B89D-C957-4081-99AA-70EEB9A33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24" name="Picture 8">
          <a:extLst>
            <a:ext uri="{FF2B5EF4-FFF2-40B4-BE49-F238E27FC236}">
              <a16:creationId xmlns:a16="http://schemas.microsoft.com/office/drawing/2014/main" id="{5D75D50D-AF19-43C0-AAA7-B182FA147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25" name="Picture 8">
          <a:extLst>
            <a:ext uri="{FF2B5EF4-FFF2-40B4-BE49-F238E27FC236}">
              <a16:creationId xmlns:a16="http://schemas.microsoft.com/office/drawing/2014/main" id="{5630008D-9522-4128-8488-06DE337AD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26" name="Picture 8">
          <a:extLst>
            <a:ext uri="{FF2B5EF4-FFF2-40B4-BE49-F238E27FC236}">
              <a16:creationId xmlns:a16="http://schemas.microsoft.com/office/drawing/2014/main" id="{8B6BFB6D-64DF-4AC3-B55D-DD732D56F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27" name="Picture 8">
          <a:extLst>
            <a:ext uri="{FF2B5EF4-FFF2-40B4-BE49-F238E27FC236}">
              <a16:creationId xmlns:a16="http://schemas.microsoft.com/office/drawing/2014/main" id="{D9D87AFB-E5EA-4F26-8935-34508D817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28" name="Picture 8">
          <a:extLst>
            <a:ext uri="{FF2B5EF4-FFF2-40B4-BE49-F238E27FC236}">
              <a16:creationId xmlns:a16="http://schemas.microsoft.com/office/drawing/2014/main" id="{2F4FE68E-55F7-401D-B9F5-BCD120266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29" name="Picture 8">
          <a:extLst>
            <a:ext uri="{FF2B5EF4-FFF2-40B4-BE49-F238E27FC236}">
              <a16:creationId xmlns:a16="http://schemas.microsoft.com/office/drawing/2014/main" id="{C932931B-A50A-41B7-8111-289789D72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30" name="Picture 8">
          <a:extLst>
            <a:ext uri="{FF2B5EF4-FFF2-40B4-BE49-F238E27FC236}">
              <a16:creationId xmlns:a16="http://schemas.microsoft.com/office/drawing/2014/main" id="{7E843E4E-E0FA-43E4-A84A-E4F6E1B39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31" name="Picture 8">
          <a:extLst>
            <a:ext uri="{FF2B5EF4-FFF2-40B4-BE49-F238E27FC236}">
              <a16:creationId xmlns:a16="http://schemas.microsoft.com/office/drawing/2014/main" id="{4257B316-8B6A-4ADF-B914-F8E6CD044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32" name="Picture 8">
          <a:extLst>
            <a:ext uri="{FF2B5EF4-FFF2-40B4-BE49-F238E27FC236}">
              <a16:creationId xmlns:a16="http://schemas.microsoft.com/office/drawing/2014/main" id="{7B499131-36BF-4A78-AB4F-D40FEE666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33" name="Picture 8">
          <a:extLst>
            <a:ext uri="{FF2B5EF4-FFF2-40B4-BE49-F238E27FC236}">
              <a16:creationId xmlns:a16="http://schemas.microsoft.com/office/drawing/2014/main" id="{53C31194-AD9E-4272-A8E3-6C0009FEF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34" name="Picture 8">
          <a:extLst>
            <a:ext uri="{FF2B5EF4-FFF2-40B4-BE49-F238E27FC236}">
              <a16:creationId xmlns:a16="http://schemas.microsoft.com/office/drawing/2014/main" id="{7EC50810-1BA8-44BA-924F-A6A3813AE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35" name="Picture 8">
          <a:extLst>
            <a:ext uri="{FF2B5EF4-FFF2-40B4-BE49-F238E27FC236}">
              <a16:creationId xmlns:a16="http://schemas.microsoft.com/office/drawing/2014/main" id="{E1706001-8EE1-4464-8E10-4DFFFA382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36" name="Picture 8">
          <a:extLst>
            <a:ext uri="{FF2B5EF4-FFF2-40B4-BE49-F238E27FC236}">
              <a16:creationId xmlns:a16="http://schemas.microsoft.com/office/drawing/2014/main" id="{79CBA49D-C0D7-4B5A-A95E-E35C013BF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37" name="Picture 8">
          <a:extLst>
            <a:ext uri="{FF2B5EF4-FFF2-40B4-BE49-F238E27FC236}">
              <a16:creationId xmlns:a16="http://schemas.microsoft.com/office/drawing/2014/main" id="{BC6E09B5-1D91-4056-BF02-3EFF34A5E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38" name="Picture 8">
          <a:extLst>
            <a:ext uri="{FF2B5EF4-FFF2-40B4-BE49-F238E27FC236}">
              <a16:creationId xmlns:a16="http://schemas.microsoft.com/office/drawing/2014/main" id="{CC7171CD-6DF4-4ACB-A3D5-67D0670E9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39" name="Picture 8">
          <a:extLst>
            <a:ext uri="{FF2B5EF4-FFF2-40B4-BE49-F238E27FC236}">
              <a16:creationId xmlns:a16="http://schemas.microsoft.com/office/drawing/2014/main" id="{46DE240B-5C7B-40C5-89D0-EFF1E041F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40" name="Picture 8">
          <a:extLst>
            <a:ext uri="{FF2B5EF4-FFF2-40B4-BE49-F238E27FC236}">
              <a16:creationId xmlns:a16="http://schemas.microsoft.com/office/drawing/2014/main" id="{9B4EEF42-CE22-4AA2-8D40-C3ACF330E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41" name="Picture 8">
          <a:extLst>
            <a:ext uri="{FF2B5EF4-FFF2-40B4-BE49-F238E27FC236}">
              <a16:creationId xmlns:a16="http://schemas.microsoft.com/office/drawing/2014/main" id="{DEA822E6-2988-4183-A224-F674771DD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0</xdr:rowOff>
    </xdr:from>
    <xdr:ext cx="314325" cy="0"/>
    <xdr:pic>
      <xdr:nvPicPr>
        <xdr:cNvPr id="142" name="Picture 8">
          <a:extLst>
            <a:ext uri="{FF2B5EF4-FFF2-40B4-BE49-F238E27FC236}">
              <a16:creationId xmlns:a16="http://schemas.microsoft.com/office/drawing/2014/main" id="{E6C23A8E-2720-4031-9EBB-2F996CEAC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481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0</xdr:rowOff>
    </xdr:from>
    <xdr:ext cx="314325" cy="0"/>
    <xdr:pic>
      <xdr:nvPicPr>
        <xdr:cNvPr id="143" name="Picture 8">
          <a:extLst>
            <a:ext uri="{FF2B5EF4-FFF2-40B4-BE49-F238E27FC236}">
              <a16:creationId xmlns:a16="http://schemas.microsoft.com/office/drawing/2014/main" id="{402617A3-D877-44D1-873C-CFDAFD469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481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0</xdr:rowOff>
    </xdr:from>
    <xdr:ext cx="314325" cy="0"/>
    <xdr:pic>
      <xdr:nvPicPr>
        <xdr:cNvPr id="144" name="Picture 8">
          <a:extLst>
            <a:ext uri="{FF2B5EF4-FFF2-40B4-BE49-F238E27FC236}">
              <a16:creationId xmlns:a16="http://schemas.microsoft.com/office/drawing/2014/main" id="{2C3A0233-66E1-44B7-BFC0-96A06C1A0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481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0</xdr:rowOff>
    </xdr:from>
    <xdr:ext cx="314325" cy="0"/>
    <xdr:pic>
      <xdr:nvPicPr>
        <xdr:cNvPr id="145" name="Picture 8">
          <a:extLst>
            <a:ext uri="{FF2B5EF4-FFF2-40B4-BE49-F238E27FC236}">
              <a16:creationId xmlns:a16="http://schemas.microsoft.com/office/drawing/2014/main" id="{640C61C7-EF75-4EB2-A778-C2E25A01B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481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0</xdr:rowOff>
    </xdr:from>
    <xdr:ext cx="314325" cy="0"/>
    <xdr:pic>
      <xdr:nvPicPr>
        <xdr:cNvPr id="146" name="Picture 8">
          <a:extLst>
            <a:ext uri="{FF2B5EF4-FFF2-40B4-BE49-F238E27FC236}">
              <a16:creationId xmlns:a16="http://schemas.microsoft.com/office/drawing/2014/main" id="{8B3CC980-338A-45A1-B5FF-D72B2D990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481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0</xdr:rowOff>
    </xdr:from>
    <xdr:ext cx="314325" cy="0"/>
    <xdr:pic>
      <xdr:nvPicPr>
        <xdr:cNvPr id="147" name="Picture 8">
          <a:extLst>
            <a:ext uri="{FF2B5EF4-FFF2-40B4-BE49-F238E27FC236}">
              <a16:creationId xmlns:a16="http://schemas.microsoft.com/office/drawing/2014/main" id="{9DDC7C23-766C-4DD6-AF81-EEDCEE008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481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0</xdr:rowOff>
    </xdr:from>
    <xdr:ext cx="314325" cy="0"/>
    <xdr:pic>
      <xdr:nvPicPr>
        <xdr:cNvPr id="148" name="Picture 8">
          <a:extLst>
            <a:ext uri="{FF2B5EF4-FFF2-40B4-BE49-F238E27FC236}">
              <a16:creationId xmlns:a16="http://schemas.microsoft.com/office/drawing/2014/main" id="{2A680373-4042-4B5B-9144-2CBC99A7C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481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0</xdr:rowOff>
    </xdr:from>
    <xdr:ext cx="314325" cy="0"/>
    <xdr:pic>
      <xdr:nvPicPr>
        <xdr:cNvPr id="149" name="Picture 8">
          <a:extLst>
            <a:ext uri="{FF2B5EF4-FFF2-40B4-BE49-F238E27FC236}">
              <a16:creationId xmlns:a16="http://schemas.microsoft.com/office/drawing/2014/main" id="{4BE989E1-9081-40CB-8977-9967964DE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481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0</xdr:rowOff>
    </xdr:from>
    <xdr:ext cx="314325" cy="0"/>
    <xdr:pic>
      <xdr:nvPicPr>
        <xdr:cNvPr id="150" name="Picture 8">
          <a:extLst>
            <a:ext uri="{FF2B5EF4-FFF2-40B4-BE49-F238E27FC236}">
              <a16:creationId xmlns:a16="http://schemas.microsoft.com/office/drawing/2014/main" id="{FB82CFE2-FE6D-48FD-8903-7417EA4C9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481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0</xdr:rowOff>
    </xdr:from>
    <xdr:ext cx="314325" cy="0"/>
    <xdr:pic>
      <xdr:nvPicPr>
        <xdr:cNvPr id="151" name="Picture 8">
          <a:extLst>
            <a:ext uri="{FF2B5EF4-FFF2-40B4-BE49-F238E27FC236}">
              <a16:creationId xmlns:a16="http://schemas.microsoft.com/office/drawing/2014/main" id="{012FF7AB-3F78-4C07-A4D8-6E240E2B3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481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0</xdr:rowOff>
    </xdr:from>
    <xdr:ext cx="314325" cy="0"/>
    <xdr:pic>
      <xdr:nvPicPr>
        <xdr:cNvPr id="152" name="Picture 8">
          <a:extLst>
            <a:ext uri="{FF2B5EF4-FFF2-40B4-BE49-F238E27FC236}">
              <a16:creationId xmlns:a16="http://schemas.microsoft.com/office/drawing/2014/main" id="{6531271B-4343-49A6-A4D9-5C5C2D080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481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0</xdr:rowOff>
    </xdr:from>
    <xdr:ext cx="314325" cy="0"/>
    <xdr:pic>
      <xdr:nvPicPr>
        <xdr:cNvPr id="153" name="Picture 8">
          <a:extLst>
            <a:ext uri="{FF2B5EF4-FFF2-40B4-BE49-F238E27FC236}">
              <a16:creationId xmlns:a16="http://schemas.microsoft.com/office/drawing/2014/main" id="{8A34CC0D-1343-4923-A785-FC08EED76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481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0</xdr:rowOff>
    </xdr:from>
    <xdr:ext cx="314325" cy="0"/>
    <xdr:pic>
      <xdr:nvPicPr>
        <xdr:cNvPr id="154" name="Picture 8">
          <a:extLst>
            <a:ext uri="{FF2B5EF4-FFF2-40B4-BE49-F238E27FC236}">
              <a16:creationId xmlns:a16="http://schemas.microsoft.com/office/drawing/2014/main" id="{20EB1260-33D0-4EA0-8EFB-6A2DD0C07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481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0</xdr:rowOff>
    </xdr:from>
    <xdr:ext cx="314325" cy="0"/>
    <xdr:pic>
      <xdr:nvPicPr>
        <xdr:cNvPr id="155" name="Picture 8">
          <a:extLst>
            <a:ext uri="{FF2B5EF4-FFF2-40B4-BE49-F238E27FC236}">
              <a16:creationId xmlns:a16="http://schemas.microsoft.com/office/drawing/2014/main" id="{D42272A2-10F8-414C-B1F0-616D04D23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481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156" name="Picture 8">
          <a:extLst>
            <a:ext uri="{FF2B5EF4-FFF2-40B4-BE49-F238E27FC236}">
              <a16:creationId xmlns:a16="http://schemas.microsoft.com/office/drawing/2014/main" id="{EC073496-09FC-4F4E-A4BD-8FBF270F9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157" name="Picture 8">
          <a:extLst>
            <a:ext uri="{FF2B5EF4-FFF2-40B4-BE49-F238E27FC236}">
              <a16:creationId xmlns:a16="http://schemas.microsoft.com/office/drawing/2014/main" id="{84B5DC60-0350-4D0A-A0E8-05DD685DD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158" name="Picture 8">
          <a:extLst>
            <a:ext uri="{FF2B5EF4-FFF2-40B4-BE49-F238E27FC236}">
              <a16:creationId xmlns:a16="http://schemas.microsoft.com/office/drawing/2014/main" id="{10380878-409A-4ADF-BF16-96498F42D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159" name="Picture 8">
          <a:extLst>
            <a:ext uri="{FF2B5EF4-FFF2-40B4-BE49-F238E27FC236}">
              <a16:creationId xmlns:a16="http://schemas.microsoft.com/office/drawing/2014/main" id="{3385029F-94D6-4D47-8457-0E69527F3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160" name="Picture 8">
          <a:extLst>
            <a:ext uri="{FF2B5EF4-FFF2-40B4-BE49-F238E27FC236}">
              <a16:creationId xmlns:a16="http://schemas.microsoft.com/office/drawing/2014/main" id="{C6990E55-B2F1-4178-8C82-4CE6EDEF9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161" name="Picture 8">
          <a:extLst>
            <a:ext uri="{FF2B5EF4-FFF2-40B4-BE49-F238E27FC236}">
              <a16:creationId xmlns:a16="http://schemas.microsoft.com/office/drawing/2014/main" id="{891B22EB-4818-4EBE-A2BE-CCA38290E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162" name="Picture 8">
          <a:extLst>
            <a:ext uri="{FF2B5EF4-FFF2-40B4-BE49-F238E27FC236}">
              <a16:creationId xmlns:a16="http://schemas.microsoft.com/office/drawing/2014/main" id="{71EA4838-D448-4C6A-A1C8-E55179447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163" name="Picture 8">
          <a:extLst>
            <a:ext uri="{FF2B5EF4-FFF2-40B4-BE49-F238E27FC236}">
              <a16:creationId xmlns:a16="http://schemas.microsoft.com/office/drawing/2014/main" id="{941C95FA-20D9-473E-B08A-021A1DB47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164" name="Picture 8">
          <a:extLst>
            <a:ext uri="{FF2B5EF4-FFF2-40B4-BE49-F238E27FC236}">
              <a16:creationId xmlns:a16="http://schemas.microsoft.com/office/drawing/2014/main" id="{A0266B40-832A-4D60-AEB3-F93029858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165" name="Picture 8">
          <a:extLst>
            <a:ext uri="{FF2B5EF4-FFF2-40B4-BE49-F238E27FC236}">
              <a16:creationId xmlns:a16="http://schemas.microsoft.com/office/drawing/2014/main" id="{C3296ACA-F0E6-4C96-8C78-1142D3B0B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166" name="Picture 8">
          <a:extLst>
            <a:ext uri="{FF2B5EF4-FFF2-40B4-BE49-F238E27FC236}">
              <a16:creationId xmlns:a16="http://schemas.microsoft.com/office/drawing/2014/main" id="{1E0387B2-9C5C-4B83-88A8-6A460E83E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167" name="Picture 8">
          <a:extLst>
            <a:ext uri="{FF2B5EF4-FFF2-40B4-BE49-F238E27FC236}">
              <a16:creationId xmlns:a16="http://schemas.microsoft.com/office/drawing/2014/main" id="{F7DEAD0A-8BE9-48B8-A3EF-28BD005E3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168" name="Picture 8">
          <a:extLst>
            <a:ext uri="{FF2B5EF4-FFF2-40B4-BE49-F238E27FC236}">
              <a16:creationId xmlns:a16="http://schemas.microsoft.com/office/drawing/2014/main" id="{EE34409D-0CE1-45E4-97A4-934F93F8D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169" name="Picture 8">
          <a:extLst>
            <a:ext uri="{FF2B5EF4-FFF2-40B4-BE49-F238E27FC236}">
              <a16:creationId xmlns:a16="http://schemas.microsoft.com/office/drawing/2014/main" id="{522DA128-CBA4-4668-B274-2031A3871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70" name="Picture 8">
          <a:extLst>
            <a:ext uri="{FF2B5EF4-FFF2-40B4-BE49-F238E27FC236}">
              <a16:creationId xmlns:a16="http://schemas.microsoft.com/office/drawing/2014/main" id="{C3129879-5083-4BEA-83D7-DC4556B8F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171" name="Picture 8">
          <a:extLst>
            <a:ext uri="{FF2B5EF4-FFF2-40B4-BE49-F238E27FC236}">
              <a16:creationId xmlns:a16="http://schemas.microsoft.com/office/drawing/2014/main" id="{A3362ED7-5444-47D9-B639-AA49940E2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72" name="Picture 8">
          <a:extLst>
            <a:ext uri="{FF2B5EF4-FFF2-40B4-BE49-F238E27FC236}">
              <a16:creationId xmlns:a16="http://schemas.microsoft.com/office/drawing/2014/main" id="{A112B5EA-1EC7-4270-A6BD-B25F623C5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173" name="Picture 8">
          <a:extLst>
            <a:ext uri="{FF2B5EF4-FFF2-40B4-BE49-F238E27FC236}">
              <a16:creationId xmlns:a16="http://schemas.microsoft.com/office/drawing/2014/main" id="{B519BFFB-4C85-4619-94C4-4C6EB2249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74" name="Picture 8">
          <a:extLst>
            <a:ext uri="{FF2B5EF4-FFF2-40B4-BE49-F238E27FC236}">
              <a16:creationId xmlns:a16="http://schemas.microsoft.com/office/drawing/2014/main" id="{015B4F26-1302-474E-878D-F5F811269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175" name="Picture 8">
          <a:extLst>
            <a:ext uri="{FF2B5EF4-FFF2-40B4-BE49-F238E27FC236}">
              <a16:creationId xmlns:a16="http://schemas.microsoft.com/office/drawing/2014/main" id="{5444001B-204C-4378-A135-4223ECA34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76" name="Picture 8">
          <a:extLst>
            <a:ext uri="{FF2B5EF4-FFF2-40B4-BE49-F238E27FC236}">
              <a16:creationId xmlns:a16="http://schemas.microsoft.com/office/drawing/2014/main" id="{A1A9DCB6-3069-4D05-987B-DE466E8B7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177" name="Picture 8">
          <a:extLst>
            <a:ext uri="{FF2B5EF4-FFF2-40B4-BE49-F238E27FC236}">
              <a16:creationId xmlns:a16="http://schemas.microsoft.com/office/drawing/2014/main" id="{4CB49766-485C-440F-91FE-8591376C4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78" name="Picture 8">
          <a:extLst>
            <a:ext uri="{FF2B5EF4-FFF2-40B4-BE49-F238E27FC236}">
              <a16:creationId xmlns:a16="http://schemas.microsoft.com/office/drawing/2014/main" id="{CB45FE5B-8ED8-4FA3-BB81-8638ADCFC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179" name="Picture 8">
          <a:extLst>
            <a:ext uri="{FF2B5EF4-FFF2-40B4-BE49-F238E27FC236}">
              <a16:creationId xmlns:a16="http://schemas.microsoft.com/office/drawing/2014/main" id="{B7345B48-D472-4BC8-A8C6-49787B6AC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80" name="Picture 8">
          <a:extLst>
            <a:ext uri="{FF2B5EF4-FFF2-40B4-BE49-F238E27FC236}">
              <a16:creationId xmlns:a16="http://schemas.microsoft.com/office/drawing/2014/main" id="{E87AEECA-9293-4B6B-9FCA-4FD8F2BEA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181" name="Picture 8">
          <a:extLst>
            <a:ext uri="{FF2B5EF4-FFF2-40B4-BE49-F238E27FC236}">
              <a16:creationId xmlns:a16="http://schemas.microsoft.com/office/drawing/2014/main" id="{EECEC131-BFAB-4209-B4B5-1F75D1511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82" name="Picture 8">
          <a:extLst>
            <a:ext uri="{FF2B5EF4-FFF2-40B4-BE49-F238E27FC236}">
              <a16:creationId xmlns:a16="http://schemas.microsoft.com/office/drawing/2014/main" id="{7AFB135D-F428-4966-A727-4A3290B6D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183" name="Picture 8">
          <a:extLst>
            <a:ext uri="{FF2B5EF4-FFF2-40B4-BE49-F238E27FC236}">
              <a16:creationId xmlns:a16="http://schemas.microsoft.com/office/drawing/2014/main" id="{D586057E-68A7-4265-B908-5AAA6F170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84" name="Picture 8">
          <a:extLst>
            <a:ext uri="{FF2B5EF4-FFF2-40B4-BE49-F238E27FC236}">
              <a16:creationId xmlns:a16="http://schemas.microsoft.com/office/drawing/2014/main" id="{A42F2B05-4581-41F8-8C60-E7A7847AC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185" name="Picture 8">
          <a:extLst>
            <a:ext uri="{FF2B5EF4-FFF2-40B4-BE49-F238E27FC236}">
              <a16:creationId xmlns:a16="http://schemas.microsoft.com/office/drawing/2014/main" id="{D24514EA-F963-4BAE-84B8-8EBF96FE6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86" name="Picture 8">
          <a:extLst>
            <a:ext uri="{FF2B5EF4-FFF2-40B4-BE49-F238E27FC236}">
              <a16:creationId xmlns:a16="http://schemas.microsoft.com/office/drawing/2014/main" id="{A59C9BCF-E9E4-4639-BBDE-DBBC5D5A5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187" name="Picture 8">
          <a:extLst>
            <a:ext uri="{FF2B5EF4-FFF2-40B4-BE49-F238E27FC236}">
              <a16:creationId xmlns:a16="http://schemas.microsoft.com/office/drawing/2014/main" id="{F87AB5B2-5BAC-4DA1-B336-E4324283F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88" name="Picture 8">
          <a:extLst>
            <a:ext uri="{FF2B5EF4-FFF2-40B4-BE49-F238E27FC236}">
              <a16:creationId xmlns:a16="http://schemas.microsoft.com/office/drawing/2014/main" id="{A321F7FF-0BFD-48B0-A541-54188D4D1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189" name="Picture 8">
          <a:extLst>
            <a:ext uri="{FF2B5EF4-FFF2-40B4-BE49-F238E27FC236}">
              <a16:creationId xmlns:a16="http://schemas.microsoft.com/office/drawing/2014/main" id="{876A46A7-4C9D-4B65-8273-4D7570D46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90" name="Picture 8">
          <a:extLst>
            <a:ext uri="{FF2B5EF4-FFF2-40B4-BE49-F238E27FC236}">
              <a16:creationId xmlns:a16="http://schemas.microsoft.com/office/drawing/2014/main" id="{4BAE3F0F-7BEC-406A-BD68-AA733AE8C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191" name="Picture 8">
          <a:extLst>
            <a:ext uri="{FF2B5EF4-FFF2-40B4-BE49-F238E27FC236}">
              <a16:creationId xmlns:a16="http://schemas.microsoft.com/office/drawing/2014/main" id="{034D48E8-B9FE-497C-956B-D94D5CD3E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92" name="Picture 8">
          <a:extLst>
            <a:ext uri="{FF2B5EF4-FFF2-40B4-BE49-F238E27FC236}">
              <a16:creationId xmlns:a16="http://schemas.microsoft.com/office/drawing/2014/main" id="{CEEE7774-1CDD-45C0-9506-FE3F2DEEB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193" name="Picture 8">
          <a:extLst>
            <a:ext uri="{FF2B5EF4-FFF2-40B4-BE49-F238E27FC236}">
              <a16:creationId xmlns:a16="http://schemas.microsoft.com/office/drawing/2014/main" id="{857332F3-2635-4FB9-A242-A206857D3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94" name="Picture 8">
          <a:extLst>
            <a:ext uri="{FF2B5EF4-FFF2-40B4-BE49-F238E27FC236}">
              <a16:creationId xmlns:a16="http://schemas.microsoft.com/office/drawing/2014/main" id="{AE5B9B42-3D3B-4370-AC5F-590EA362E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195" name="Picture 8">
          <a:extLst>
            <a:ext uri="{FF2B5EF4-FFF2-40B4-BE49-F238E27FC236}">
              <a16:creationId xmlns:a16="http://schemas.microsoft.com/office/drawing/2014/main" id="{139BF8C2-7A7B-446F-8ADC-A91D2DF09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0</xdr:rowOff>
    </xdr:from>
    <xdr:ext cx="314325" cy="0"/>
    <xdr:pic>
      <xdr:nvPicPr>
        <xdr:cNvPr id="196" name="Picture 8">
          <a:extLst>
            <a:ext uri="{FF2B5EF4-FFF2-40B4-BE49-F238E27FC236}">
              <a16:creationId xmlns:a16="http://schemas.microsoft.com/office/drawing/2014/main" id="{292A895F-B870-4FA8-B2DF-4299D8D5F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527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17</xdr:row>
      <xdr:rowOff>9525</xdr:rowOff>
    </xdr:from>
    <xdr:ext cx="314325" cy="0"/>
    <xdr:pic>
      <xdr:nvPicPr>
        <xdr:cNvPr id="197" name="Picture 8">
          <a:extLst>
            <a:ext uri="{FF2B5EF4-FFF2-40B4-BE49-F238E27FC236}">
              <a16:creationId xmlns:a16="http://schemas.microsoft.com/office/drawing/2014/main" id="{DFDC4203-37A1-4F45-8778-BFA8FD26E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7622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198" name="Picture 8">
          <a:extLst>
            <a:ext uri="{FF2B5EF4-FFF2-40B4-BE49-F238E27FC236}">
              <a16:creationId xmlns:a16="http://schemas.microsoft.com/office/drawing/2014/main" id="{A36E02D1-6703-41FC-ADC1-743FF2918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199" name="Picture 8">
          <a:extLst>
            <a:ext uri="{FF2B5EF4-FFF2-40B4-BE49-F238E27FC236}">
              <a16:creationId xmlns:a16="http://schemas.microsoft.com/office/drawing/2014/main" id="{EC23D802-8E7A-43D0-9649-082EDC9DB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200" name="Picture 8">
          <a:extLst>
            <a:ext uri="{FF2B5EF4-FFF2-40B4-BE49-F238E27FC236}">
              <a16:creationId xmlns:a16="http://schemas.microsoft.com/office/drawing/2014/main" id="{0C658592-7FCB-4166-B49A-9E2FC4659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201" name="Picture 8">
          <a:extLst>
            <a:ext uri="{FF2B5EF4-FFF2-40B4-BE49-F238E27FC236}">
              <a16:creationId xmlns:a16="http://schemas.microsoft.com/office/drawing/2014/main" id="{D3DE387D-EEF7-48D7-8654-B3E4FCBAB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202" name="Picture 8">
          <a:extLst>
            <a:ext uri="{FF2B5EF4-FFF2-40B4-BE49-F238E27FC236}">
              <a16:creationId xmlns:a16="http://schemas.microsoft.com/office/drawing/2014/main" id="{7845F0DC-9013-4D86-A44D-843A4AA80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203" name="Picture 8">
          <a:extLst>
            <a:ext uri="{FF2B5EF4-FFF2-40B4-BE49-F238E27FC236}">
              <a16:creationId xmlns:a16="http://schemas.microsoft.com/office/drawing/2014/main" id="{FC98C462-6142-4B48-9817-AB6D16E61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204" name="Picture 8">
          <a:extLst>
            <a:ext uri="{FF2B5EF4-FFF2-40B4-BE49-F238E27FC236}">
              <a16:creationId xmlns:a16="http://schemas.microsoft.com/office/drawing/2014/main" id="{731EAAE2-BC7C-46DB-9957-408DB0273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205" name="Picture 8">
          <a:extLst>
            <a:ext uri="{FF2B5EF4-FFF2-40B4-BE49-F238E27FC236}">
              <a16:creationId xmlns:a16="http://schemas.microsoft.com/office/drawing/2014/main" id="{985F1FED-FD30-4537-8338-A3A4EDE92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206" name="Picture 8">
          <a:extLst>
            <a:ext uri="{FF2B5EF4-FFF2-40B4-BE49-F238E27FC236}">
              <a16:creationId xmlns:a16="http://schemas.microsoft.com/office/drawing/2014/main" id="{25D90A46-E6D2-4EAE-829E-8B158FF6E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207" name="Picture 8">
          <a:extLst>
            <a:ext uri="{FF2B5EF4-FFF2-40B4-BE49-F238E27FC236}">
              <a16:creationId xmlns:a16="http://schemas.microsoft.com/office/drawing/2014/main" id="{F8600B6F-E717-4660-A7B9-4F3DAAB21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208" name="Picture 8">
          <a:extLst>
            <a:ext uri="{FF2B5EF4-FFF2-40B4-BE49-F238E27FC236}">
              <a16:creationId xmlns:a16="http://schemas.microsoft.com/office/drawing/2014/main" id="{16FB1067-5EE2-440F-B22F-92B6701B5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209" name="Picture 8">
          <a:extLst>
            <a:ext uri="{FF2B5EF4-FFF2-40B4-BE49-F238E27FC236}">
              <a16:creationId xmlns:a16="http://schemas.microsoft.com/office/drawing/2014/main" id="{8876CE43-A6AE-4275-A1B8-2170C074C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210" name="Picture 8">
          <a:extLst>
            <a:ext uri="{FF2B5EF4-FFF2-40B4-BE49-F238E27FC236}">
              <a16:creationId xmlns:a16="http://schemas.microsoft.com/office/drawing/2014/main" id="{18C23595-2807-4A80-91C8-C193F74C9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25</xdr:row>
      <xdr:rowOff>9525</xdr:rowOff>
    </xdr:from>
    <xdr:ext cx="314325" cy="0"/>
    <xdr:pic>
      <xdr:nvPicPr>
        <xdr:cNvPr id="211" name="Picture 8">
          <a:extLst>
            <a:ext uri="{FF2B5EF4-FFF2-40B4-BE49-F238E27FC236}">
              <a16:creationId xmlns:a16="http://schemas.microsoft.com/office/drawing/2014/main" id="{00EB4E6A-7AFF-4555-8425-FD89D4A81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057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12" name="Picture 8">
          <a:extLst>
            <a:ext uri="{FF2B5EF4-FFF2-40B4-BE49-F238E27FC236}">
              <a16:creationId xmlns:a16="http://schemas.microsoft.com/office/drawing/2014/main" id="{31A11868-43CE-46FC-A1D6-287B82B78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13" name="Picture 8">
          <a:extLst>
            <a:ext uri="{FF2B5EF4-FFF2-40B4-BE49-F238E27FC236}">
              <a16:creationId xmlns:a16="http://schemas.microsoft.com/office/drawing/2014/main" id="{7AE9DB75-67E5-4216-9252-8513F1FF4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14" name="Picture 8">
          <a:extLst>
            <a:ext uri="{FF2B5EF4-FFF2-40B4-BE49-F238E27FC236}">
              <a16:creationId xmlns:a16="http://schemas.microsoft.com/office/drawing/2014/main" id="{C7F0EF53-A9FF-480B-803E-9BCABE279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15" name="Picture 8">
          <a:extLst>
            <a:ext uri="{FF2B5EF4-FFF2-40B4-BE49-F238E27FC236}">
              <a16:creationId xmlns:a16="http://schemas.microsoft.com/office/drawing/2014/main" id="{A66AB147-0C0E-46C4-874C-4DC966385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16" name="Picture 8">
          <a:extLst>
            <a:ext uri="{FF2B5EF4-FFF2-40B4-BE49-F238E27FC236}">
              <a16:creationId xmlns:a16="http://schemas.microsoft.com/office/drawing/2014/main" id="{72414DEE-0101-480F-8983-6E3B0FAA0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17" name="Picture 8">
          <a:extLst>
            <a:ext uri="{FF2B5EF4-FFF2-40B4-BE49-F238E27FC236}">
              <a16:creationId xmlns:a16="http://schemas.microsoft.com/office/drawing/2014/main" id="{0EC30710-F5AC-4F94-A364-3206B9259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18" name="Picture 8">
          <a:extLst>
            <a:ext uri="{FF2B5EF4-FFF2-40B4-BE49-F238E27FC236}">
              <a16:creationId xmlns:a16="http://schemas.microsoft.com/office/drawing/2014/main" id="{58C055BA-DC23-4B59-9393-91B7208E3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19" name="Picture 8">
          <a:extLst>
            <a:ext uri="{FF2B5EF4-FFF2-40B4-BE49-F238E27FC236}">
              <a16:creationId xmlns:a16="http://schemas.microsoft.com/office/drawing/2014/main" id="{B3060C6C-0953-4872-8BC5-EB3552299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20" name="Picture 8">
          <a:extLst>
            <a:ext uri="{FF2B5EF4-FFF2-40B4-BE49-F238E27FC236}">
              <a16:creationId xmlns:a16="http://schemas.microsoft.com/office/drawing/2014/main" id="{73DF50A8-D852-4D29-8DB5-AD3DF0DBF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21" name="Picture 8">
          <a:extLst>
            <a:ext uri="{FF2B5EF4-FFF2-40B4-BE49-F238E27FC236}">
              <a16:creationId xmlns:a16="http://schemas.microsoft.com/office/drawing/2014/main" id="{463A6FFC-E6FB-4ECA-AA85-68FE112E0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22" name="Picture 8">
          <a:extLst>
            <a:ext uri="{FF2B5EF4-FFF2-40B4-BE49-F238E27FC236}">
              <a16:creationId xmlns:a16="http://schemas.microsoft.com/office/drawing/2014/main" id="{18D11F15-C4F4-4357-8E86-60C8C3040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23" name="Picture 8">
          <a:extLst>
            <a:ext uri="{FF2B5EF4-FFF2-40B4-BE49-F238E27FC236}">
              <a16:creationId xmlns:a16="http://schemas.microsoft.com/office/drawing/2014/main" id="{43F494F3-FDC4-417C-A7B4-D37EEA495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24" name="Picture 8">
          <a:extLst>
            <a:ext uri="{FF2B5EF4-FFF2-40B4-BE49-F238E27FC236}">
              <a16:creationId xmlns:a16="http://schemas.microsoft.com/office/drawing/2014/main" id="{059C2BB2-3360-4298-AB22-5934BB763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25" name="Picture 8">
          <a:extLst>
            <a:ext uri="{FF2B5EF4-FFF2-40B4-BE49-F238E27FC236}">
              <a16:creationId xmlns:a16="http://schemas.microsoft.com/office/drawing/2014/main" id="{B0E771A9-491A-42D0-8F79-BA2108300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228600</xdr:colOff>
      <xdr:row>0</xdr:row>
      <xdr:rowOff>0</xdr:rowOff>
    </xdr:from>
    <xdr:ext cx="1295400" cy="714375"/>
    <xdr:pic>
      <xdr:nvPicPr>
        <xdr:cNvPr id="226" name="3 Imagen" descr="Recorte de pantalla">
          <a:extLst>
            <a:ext uri="{FF2B5EF4-FFF2-40B4-BE49-F238E27FC236}">
              <a16:creationId xmlns:a16="http://schemas.microsoft.com/office/drawing/2014/main" id="{486E8C34-714F-4375-9545-8A1CE0C4E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0"/>
          <a:ext cx="12954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29</xdr:col>
      <xdr:colOff>2143125</xdr:colOff>
      <xdr:row>27</xdr:row>
      <xdr:rowOff>0</xdr:rowOff>
    </xdr:from>
    <xdr:ext cx="314325" cy="0"/>
    <xdr:pic>
      <xdr:nvPicPr>
        <xdr:cNvPr id="227" name="Picture 8">
          <a:extLst>
            <a:ext uri="{FF2B5EF4-FFF2-40B4-BE49-F238E27FC236}">
              <a16:creationId xmlns:a16="http://schemas.microsoft.com/office/drawing/2014/main" id="{F3EB28B5-F30D-493F-A15E-427D008FE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28" name="Picture 8">
          <a:extLst>
            <a:ext uri="{FF2B5EF4-FFF2-40B4-BE49-F238E27FC236}">
              <a16:creationId xmlns:a16="http://schemas.microsoft.com/office/drawing/2014/main" id="{9EFA4FED-2170-4969-8417-5B2631B4B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29" name="Picture 8">
          <a:extLst>
            <a:ext uri="{FF2B5EF4-FFF2-40B4-BE49-F238E27FC236}">
              <a16:creationId xmlns:a16="http://schemas.microsoft.com/office/drawing/2014/main" id="{B6303EB3-72CA-4315-A111-91193B3E3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30" name="Picture 8">
          <a:extLst>
            <a:ext uri="{FF2B5EF4-FFF2-40B4-BE49-F238E27FC236}">
              <a16:creationId xmlns:a16="http://schemas.microsoft.com/office/drawing/2014/main" id="{217FEE98-AE9B-4D89-9936-A033DFF2B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31" name="Picture 8">
          <a:extLst>
            <a:ext uri="{FF2B5EF4-FFF2-40B4-BE49-F238E27FC236}">
              <a16:creationId xmlns:a16="http://schemas.microsoft.com/office/drawing/2014/main" id="{46CC8272-7E19-46E1-8F86-5B5502028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32" name="Picture 8">
          <a:extLst>
            <a:ext uri="{FF2B5EF4-FFF2-40B4-BE49-F238E27FC236}">
              <a16:creationId xmlns:a16="http://schemas.microsoft.com/office/drawing/2014/main" id="{F40F1F1D-8F4A-4799-9E96-00695E7D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33" name="Picture 8">
          <a:extLst>
            <a:ext uri="{FF2B5EF4-FFF2-40B4-BE49-F238E27FC236}">
              <a16:creationId xmlns:a16="http://schemas.microsoft.com/office/drawing/2014/main" id="{C6BEBD78-C1E3-4B70-B2B1-43B9F5801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34" name="Picture 8">
          <a:extLst>
            <a:ext uri="{FF2B5EF4-FFF2-40B4-BE49-F238E27FC236}">
              <a16:creationId xmlns:a16="http://schemas.microsoft.com/office/drawing/2014/main" id="{82EE657A-BDCC-40F1-9DBD-9E53B4DC2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35" name="Picture 8">
          <a:extLst>
            <a:ext uri="{FF2B5EF4-FFF2-40B4-BE49-F238E27FC236}">
              <a16:creationId xmlns:a16="http://schemas.microsoft.com/office/drawing/2014/main" id="{5AEACE9F-17BA-4E9E-B3F7-390806848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36" name="Picture 8">
          <a:extLst>
            <a:ext uri="{FF2B5EF4-FFF2-40B4-BE49-F238E27FC236}">
              <a16:creationId xmlns:a16="http://schemas.microsoft.com/office/drawing/2014/main" id="{94F40529-2F91-4E6E-8F10-421C56F9A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37" name="Picture 8">
          <a:extLst>
            <a:ext uri="{FF2B5EF4-FFF2-40B4-BE49-F238E27FC236}">
              <a16:creationId xmlns:a16="http://schemas.microsoft.com/office/drawing/2014/main" id="{1E6BA044-08B3-4B7E-BB1B-DA97DE4A7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38" name="Picture 8">
          <a:extLst>
            <a:ext uri="{FF2B5EF4-FFF2-40B4-BE49-F238E27FC236}">
              <a16:creationId xmlns:a16="http://schemas.microsoft.com/office/drawing/2014/main" id="{921CCD65-ECC4-4529-999F-C456FCA4F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39" name="Picture 8">
          <a:extLst>
            <a:ext uri="{FF2B5EF4-FFF2-40B4-BE49-F238E27FC236}">
              <a16:creationId xmlns:a16="http://schemas.microsoft.com/office/drawing/2014/main" id="{AB6736A1-3DBC-4F7D-B4EE-4B896903D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40" name="Picture 8">
          <a:extLst>
            <a:ext uri="{FF2B5EF4-FFF2-40B4-BE49-F238E27FC236}">
              <a16:creationId xmlns:a16="http://schemas.microsoft.com/office/drawing/2014/main" id="{A66A331A-ED39-4C9D-8051-01339A381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20</xdr:row>
      <xdr:rowOff>9525</xdr:rowOff>
    </xdr:from>
    <xdr:ext cx="314325" cy="0"/>
    <xdr:pic>
      <xdr:nvPicPr>
        <xdr:cNvPr id="241" name="Picture 8">
          <a:extLst>
            <a:ext uri="{FF2B5EF4-FFF2-40B4-BE49-F238E27FC236}">
              <a16:creationId xmlns:a16="http://schemas.microsoft.com/office/drawing/2014/main" id="{E10C4DEA-6FC1-4DCC-BBC5-02FEE444D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20</xdr:row>
      <xdr:rowOff>9525</xdr:rowOff>
    </xdr:from>
    <xdr:ext cx="314325" cy="0"/>
    <xdr:pic>
      <xdr:nvPicPr>
        <xdr:cNvPr id="242" name="Picture 8">
          <a:extLst>
            <a:ext uri="{FF2B5EF4-FFF2-40B4-BE49-F238E27FC236}">
              <a16:creationId xmlns:a16="http://schemas.microsoft.com/office/drawing/2014/main" id="{69EFCE55-23F5-402B-AE6E-ADB5807B3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20</xdr:row>
      <xdr:rowOff>9525</xdr:rowOff>
    </xdr:from>
    <xdr:ext cx="314325" cy="0"/>
    <xdr:pic>
      <xdr:nvPicPr>
        <xdr:cNvPr id="243" name="Picture 8">
          <a:extLst>
            <a:ext uri="{FF2B5EF4-FFF2-40B4-BE49-F238E27FC236}">
              <a16:creationId xmlns:a16="http://schemas.microsoft.com/office/drawing/2014/main" id="{435A74CE-63A1-4FAF-8E50-1779DEB80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20</xdr:row>
      <xdr:rowOff>9525</xdr:rowOff>
    </xdr:from>
    <xdr:ext cx="314325" cy="0"/>
    <xdr:pic>
      <xdr:nvPicPr>
        <xdr:cNvPr id="244" name="Picture 8">
          <a:extLst>
            <a:ext uri="{FF2B5EF4-FFF2-40B4-BE49-F238E27FC236}">
              <a16:creationId xmlns:a16="http://schemas.microsoft.com/office/drawing/2014/main" id="{217658DA-F201-4971-80A4-B5CCB28E7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20</xdr:row>
      <xdr:rowOff>9525</xdr:rowOff>
    </xdr:from>
    <xdr:ext cx="314325" cy="0"/>
    <xdr:pic>
      <xdr:nvPicPr>
        <xdr:cNvPr id="245" name="Picture 8">
          <a:extLst>
            <a:ext uri="{FF2B5EF4-FFF2-40B4-BE49-F238E27FC236}">
              <a16:creationId xmlns:a16="http://schemas.microsoft.com/office/drawing/2014/main" id="{41F5BF02-BE72-4CA9-80BC-5D2C503B9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20</xdr:row>
      <xdr:rowOff>9525</xdr:rowOff>
    </xdr:from>
    <xdr:ext cx="314325" cy="0"/>
    <xdr:pic>
      <xdr:nvPicPr>
        <xdr:cNvPr id="246" name="Picture 8">
          <a:extLst>
            <a:ext uri="{FF2B5EF4-FFF2-40B4-BE49-F238E27FC236}">
              <a16:creationId xmlns:a16="http://schemas.microsoft.com/office/drawing/2014/main" id="{E03F56D4-6CA2-457C-BC85-69E2B1DE9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20</xdr:row>
      <xdr:rowOff>9525</xdr:rowOff>
    </xdr:from>
    <xdr:ext cx="314325" cy="0"/>
    <xdr:pic>
      <xdr:nvPicPr>
        <xdr:cNvPr id="247" name="Picture 8">
          <a:extLst>
            <a:ext uri="{FF2B5EF4-FFF2-40B4-BE49-F238E27FC236}">
              <a16:creationId xmlns:a16="http://schemas.microsoft.com/office/drawing/2014/main" id="{0A751F21-0C40-4143-A2EC-932B9ED06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20</xdr:row>
      <xdr:rowOff>9525</xdr:rowOff>
    </xdr:from>
    <xdr:ext cx="314325" cy="0"/>
    <xdr:pic>
      <xdr:nvPicPr>
        <xdr:cNvPr id="248" name="Picture 8">
          <a:extLst>
            <a:ext uri="{FF2B5EF4-FFF2-40B4-BE49-F238E27FC236}">
              <a16:creationId xmlns:a16="http://schemas.microsoft.com/office/drawing/2014/main" id="{CC5B291B-F2FC-455C-9EFE-F2951C8B1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20</xdr:row>
      <xdr:rowOff>9525</xdr:rowOff>
    </xdr:from>
    <xdr:ext cx="314325" cy="0"/>
    <xdr:pic>
      <xdr:nvPicPr>
        <xdr:cNvPr id="249" name="Picture 8">
          <a:extLst>
            <a:ext uri="{FF2B5EF4-FFF2-40B4-BE49-F238E27FC236}">
              <a16:creationId xmlns:a16="http://schemas.microsoft.com/office/drawing/2014/main" id="{D9767052-1C01-4F92-A0B5-C457A19E9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20</xdr:row>
      <xdr:rowOff>9525</xdr:rowOff>
    </xdr:from>
    <xdr:ext cx="314325" cy="0"/>
    <xdr:pic>
      <xdr:nvPicPr>
        <xdr:cNvPr id="250" name="Picture 8">
          <a:extLst>
            <a:ext uri="{FF2B5EF4-FFF2-40B4-BE49-F238E27FC236}">
              <a16:creationId xmlns:a16="http://schemas.microsoft.com/office/drawing/2014/main" id="{F611A1CF-B44A-48EB-8DCF-E1F448EB0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20</xdr:row>
      <xdr:rowOff>9525</xdr:rowOff>
    </xdr:from>
    <xdr:ext cx="314325" cy="0"/>
    <xdr:pic>
      <xdr:nvPicPr>
        <xdr:cNvPr id="251" name="Picture 8">
          <a:extLst>
            <a:ext uri="{FF2B5EF4-FFF2-40B4-BE49-F238E27FC236}">
              <a16:creationId xmlns:a16="http://schemas.microsoft.com/office/drawing/2014/main" id="{CE470510-65C4-43AA-B147-DD7690DCE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20</xdr:row>
      <xdr:rowOff>9525</xdr:rowOff>
    </xdr:from>
    <xdr:ext cx="314325" cy="0"/>
    <xdr:pic>
      <xdr:nvPicPr>
        <xdr:cNvPr id="252" name="Picture 8">
          <a:extLst>
            <a:ext uri="{FF2B5EF4-FFF2-40B4-BE49-F238E27FC236}">
              <a16:creationId xmlns:a16="http://schemas.microsoft.com/office/drawing/2014/main" id="{D3DA35D8-2C2A-4515-9ABC-8660F54C5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20</xdr:row>
      <xdr:rowOff>9525</xdr:rowOff>
    </xdr:from>
    <xdr:ext cx="314325" cy="0"/>
    <xdr:pic>
      <xdr:nvPicPr>
        <xdr:cNvPr id="253" name="Picture 8">
          <a:extLst>
            <a:ext uri="{FF2B5EF4-FFF2-40B4-BE49-F238E27FC236}">
              <a16:creationId xmlns:a16="http://schemas.microsoft.com/office/drawing/2014/main" id="{77C9D5AE-7A06-47FF-B335-3808F1CA8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20</xdr:row>
      <xdr:rowOff>9525</xdr:rowOff>
    </xdr:from>
    <xdr:ext cx="314325" cy="0"/>
    <xdr:pic>
      <xdr:nvPicPr>
        <xdr:cNvPr id="254" name="Picture 8">
          <a:extLst>
            <a:ext uri="{FF2B5EF4-FFF2-40B4-BE49-F238E27FC236}">
              <a16:creationId xmlns:a16="http://schemas.microsoft.com/office/drawing/2014/main" id="{C80BF219-2780-4683-A8BF-07E55A150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255" name="Picture 8">
          <a:extLst>
            <a:ext uri="{FF2B5EF4-FFF2-40B4-BE49-F238E27FC236}">
              <a16:creationId xmlns:a16="http://schemas.microsoft.com/office/drawing/2014/main" id="{1BF79533-7E8A-4558-8B05-4DD078978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256" name="Picture 8">
          <a:extLst>
            <a:ext uri="{FF2B5EF4-FFF2-40B4-BE49-F238E27FC236}">
              <a16:creationId xmlns:a16="http://schemas.microsoft.com/office/drawing/2014/main" id="{286FCFF5-1803-4326-B7DF-2F52DC18B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257" name="Picture 8">
          <a:extLst>
            <a:ext uri="{FF2B5EF4-FFF2-40B4-BE49-F238E27FC236}">
              <a16:creationId xmlns:a16="http://schemas.microsoft.com/office/drawing/2014/main" id="{004E78B3-F199-4E9B-B52E-54C7608BC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258" name="Picture 8">
          <a:extLst>
            <a:ext uri="{FF2B5EF4-FFF2-40B4-BE49-F238E27FC236}">
              <a16:creationId xmlns:a16="http://schemas.microsoft.com/office/drawing/2014/main" id="{73C44479-1CBA-428F-AF07-0A78B40CF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259" name="Picture 8">
          <a:extLst>
            <a:ext uri="{FF2B5EF4-FFF2-40B4-BE49-F238E27FC236}">
              <a16:creationId xmlns:a16="http://schemas.microsoft.com/office/drawing/2014/main" id="{AEC563B4-1971-4964-99B5-F88DF0EB0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260" name="Picture 8">
          <a:extLst>
            <a:ext uri="{FF2B5EF4-FFF2-40B4-BE49-F238E27FC236}">
              <a16:creationId xmlns:a16="http://schemas.microsoft.com/office/drawing/2014/main" id="{C33ED815-5957-40FF-A7C5-C0D77EE96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261" name="Picture 8">
          <a:extLst>
            <a:ext uri="{FF2B5EF4-FFF2-40B4-BE49-F238E27FC236}">
              <a16:creationId xmlns:a16="http://schemas.microsoft.com/office/drawing/2014/main" id="{1C67461D-B1BE-48FB-814C-7055517C0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262" name="Picture 8">
          <a:extLst>
            <a:ext uri="{FF2B5EF4-FFF2-40B4-BE49-F238E27FC236}">
              <a16:creationId xmlns:a16="http://schemas.microsoft.com/office/drawing/2014/main" id="{CF7EA2E0-D06C-4949-9421-35E7143CD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263" name="Picture 8">
          <a:extLst>
            <a:ext uri="{FF2B5EF4-FFF2-40B4-BE49-F238E27FC236}">
              <a16:creationId xmlns:a16="http://schemas.microsoft.com/office/drawing/2014/main" id="{D6D176C5-10C8-4C8C-AB15-6B5F08057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264" name="Picture 8">
          <a:extLst>
            <a:ext uri="{FF2B5EF4-FFF2-40B4-BE49-F238E27FC236}">
              <a16:creationId xmlns:a16="http://schemas.microsoft.com/office/drawing/2014/main" id="{A517C959-F2F3-4AE3-9284-F11F137A2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265" name="Picture 8">
          <a:extLst>
            <a:ext uri="{FF2B5EF4-FFF2-40B4-BE49-F238E27FC236}">
              <a16:creationId xmlns:a16="http://schemas.microsoft.com/office/drawing/2014/main" id="{34CBF56D-D638-491E-A456-9162B012D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266" name="Picture 8">
          <a:extLst>
            <a:ext uri="{FF2B5EF4-FFF2-40B4-BE49-F238E27FC236}">
              <a16:creationId xmlns:a16="http://schemas.microsoft.com/office/drawing/2014/main" id="{97E01888-66FD-469D-B300-016B2173D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267" name="Picture 8">
          <a:extLst>
            <a:ext uri="{FF2B5EF4-FFF2-40B4-BE49-F238E27FC236}">
              <a16:creationId xmlns:a16="http://schemas.microsoft.com/office/drawing/2014/main" id="{2063CE19-3FCD-4626-B8FD-760010AA3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268" name="Picture 8">
          <a:extLst>
            <a:ext uri="{FF2B5EF4-FFF2-40B4-BE49-F238E27FC236}">
              <a16:creationId xmlns:a16="http://schemas.microsoft.com/office/drawing/2014/main" id="{ABEEFD74-A3A7-475D-84AD-557B6EE4A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69" name="Picture 8">
          <a:extLst>
            <a:ext uri="{FF2B5EF4-FFF2-40B4-BE49-F238E27FC236}">
              <a16:creationId xmlns:a16="http://schemas.microsoft.com/office/drawing/2014/main" id="{4E0AE25D-0F45-4D1C-99EF-809D54FDD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70" name="Picture 8">
          <a:extLst>
            <a:ext uri="{FF2B5EF4-FFF2-40B4-BE49-F238E27FC236}">
              <a16:creationId xmlns:a16="http://schemas.microsoft.com/office/drawing/2014/main" id="{26C1DD9B-E4B9-4C9C-9EF3-2F1D70A5B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71" name="Picture 8">
          <a:extLst>
            <a:ext uri="{FF2B5EF4-FFF2-40B4-BE49-F238E27FC236}">
              <a16:creationId xmlns:a16="http://schemas.microsoft.com/office/drawing/2014/main" id="{BB7F3C32-BF2C-4473-A9C2-DDE730B7F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72" name="Picture 8">
          <a:extLst>
            <a:ext uri="{FF2B5EF4-FFF2-40B4-BE49-F238E27FC236}">
              <a16:creationId xmlns:a16="http://schemas.microsoft.com/office/drawing/2014/main" id="{0694A4D3-E243-4C11-81FE-6F97FB876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73" name="Picture 8">
          <a:extLst>
            <a:ext uri="{FF2B5EF4-FFF2-40B4-BE49-F238E27FC236}">
              <a16:creationId xmlns:a16="http://schemas.microsoft.com/office/drawing/2014/main" id="{D5B454EC-FAD4-451D-B1D7-1F4CB7869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74" name="Picture 8">
          <a:extLst>
            <a:ext uri="{FF2B5EF4-FFF2-40B4-BE49-F238E27FC236}">
              <a16:creationId xmlns:a16="http://schemas.microsoft.com/office/drawing/2014/main" id="{90A423A0-078B-4215-98E2-7733331E4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75" name="Picture 8">
          <a:extLst>
            <a:ext uri="{FF2B5EF4-FFF2-40B4-BE49-F238E27FC236}">
              <a16:creationId xmlns:a16="http://schemas.microsoft.com/office/drawing/2014/main" id="{E23F818C-505B-4797-94D0-6CB88ECBA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76" name="Picture 8">
          <a:extLst>
            <a:ext uri="{FF2B5EF4-FFF2-40B4-BE49-F238E27FC236}">
              <a16:creationId xmlns:a16="http://schemas.microsoft.com/office/drawing/2014/main" id="{C3FD7095-13A8-46AB-AA71-1EE4E987F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77" name="Picture 8">
          <a:extLst>
            <a:ext uri="{FF2B5EF4-FFF2-40B4-BE49-F238E27FC236}">
              <a16:creationId xmlns:a16="http://schemas.microsoft.com/office/drawing/2014/main" id="{F995FEA6-CD94-4529-803C-7DBE3FBF5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78" name="Picture 8">
          <a:extLst>
            <a:ext uri="{FF2B5EF4-FFF2-40B4-BE49-F238E27FC236}">
              <a16:creationId xmlns:a16="http://schemas.microsoft.com/office/drawing/2014/main" id="{BEF8DF64-EE69-46F5-BD09-08453F648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79" name="Picture 8">
          <a:extLst>
            <a:ext uri="{FF2B5EF4-FFF2-40B4-BE49-F238E27FC236}">
              <a16:creationId xmlns:a16="http://schemas.microsoft.com/office/drawing/2014/main" id="{676C8315-DABE-40DC-A8E8-298C001D3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80" name="Picture 8">
          <a:extLst>
            <a:ext uri="{FF2B5EF4-FFF2-40B4-BE49-F238E27FC236}">
              <a16:creationId xmlns:a16="http://schemas.microsoft.com/office/drawing/2014/main" id="{0FC7D4D4-9483-4A77-BADE-7D3F72638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81" name="Picture 8">
          <a:extLst>
            <a:ext uri="{FF2B5EF4-FFF2-40B4-BE49-F238E27FC236}">
              <a16:creationId xmlns:a16="http://schemas.microsoft.com/office/drawing/2014/main" id="{7F9F148A-67B4-401C-8B61-6B4F9F542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0</xdr:rowOff>
    </xdr:from>
    <xdr:ext cx="314325" cy="0"/>
    <xdr:pic>
      <xdr:nvPicPr>
        <xdr:cNvPr id="282" name="Picture 8">
          <a:extLst>
            <a:ext uri="{FF2B5EF4-FFF2-40B4-BE49-F238E27FC236}">
              <a16:creationId xmlns:a16="http://schemas.microsoft.com/office/drawing/2014/main" id="{41CAACE4-FB6E-4EB0-8A97-A0C54F322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71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83" name="Picture 8">
          <a:extLst>
            <a:ext uri="{FF2B5EF4-FFF2-40B4-BE49-F238E27FC236}">
              <a16:creationId xmlns:a16="http://schemas.microsoft.com/office/drawing/2014/main" id="{B829CB23-8E4C-445F-AE69-DA0188B91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84" name="Picture 8">
          <a:extLst>
            <a:ext uri="{FF2B5EF4-FFF2-40B4-BE49-F238E27FC236}">
              <a16:creationId xmlns:a16="http://schemas.microsoft.com/office/drawing/2014/main" id="{C114929F-5FD8-4B3E-B191-2466AEE5A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85" name="Picture 8">
          <a:extLst>
            <a:ext uri="{FF2B5EF4-FFF2-40B4-BE49-F238E27FC236}">
              <a16:creationId xmlns:a16="http://schemas.microsoft.com/office/drawing/2014/main" id="{29F4100B-B782-4BCC-A32E-582A7DFF3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86" name="Picture 8">
          <a:extLst>
            <a:ext uri="{FF2B5EF4-FFF2-40B4-BE49-F238E27FC236}">
              <a16:creationId xmlns:a16="http://schemas.microsoft.com/office/drawing/2014/main" id="{819CFD6A-2CF7-4E14-BFE2-F73F6B6F7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87" name="Picture 8">
          <a:extLst>
            <a:ext uri="{FF2B5EF4-FFF2-40B4-BE49-F238E27FC236}">
              <a16:creationId xmlns:a16="http://schemas.microsoft.com/office/drawing/2014/main" id="{EF772BED-56D1-46E9-9B2D-39EEBC9FE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88" name="Picture 8">
          <a:extLst>
            <a:ext uri="{FF2B5EF4-FFF2-40B4-BE49-F238E27FC236}">
              <a16:creationId xmlns:a16="http://schemas.microsoft.com/office/drawing/2014/main" id="{B4B48A74-AAB7-4E75-9DE2-1EA3A7501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89" name="Picture 8">
          <a:extLst>
            <a:ext uri="{FF2B5EF4-FFF2-40B4-BE49-F238E27FC236}">
              <a16:creationId xmlns:a16="http://schemas.microsoft.com/office/drawing/2014/main" id="{4D4EF40B-F68C-41C2-96D7-ED3149C62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90" name="Picture 8">
          <a:extLst>
            <a:ext uri="{FF2B5EF4-FFF2-40B4-BE49-F238E27FC236}">
              <a16:creationId xmlns:a16="http://schemas.microsoft.com/office/drawing/2014/main" id="{C72A00BD-D18F-47B7-AF95-79F9398D0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91" name="Picture 8">
          <a:extLst>
            <a:ext uri="{FF2B5EF4-FFF2-40B4-BE49-F238E27FC236}">
              <a16:creationId xmlns:a16="http://schemas.microsoft.com/office/drawing/2014/main" id="{345898F2-E1FB-4F1A-B6CF-EAFD3FAF5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92" name="Picture 8">
          <a:extLst>
            <a:ext uri="{FF2B5EF4-FFF2-40B4-BE49-F238E27FC236}">
              <a16:creationId xmlns:a16="http://schemas.microsoft.com/office/drawing/2014/main" id="{D6930BA1-F174-4D9A-9315-DB7AAA33D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93" name="Picture 8">
          <a:extLst>
            <a:ext uri="{FF2B5EF4-FFF2-40B4-BE49-F238E27FC236}">
              <a16:creationId xmlns:a16="http://schemas.microsoft.com/office/drawing/2014/main" id="{ACEA5482-1548-4682-BFA4-3CFA71AFC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94" name="Picture 8">
          <a:extLst>
            <a:ext uri="{FF2B5EF4-FFF2-40B4-BE49-F238E27FC236}">
              <a16:creationId xmlns:a16="http://schemas.microsoft.com/office/drawing/2014/main" id="{9A6CDDC9-B982-46FC-B10B-5B9B46052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95" name="Picture 8">
          <a:extLst>
            <a:ext uri="{FF2B5EF4-FFF2-40B4-BE49-F238E27FC236}">
              <a16:creationId xmlns:a16="http://schemas.microsoft.com/office/drawing/2014/main" id="{3901618F-91D4-437E-9DAD-895D3147F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296" name="Picture 8">
          <a:extLst>
            <a:ext uri="{FF2B5EF4-FFF2-40B4-BE49-F238E27FC236}">
              <a16:creationId xmlns:a16="http://schemas.microsoft.com/office/drawing/2014/main" id="{370FB47B-5676-4A9D-B20C-57C44CD91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297" name="Picture 8">
          <a:extLst>
            <a:ext uri="{FF2B5EF4-FFF2-40B4-BE49-F238E27FC236}">
              <a16:creationId xmlns:a16="http://schemas.microsoft.com/office/drawing/2014/main" id="{625906D5-A9D5-4E60-AA4F-F70EB12FC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298" name="Picture 8">
          <a:extLst>
            <a:ext uri="{FF2B5EF4-FFF2-40B4-BE49-F238E27FC236}">
              <a16:creationId xmlns:a16="http://schemas.microsoft.com/office/drawing/2014/main" id="{5094E6F7-63BF-4D7C-8B97-649EF6667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299" name="Picture 8">
          <a:extLst>
            <a:ext uri="{FF2B5EF4-FFF2-40B4-BE49-F238E27FC236}">
              <a16:creationId xmlns:a16="http://schemas.microsoft.com/office/drawing/2014/main" id="{785B3A98-4A18-4A32-A381-6A9009925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300" name="Picture 8">
          <a:extLst>
            <a:ext uri="{FF2B5EF4-FFF2-40B4-BE49-F238E27FC236}">
              <a16:creationId xmlns:a16="http://schemas.microsoft.com/office/drawing/2014/main" id="{CC3AAA83-D1B1-4EEF-847A-69A034699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01" name="Picture 8">
          <a:extLst>
            <a:ext uri="{FF2B5EF4-FFF2-40B4-BE49-F238E27FC236}">
              <a16:creationId xmlns:a16="http://schemas.microsoft.com/office/drawing/2014/main" id="{FDF21AC5-FD74-451A-B4BF-BF400D85A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302" name="Picture 8">
          <a:extLst>
            <a:ext uri="{FF2B5EF4-FFF2-40B4-BE49-F238E27FC236}">
              <a16:creationId xmlns:a16="http://schemas.microsoft.com/office/drawing/2014/main" id="{CB876C88-9D3D-4238-A6F7-BE3BCE225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03" name="Picture 8">
          <a:extLst>
            <a:ext uri="{FF2B5EF4-FFF2-40B4-BE49-F238E27FC236}">
              <a16:creationId xmlns:a16="http://schemas.microsoft.com/office/drawing/2014/main" id="{4C5C99A6-C59B-42D2-B59F-B942CAFBE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304" name="Picture 8">
          <a:extLst>
            <a:ext uri="{FF2B5EF4-FFF2-40B4-BE49-F238E27FC236}">
              <a16:creationId xmlns:a16="http://schemas.microsoft.com/office/drawing/2014/main" id="{7C6E044E-4F6D-4B2E-AE36-18F6CBD3A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05" name="Picture 8">
          <a:extLst>
            <a:ext uri="{FF2B5EF4-FFF2-40B4-BE49-F238E27FC236}">
              <a16:creationId xmlns:a16="http://schemas.microsoft.com/office/drawing/2014/main" id="{F9449A1B-4DDC-4FB2-A26B-3D032A29B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306" name="Picture 8">
          <a:extLst>
            <a:ext uri="{FF2B5EF4-FFF2-40B4-BE49-F238E27FC236}">
              <a16:creationId xmlns:a16="http://schemas.microsoft.com/office/drawing/2014/main" id="{D96BACC3-7D32-476A-B2EA-973ED00D7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07" name="Picture 8">
          <a:extLst>
            <a:ext uri="{FF2B5EF4-FFF2-40B4-BE49-F238E27FC236}">
              <a16:creationId xmlns:a16="http://schemas.microsoft.com/office/drawing/2014/main" id="{5A67C9B5-CBE6-4AAB-B702-56F2278D2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308" name="Picture 8">
          <a:extLst>
            <a:ext uri="{FF2B5EF4-FFF2-40B4-BE49-F238E27FC236}">
              <a16:creationId xmlns:a16="http://schemas.microsoft.com/office/drawing/2014/main" id="{4339FBF5-9510-4CB1-AED4-B5CDCB5AC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09" name="Picture 8">
          <a:extLst>
            <a:ext uri="{FF2B5EF4-FFF2-40B4-BE49-F238E27FC236}">
              <a16:creationId xmlns:a16="http://schemas.microsoft.com/office/drawing/2014/main" id="{5B9CD725-0826-4A1E-A0D1-11730E3B3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310" name="Picture 8">
          <a:extLst>
            <a:ext uri="{FF2B5EF4-FFF2-40B4-BE49-F238E27FC236}">
              <a16:creationId xmlns:a16="http://schemas.microsoft.com/office/drawing/2014/main" id="{A1279850-7804-48AB-8B2A-36303A681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11" name="Picture 8">
          <a:extLst>
            <a:ext uri="{FF2B5EF4-FFF2-40B4-BE49-F238E27FC236}">
              <a16:creationId xmlns:a16="http://schemas.microsoft.com/office/drawing/2014/main" id="{C7328B14-97AC-495A-968A-00069E331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312" name="Picture 8">
          <a:extLst>
            <a:ext uri="{FF2B5EF4-FFF2-40B4-BE49-F238E27FC236}">
              <a16:creationId xmlns:a16="http://schemas.microsoft.com/office/drawing/2014/main" id="{A4B7AC3C-2075-4E20-BA17-672F3775F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13" name="Picture 8">
          <a:extLst>
            <a:ext uri="{FF2B5EF4-FFF2-40B4-BE49-F238E27FC236}">
              <a16:creationId xmlns:a16="http://schemas.microsoft.com/office/drawing/2014/main" id="{97F06241-F84E-4871-B734-515124129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314" name="Picture 8">
          <a:extLst>
            <a:ext uri="{FF2B5EF4-FFF2-40B4-BE49-F238E27FC236}">
              <a16:creationId xmlns:a16="http://schemas.microsoft.com/office/drawing/2014/main" id="{07A749EB-7A21-4902-8710-E9860EE3E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15" name="Picture 8">
          <a:extLst>
            <a:ext uri="{FF2B5EF4-FFF2-40B4-BE49-F238E27FC236}">
              <a16:creationId xmlns:a16="http://schemas.microsoft.com/office/drawing/2014/main" id="{E2296DEF-8DF9-49B5-B2A9-1C84E2E22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316" name="Picture 8">
          <a:extLst>
            <a:ext uri="{FF2B5EF4-FFF2-40B4-BE49-F238E27FC236}">
              <a16:creationId xmlns:a16="http://schemas.microsoft.com/office/drawing/2014/main" id="{0AEADC92-5885-40E6-9E64-83657F9AC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17" name="Picture 8">
          <a:extLst>
            <a:ext uri="{FF2B5EF4-FFF2-40B4-BE49-F238E27FC236}">
              <a16:creationId xmlns:a16="http://schemas.microsoft.com/office/drawing/2014/main" id="{E714A404-A157-4541-94B1-C5BB2ACA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318" name="Picture 8">
          <a:extLst>
            <a:ext uri="{FF2B5EF4-FFF2-40B4-BE49-F238E27FC236}">
              <a16:creationId xmlns:a16="http://schemas.microsoft.com/office/drawing/2014/main" id="{8ED19B9C-C537-4DDA-AD08-D1D1617B3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19" name="Picture 8">
          <a:extLst>
            <a:ext uri="{FF2B5EF4-FFF2-40B4-BE49-F238E27FC236}">
              <a16:creationId xmlns:a16="http://schemas.microsoft.com/office/drawing/2014/main" id="{4BA599C5-EAB9-4B51-A9F6-87B338E90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320" name="Picture 8">
          <a:extLst>
            <a:ext uri="{FF2B5EF4-FFF2-40B4-BE49-F238E27FC236}">
              <a16:creationId xmlns:a16="http://schemas.microsoft.com/office/drawing/2014/main" id="{20DB0EF7-A40A-4619-A559-42656F874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21" name="Picture 8">
          <a:extLst>
            <a:ext uri="{FF2B5EF4-FFF2-40B4-BE49-F238E27FC236}">
              <a16:creationId xmlns:a16="http://schemas.microsoft.com/office/drawing/2014/main" id="{C1637083-6779-4470-9E1E-9CBBBF991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322" name="Picture 8">
          <a:extLst>
            <a:ext uri="{FF2B5EF4-FFF2-40B4-BE49-F238E27FC236}">
              <a16:creationId xmlns:a16="http://schemas.microsoft.com/office/drawing/2014/main" id="{766E8FAA-A2D0-40BF-95B4-D295D8435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23" name="Picture 8">
          <a:extLst>
            <a:ext uri="{FF2B5EF4-FFF2-40B4-BE49-F238E27FC236}">
              <a16:creationId xmlns:a16="http://schemas.microsoft.com/office/drawing/2014/main" id="{3B7F5298-A250-4B36-A116-89637330E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29</xdr:col>
      <xdr:colOff>2143125</xdr:colOff>
      <xdr:row>26</xdr:row>
      <xdr:rowOff>0</xdr:rowOff>
    </xdr:from>
    <xdr:ext cx="314325" cy="0"/>
    <xdr:pic>
      <xdr:nvPicPr>
        <xdr:cNvPr id="324" name="Picture 8">
          <a:extLst>
            <a:ext uri="{FF2B5EF4-FFF2-40B4-BE49-F238E27FC236}">
              <a16:creationId xmlns:a16="http://schemas.microsoft.com/office/drawing/2014/main" id="{4754A187-4350-44D2-9D4F-6FA5DBF1A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42100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325" name="Picture 8">
          <a:extLst>
            <a:ext uri="{FF2B5EF4-FFF2-40B4-BE49-F238E27FC236}">
              <a16:creationId xmlns:a16="http://schemas.microsoft.com/office/drawing/2014/main" id="{73B0C746-FCD1-4625-90AC-0D6DD97C0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326" name="Picture 8">
          <a:extLst>
            <a:ext uri="{FF2B5EF4-FFF2-40B4-BE49-F238E27FC236}">
              <a16:creationId xmlns:a16="http://schemas.microsoft.com/office/drawing/2014/main" id="{4661682C-785C-4850-8314-24F71B161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327" name="Picture 8">
          <a:extLst>
            <a:ext uri="{FF2B5EF4-FFF2-40B4-BE49-F238E27FC236}">
              <a16:creationId xmlns:a16="http://schemas.microsoft.com/office/drawing/2014/main" id="{3925B68E-0921-4787-AD3F-82A4D628D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328" name="Picture 8">
          <a:extLst>
            <a:ext uri="{FF2B5EF4-FFF2-40B4-BE49-F238E27FC236}">
              <a16:creationId xmlns:a16="http://schemas.microsoft.com/office/drawing/2014/main" id="{36E90437-1F79-4487-A3CC-7CA7E5537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329" name="Picture 8">
          <a:extLst>
            <a:ext uri="{FF2B5EF4-FFF2-40B4-BE49-F238E27FC236}">
              <a16:creationId xmlns:a16="http://schemas.microsoft.com/office/drawing/2014/main" id="{A966182D-7401-4598-A6F5-1A7EE9701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330" name="Picture 8">
          <a:extLst>
            <a:ext uri="{FF2B5EF4-FFF2-40B4-BE49-F238E27FC236}">
              <a16:creationId xmlns:a16="http://schemas.microsoft.com/office/drawing/2014/main" id="{7BA3E66A-DEE9-42D5-B119-AA5C61456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331" name="Picture 8">
          <a:extLst>
            <a:ext uri="{FF2B5EF4-FFF2-40B4-BE49-F238E27FC236}">
              <a16:creationId xmlns:a16="http://schemas.microsoft.com/office/drawing/2014/main" id="{416488AD-F77F-4C8F-AD43-32D3427AB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332" name="Picture 8">
          <a:extLst>
            <a:ext uri="{FF2B5EF4-FFF2-40B4-BE49-F238E27FC236}">
              <a16:creationId xmlns:a16="http://schemas.microsoft.com/office/drawing/2014/main" id="{F3B2AF6E-D3AA-4E0D-9713-1EEAB8B77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333" name="Picture 8">
          <a:extLst>
            <a:ext uri="{FF2B5EF4-FFF2-40B4-BE49-F238E27FC236}">
              <a16:creationId xmlns:a16="http://schemas.microsoft.com/office/drawing/2014/main" id="{A6801B5A-CEF2-4407-95F0-8540440C0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334" name="Picture 8">
          <a:extLst>
            <a:ext uri="{FF2B5EF4-FFF2-40B4-BE49-F238E27FC236}">
              <a16:creationId xmlns:a16="http://schemas.microsoft.com/office/drawing/2014/main" id="{D748C264-F05C-4B7C-8D51-D65258B67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335" name="Picture 8">
          <a:extLst>
            <a:ext uri="{FF2B5EF4-FFF2-40B4-BE49-F238E27FC236}">
              <a16:creationId xmlns:a16="http://schemas.microsoft.com/office/drawing/2014/main" id="{9DBC141F-8AB1-4949-809F-74824D273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336" name="Picture 8">
          <a:extLst>
            <a:ext uri="{FF2B5EF4-FFF2-40B4-BE49-F238E27FC236}">
              <a16:creationId xmlns:a16="http://schemas.microsoft.com/office/drawing/2014/main" id="{E56E551F-1863-47CC-9A55-1750F7FF4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337" name="Picture 8">
          <a:extLst>
            <a:ext uri="{FF2B5EF4-FFF2-40B4-BE49-F238E27FC236}">
              <a16:creationId xmlns:a16="http://schemas.microsoft.com/office/drawing/2014/main" id="{BA29E0FE-6CFD-4000-B61D-E19BEE313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338" name="Picture 8">
          <a:extLst>
            <a:ext uri="{FF2B5EF4-FFF2-40B4-BE49-F238E27FC236}">
              <a16:creationId xmlns:a16="http://schemas.microsoft.com/office/drawing/2014/main" id="{6CFFEDB4-2100-4627-8C01-3C2DDC4B3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339" name="Picture 8">
          <a:extLst>
            <a:ext uri="{FF2B5EF4-FFF2-40B4-BE49-F238E27FC236}">
              <a16:creationId xmlns:a16="http://schemas.microsoft.com/office/drawing/2014/main" id="{12CF9E9F-00C9-4F27-8F6C-4BB01E07F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340" name="Picture 8">
          <a:extLst>
            <a:ext uri="{FF2B5EF4-FFF2-40B4-BE49-F238E27FC236}">
              <a16:creationId xmlns:a16="http://schemas.microsoft.com/office/drawing/2014/main" id="{7F8BF2C2-2315-4D20-BEF9-D92B0F452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341" name="Picture 8">
          <a:extLst>
            <a:ext uri="{FF2B5EF4-FFF2-40B4-BE49-F238E27FC236}">
              <a16:creationId xmlns:a16="http://schemas.microsoft.com/office/drawing/2014/main" id="{CEA97D95-AB4F-4D51-B763-632CF22BA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342" name="Picture 8">
          <a:extLst>
            <a:ext uri="{FF2B5EF4-FFF2-40B4-BE49-F238E27FC236}">
              <a16:creationId xmlns:a16="http://schemas.microsoft.com/office/drawing/2014/main" id="{4EA27799-5BA8-4073-B932-6AA819D8E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343" name="Picture 8">
          <a:extLst>
            <a:ext uri="{FF2B5EF4-FFF2-40B4-BE49-F238E27FC236}">
              <a16:creationId xmlns:a16="http://schemas.microsoft.com/office/drawing/2014/main" id="{75B4404D-3DC6-41A6-B509-F05AF773A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344" name="Picture 8">
          <a:extLst>
            <a:ext uri="{FF2B5EF4-FFF2-40B4-BE49-F238E27FC236}">
              <a16:creationId xmlns:a16="http://schemas.microsoft.com/office/drawing/2014/main" id="{F706BC45-C6EA-42FD-85C5-19D2B2EC6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345" name="Picture 8">
          <a:extLst>
            <a:ext uri="{FF2B5EF4-FFF2-40B4-BE49-F238E27FC236}">
              <a16:creationId xmlns:a16="http://schemas.microsoft.com/office/drawing/2014/main" id="{3BBEB4F7-CD3C-486A-9856-7982DFF5C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346" name="Picture 8">
          <a:extLst>
            <a:ext uri="{FF2B5EF4-FFF2-40B4-BE49-F238E27FC236}">
              <a16:creationId xmlns:a16="http://schemas.microsoft.com/office/drawing/2014/main" id="{73425EB9-4B96-420E-9475-AAD4882A5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347" name="Picture 8">
          <a:extLst>
            <a:ext uri="{FF2B5EF4-FFF2-40B4-BE49-F238E27FC236}">
              <a16:creationId xmlns:a16="http://schemas.microsoft.com/office/drawing/2014/main" id="{ACE2858D-4B66-41B3-BB93-E46219C9E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348" name="Picture 8">
          <a:extLst>
            <a:ext uri="{FF2B5EF4-FFF2-40B4-BE49-F238E27FC236}">
              <a16:creationId xmlns:a16="http://schemas.microsoft.com/office/drawing/2014/main" id="{E0310A6D-FC45-47ED-92D2-6EA1DC076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349" name="Picture 8">
          <a:extLst>
            <a:ext uri="{FF2B5EF4-FFF2-40B4-BE49-F238E27FC236}">
              <a16:creationId xmlns:a16="http://schemas.microsoft.com/office/drawing/2014/main" id="{FFCCFE72-7B88-4D66-ABEA-A29E2FDDC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350" name="Picture 8">
          <a:extLst>
            <a:ext uri="{FF2B5EF4-FFF2-40B4-BE49-F238E27FC236}">
              <a16:creationId xmlns:a16="http://schemas.microsoft.com/office/drawing/2014/main" id="{E435D9C4-9C97-4BF6-B6AA-F42DED6E1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351" name="Picture 8">
          <a:extLst>
            <a:ext uri="{FF2B5EF4-FFF2-40B4-BE49-F238E27FC236}">
              <a16:creationId xmlns:a16="http://schemas.microsoft.com/office/drawing/2014/main" id="{93A21895-FF34-4322-A974-440B3FEB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52" name="Picture 8">
          <a:extLst>
            <a:ext uri="{FF2B5EF4-FFF2-40B4-BE49-F238E27FC236}">
              <a16:creationId xmlns:a16="http://schemas.microsoft.com/office/drawing/2014/main" id="{4A7B3B2A-2DA9-4FD4-9AE2-8F44059AC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19</xdr:row>
      <xdr:rowOff>9525</xdr:rowOff>
    </xdr:from>
    <xdr:ext cx="314325" cy="0"/>
    <xdr:pic>
      <xdr:nvPicPr>
        <xdr:cNvPr id="353" name="Picture 8">
          <a:extLst>
            <a:ext uri="{FF2B5EF4-FFF2-40B4-BE49-F238E27FC236}">
              <a16:creationId xmlns:a16="http://schemas.microsoft.com/office/drawing/2014/main" id="{9811E93A-F26A-48E6-BC06-7E9C0B663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54" name="Picture 8">
          <a:extLst>
            <a:ext uri="{FF2B5EF4-FFF2-40B4-BE49-F238E27FC236}">
              <a16:creationId xmlns:a16="http://schemas.microsoft.com/office/drawing/2014/main" id="{A0543CD1-8280-49CB-B7F6-ADAECF178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19</xdr:row>
      <xdr:rowOff>9525</xdr:rowOff>
    </xdr:from>
    <xdr:ext cx="314325" cy="0"/>
    <xdr:pic>
      <xdr:nvPicPr>
        <xdr:cNvPr id="355" name="Picture 8">
          <a:extLst>
            <a:ext uri="{FF2B5EF4-FFF2-40B4-BE49-F238E27FC236}">
              <a16:creationId xmlns:a16="http://schemas.microsoft.com/office/drawing/2014/main" id="{4DB0537D-E1C1-4F57-9B1D-067280663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56" name="Picture 8">
          <a:extLst>
            <a:ext uri="{FF2B5EF4-FFF2-40B4-BE49-F238E27FC236}">
              <a16:creationId xmlns:a16="http://schemas.microsoft.com/office/drawing/2014/main" id="{5B115595-9B95-4850-B7E9-B15E58D2A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19</xdr:row>
      <xdr:rowOff>9525</xdr:rowOff>
    </xdr:from>
    <xdr:ext cx="314325" cy="0"/>
    <xdr:pic>
      <xdr:nvPicPr>
        <xdr:cNvPr id="357" name="Picture 8">
          <a:extLst>
            <a:ext uri="{FF2B5EF4-FFF2-40B4-BE49-F238E27FC236}">
              <a16:creationId xmlns:a16="http://schemas.microsoft.com/office/drawing/2014/main" id="{1DC36DF0-F660-413F-8E78-D93F6C16E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58" name="Picture 8">
          <a:extLst>
            <a:ext uri="{FF2B5EF4-FFF2-40B4-BE49-F238E27FC236}">
              <a16:creationId xmlns:a16="http://schemas.microsoft.com/office/drawing/2014/main" id="{4F97E697-9E26-4A42-B4CD-DD29BBB8C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19</xdr:row>
      <xdr:rowOff>9525</xdr:rowOff>
    </xdr:from>
    <xdr:ext cx="314325" cy="0"/>
    <xdr:pic>
      <xdr:nvPicPr>
        <xdr:cNvPr id="359" name="Picture 8">
          <a:extLst>
            <a:ext uri="{FF2B5EF4-FFF2-40B4-BE49-F238E27FC236}">
              <a16:creationId xmlns:a16="http://schemas.microsoft.com/office/drawing/2014/main" id="{BCE28A49-CEED-42EF-B238-3051CD423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60" name="Picture 8">
          <a:extLst>
            <a:ext uri="{FF2B5EF4-FFF2-40B4-BE49-F238E27FC236}">
              <a16:creationId xmlns:a16="http://schemas.microsoft.com/office/drawing/2014/main" id="{A3E8F205-3F70-45B3-9F2A-B2B49EDEC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19</xdr:row>
      <xdr:rowOff>9525</xdr:rowOff>
    </xdr:from>
    <xdr:ext cx="314325" cy="0"/>
    <xdr:pic>
      <xdr:nvPicPr>
        <xdr:cNvPr id="361" name="Picture 8">
          <a:extLst>
            <a:ext uri="{FF2B5EF4-FFF2-40B4-BE49-F238E27FC236}">
              <a16:creationId xmlns:a16="http://schemas.microsoft.com/office/drawing/2014/main" id="{ACBFC966-B9B0-4FE8-948B-FBEAEFAE7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62" name="Picture 8">
          <a:extLst>
            <a:ext uri="{FF2B5EF4-FFF2-40B4-BE49-F238E27FC236}">
              <a16:creationId xmlns:a16="http://schemas.microsoft.com/office/drawing/2014/main" id="{4C60F78C-92FF-40CB-8007-70E0F3472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19</xdr:row>
      <xdr:rowOff>9525</xdr:rowOff>
    </xdr:from>
    <xdr:ext cx="314325" cy="0"/>
    <xdr:pic>
      <xdr:nvPicPr>
        <xdr:cNvPr id="363" name="Picture 8">
          <a:extLst>
            <a:ext uri="{FF2B5EF4-FFF2-40B4-BE49-F238E27FC236}">
              <a16:creationId xmlns:a16="http://schemas.microsoft.com/office/drawing/2014/main" id="{73F76BC9-2694-40EE-9EFF-EB4974667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64" name="Picture 8">
          <a:extLst>
            <a:ext uri="{FF2B5EF4-FFF2-40B4-BE49-F238E27FC236}">
              <a16:creationId xmlns:a16="http://schemas.microsoft.com/office/drawing/2014/main" id="{3734D6F3-6C32-4741-95AA-47070A8EA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19</xdr:row>
      <xdr:rowOff>9525</xdr:rowOff>
    </xdr:from>
    <xdr:ext cx="314325" cy="0"/>
    <xdr:pic>
      <xdr:nvPicPr>
        <xdr:cNvPr id="365" name="Picture 8">
          <a:extLst>
            <a:ext uri="{FF2B5EF4-FFF2-40B4-BE49-F238E27FC236}">
              <a16:creationId xmlns:a16="http://schemas.microsoft.com/office/drawing/2014/main" id="{AB6D0309-82B1-427F-8079-976DE4741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66" name="Picture 8">
          <a:extLst>
            <a:ext uri="{FF2B5EF4-FFF2-40B4-BE49-F238E27FC236}">
              <a16:creationId xmlns:a16="http://schemas.microsoft.com/office/drawing/2014/main" id="{B4C9BDC7-A3C5-49C4-B9BA-50F0DE3EF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19</xdr:row>
      <xdr:rowOff>9525</xdr:rowOff>
    </xdr:from>
    <xdr:ext cx="314325" cy="0"/>
    <xdr:pic>
      <xdr:nvPicPr>
        <xdr:cNvPr id="367" name="Picture 8">
          <a:extLst>
            <a:ext uri="{FF2B5EF4-FFF2-40B4-BE49-F238E27FC236}">
              <a16:creationId xmlns:a16="http://schemas.microsoft.com/office/drawing/2014/main" id="{0AA0CE7D-7A45-4CC9-85A5-838882673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68" name="Picture 8">
          <a:extLst>
            <a:ext uri="{FF2B5EF4-FFF2-40B4-BE49-F238E27FC236}">
              <a16:creationId xmlns:a16="http://schemas.microsoft.com/office/drawing/2014/main" id="{75B63A4A-1D25-48AD-9507-580E5ADAD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19</xdr:row>
      <xdr:rowOff>9525</xdr:rowOff>
    </xdr:from>
    <xdr:ext cx="314325" cy="0"/>
    <xdr:pic>
      <xdr:nvPicPr>
        <xdr:cNvPr id="369" name="Picture 8">
          <a:extLst>
            <a:ext uri="{FF2B5EF4-FFF2-40B4-BE49-F238E27FC236}">
              <a16:creationId xmlns:a16="http://schemas.microsoft.com/office/drawing/2014/main" id="{A5C7298B-6A23-4BD8-B37E-7088BEF27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70" name="Picture 8">
          <a:extLst>
            <a:ext uri="{FF2B5EF4-FFF2-40B4-BE49-F238E27FC236}">
              <a16:creationId xmlns:a16="http://schemas.microsoft.com/office/drawing/2014/main" id="{5212B7EC-1B76-4CD1-86C1-FA16C3D00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19</xdr:row>
      <xdr:rowOff>9525</xdr:rowOff>
    </xdr:from>
    <xdr:ext cx="314325" cy="0"/>
    <xdr:pic>
      <xdr:nvPicPr>
        <xdr:cNvPr id="371" name="Picture 8">
          <a:extLst>
            <a:ext uri="{FF2B5EF4-FFF2-40B4-BE49-F238E27FC236}">
              <a16:creationId xmlns:a16="http://schemas.microsoft.com/office/drawing/2014/main" id="{3E934D00-58D4-423A-AD25-D4D17B9EF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72" name="Picture 8">
          <a:extLst>
            <a:ext uri="{FF2B5EF4-FFF2-40B4-BE49-F238E27FC236}">
              <a16:creationId xmlns:a16="http://schemas.microsoft.com/office/drawing/2014/main" id="{546818D6-01AA-482C-8DA6-66134BA3F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19</xdr:row>
      <xdr:rowOff>9525</xdr:rowOff>
    </xdr:from>
    <xdr:ext cx="314325" cy="0"/>
    <xdr:pic>
      <xdr:nvPicPr>
        <xdr:cNvPr id="373" name="Picture 8">
          <a:extLst>
            <a:ext uri="{FF2B5EF4-FFF2-40B4-BE49-F238E27FC236}">
              <a16:creationId xmlns:a16="http://schemas.microsoft.com/office/drawing/2014/main" id="{BE7C114B-B3F5-42B4-8917-173F6DD68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74" name="Picture 8">
          <a:extLst>
            <a:ext uri="{FF2B5EF4-FFF2-40B4-BE49-F238E27FC236}">
              <a16:creationId xmlns:a16="http://schemas.microsoft.com/office/drawing/2014/main" id="{6DC3A9DF-2A05-4442-BE0F-117697B4B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19</xdr:row>
      <xdr:rowOff>9525</xdr:rowOff>
    </xdr:from>
    <xdr:ext cx="314325" cy="0"/>
    <xdr:pic>
      <xdr:nvPicPr>
        <xdr:cNvPr id="375" name="Picture 8">
          <a:extLst>
            <a:ext uri="{FF2B5EF4-FFF2-40B4-BE49-F238E27FC236}">
              <a16:creationId xmlns:a16="http://schemas.microsoft.com/office/drawing/2014/main" id="{C8C68E3A-85E4-4737-B897-39DC3F225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76" name="Picture 8">
          <a:extLst>
            <a:ext uri="{FF2B5EF4-FFF2-40B4-BE49-F238E27FC236}">
              <a16:creationId xmlns:a16="http://schemas.microsoft.com/office/drawing/2014/main" id="{5078378A-6FAB-4724-847C-10C1DDB20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19</xdr:row>
      <xdr:rowOff>9525</xdr:rowOff>
    </xdr:from>
    <xdr:ext cx="314325" cy="0"/>
    <xdr:pic>
      <xdr:nvPicPr>
        <xdr:cNvPr id="377" name="Picture 8">
          <a:extLst>
            <a:ext uri="{FF2B5EF4-FFF2-40B4-BE49-F238E27FC236}">
              <a16:creationId xmlns:a16="http://schemas.microsoft.com/office/drawing/2014/main" id="{BEF009E0-F5E7-4874-A864-09EFBDDC1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378" name="Picture 8">
          <a:extLst>
            <a:ext uri="{FF2B5EF4-FFF2-40B4-BE49-F238E27FC236}">
              <a16:creationId xmlns:a16="http://schemas.microsoft.com/office/drawing/2014/main" id="{55510F80-D22B-4F64-8231-AA2D75368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19</xdr:row>
      <xdr:rowOff>9525</xdr:rowOff>
    </xdr:from>
    <xdr:ext cx="314325" cy="0"/>
    <xdr:pic>
      <xdr:nvPicPr>
        <xdr:cNvPr id="379" name="Picture 8">
          <a:extLst>
            <a:ext uri="{FF2B5EF4-FFF2-40B4-BE49-F238E27FC236}">
              <a16:creationId xmlns:a16="http://schemas.microsoft.com/office/drawing/2014/main" id="{5951541D-A2EB-4E44-9600-F0AA07194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380" name="Picture 8">
          <a:extLst>
            <a:ext uri="{FF2B5EF4-FFF2-40B4-BE49-F238E27FC236}">
              <a16:creationId xmlns:a16="http://schemas.microsoft.com/office/drawing/2014/main" id="{0A7A983A-5AAA-4A19-9B94-03BCE0450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381" name="Picture 8">
          <a:extLst>
            <a:ext uri="{FF2B5EF4-FFF2-40B4-BE49-F238E27FC236}">
              <a16:creationId xmlns:a16="http://schemas.microsoft.com/office/drawing/2014/main" id="{E66ED1E7-1574-45D7-9FA4-F3A888F1B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382" name="Picture 8">
          <a:extLst>
            <a:ext uri="{FF2B5EF4-FFF2-40B4-BE49-F238E27FC236}">
              <a16:creationId xmlns:a16="http://schemas.microsoft.com/office/drawing/2014/main" id="{FC680483-7446-460A-A42E-4D68DFBF2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383" name="Picture 8">
          <a:extLst>
            <a:ext uri="{FF2B5EF4-FFF2-40B4-BE49-F238E27FC236}">
              <a16:creationId xmlns:a16="http://schemas.microsoft.com/office/drawing/2014/main" id="{66578CB3-5DE3-4A09-9BD8-0A6F27985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384" name="Picture 8">
          <a:extLst>
            <a:ext uri="{FF2B5EF4-FFF2-40B4-BE49-F238E27FC236}">
              <a16:creationId xmlns:a16="http://schemas.microsoft.com/office/drawing/2014/main" id="{5C39CCAB-E3F8-4191-A089-ED7FC0C10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385" name="Picture 8">
          <a:extLst>
            <a:ext uri="{FF2B5EF4-FFF2-40B4-BE49-F238E27FC236}">
              <a16:creationId xmlns:a16="http://schemas.microsoft.com/office/drawing/2014/main" id="{53B55C09-0420-4211-AD4B-B57D73303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386" name="Picture 8">
          <a:extLst>
            <a:ext uri="{FF2B5EF4-FFF2-40B4-BE49-F238E27FC236}">
              <a16:creationId xmlns:a16="http://schemas.microsoft.com/office/drawing/2014/main" id="{834BF32E-5A7C-4C54-AB05-E0CB73BFF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387" name="Picture 8">
          <a:extLst>
            <a:ext uri="{FF2B5EF4-FFF2-40B4-BE49-F238E27FC236}">
              <a16:creationId xmlns:a16="http://schemas.microsoft.com/office/drawing/2014/main" id="{C8464DC2-E3AC-4795-A26F-26F434149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388" name="Picture 8">
          <a:extLst>
            <a:ext uri="{FF2B5EF4-FFF2-40B4-BE49-F238E27FC236}">
              <a16:creationId xmlns:a16="http://schemas.microsoft.com/office/drawing/2014/main" id="{419D4712-FCB3-4A05-B96E-8F436E7C6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389" name="Picture 8">
          <a:extLst>
            <a:ext uri="{FF2B5EF4-FFF2-40B4-BE49-F238E27FC236}">
              <a16:creationId xmlns:a16="http://schemas.microsoft.com/office/drawing/2014/main" id="{B99253D8-EF79-4126-91A8-143200225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390" name="Picture 8">
          <a:extLst>
            <a:ext uri="{FF2B5EF4-FFF2-40B4-BE49-F238E27FC236}">
              <a16:creationId xmlns:a16="http://schemas.microsoft.com/office/drawing/2014/main" id="{F4569E6B-9A41-4BF8-B72F-9D7E822D8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391" name="Picture 8">
          <a:extLst>
            <a:ext uri="{FF2B5EF4-FFF2-40B4-BE49-F238E27FC236}">
              <a16:creationId xmlns:a16="http://schemas.microsoft.com/office/drawing/2014/main" id="{49FF0325-4DBD-4CEA-8A62-BA712805A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392" name="Picture 8">
          <a:extLst>
            <a:ext uri="{FF2B5EF4-FFF2-40B4-BE49-F238E27FC236}">
              <a16:creationId xmlns:a16="http://schemas.microsoft.com/office/drawing/2014/main" id="{E33CB11A-4AA6-4FB7-B302-893B8EBA2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27</xdr:row>
      <xdr:rowOff>9525</xdr:rowOff>
    </xdr:from>
    <xdr:ext cx="314325" cy="0"/>
    <xdr:pic>
      <xdr:nvPicPr>
        <xdr:cNvPr id="393" name="Picture 8">
          <a:extLst>
            <a:ext uri="{FF2B5EF4-FFF2-40B4-BE49-F238E27FC236}">
              <a16:creationId xmlns:a16="http://schemas.microsoft.com/office/drawing/2014/main" id="{39A6E96E-4331-4060-A141-D15175FB6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3815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394" name="Picture 8">
          <a:extLst>
            <a:ext uri="{FF2B5EF4-FFF2-40B4-BE49-F238E27FC236}">
              <a16:creationId xmlns:a16="http://schemas.microsoft.com/office/drawing/2014/main" id="{980B0859-F1CB-46E7-A562-4404AEA48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395" name="Picture 8">
          <a:extLst>
            <a:ext uri="{FF2B5EF4-FFF2-40B4-BE49-F238E27FC236}">
              <a16:creationId xmlns:a16="http://schemas.microsoft.com/office/drawing/2014/main" id="{FF9BE3FF-2702-4627-B8EC-87540A009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396" name="Picture 8">
          <a:extLst>
            <a:ext uri="{FF2B5EF4-FFF2-40B4-BE49-F238E27FC236}">
              <a16:creationId xmlns:a16="http://schemas.microsoft.com/office/drawing/2014/main" id="{81C7824A-63AE-499B-9AB6-BD262931F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397" name="Picture 8">
          <a:extLst>
            <a:ext uri="{FF2B5EF4-FFF2-40B4-BE49-F238E27FC236}">
              <a16:creationId xmlns:a16="http://schemas.microsoft.com/office/drawing/2014/main" id="{4C92C0E1-A563-4599-A18B-B8B919201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398" name="Picture 8">
          <a:extLst>
            <a:ext uri="{FF2B5EF4-FFF2-40B4-BE49-F238E27FC236}">
              <a16:creationId xmlns:a16="http://schemas.microsoft.com/office/drawing/2014/main" id="{BA3690B8-852D-434E-9033-B8C771921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399" name="Picture 8">
          <a:extLst>
            <a:ext uri="{FF2B5EF4-FFF2-40B4-BE49-F238E27FC236}">
              <a16:creationId xmlns:a16="http://schemas.microsoft.com/office/drawing/2014/main" id="{AF66262F-BD7E-42DF-9848-46B941229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400" name="Picture 8">
          <a:extLst>
            <a:ext uri="{FF2B5EF4-FFF2-40B4-BE49-F238E27FC236}">
              <a16:creationId xmlns:a16="http://schemas.microsoft.com/office/drawing/2014/main" id="{C80C3EAC-4B4C-4BCE-80FE-C847B54B8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401" name="Picture 8">
          <a:extLst>
            <a:ext uri="{FF2B5EF4-FFF2-40B4-BE49-F238E27FC236}">
              <a16:creationId xmlns:a16="http://schemas.microsoft.com/office/drawing/2014/main" id="{326548B2-88D0-40FE-B135-0D320FCDA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402" name="Picture 8">
          <a:extLst>
            <a:ext uri="{FF2B5EF4-FFF2-40B4-BE49-F238E27FC236}">
              <a16:creationId xmlns:a16="http://schemas.microsoft.com/office/drawing/2014/main" id="{D064FBAF-A59C-4358-8B3C-1078AF657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403" name="Picture 8">
          <a:extLst>
            <a:ext uri="{FF2B5EF4-FFF2-40B4-BE49-F238E27FC236}">
              <a16:creationId xmlns:a16="http://schemas.microsoft.com/office/drawing/2014/main" id="{1829D324-56C6-4168-AC8F-2550425F2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404" name="Picture 8">
          <a:extLst>
            <a:ext uri="{FF2B5EF4-FFF2-40B4-BE49-F238E27FC236}">
              <a16:creationId xmlns:a16="http://schemas.microsoft.com/office/drawing/2014/main" id="{28DD350F-C7C8-497A-A372-362360678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405" name="Picture 8">
          <a:extLst>
            <a:ext uri="{FF2B5EF4-FFF2-40B4-BE49-F238E27FC236}">
              <a16:creationId xmlns:a16="http://schemas.microsoft.com/office/drawing/2014/main" id="{394CDA80-FC59-4D5E-8FD5-305E4E816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406" name="Picture 8">
          <a:extLst>
            <a:ext uri="{FF2B5EF4-FFF2-40B4-BE49-F238E27FC236}">
              <a16:creationId xmlns:a16="http://schemas.microsoft.com/office/drawing/2014/main" id="{3FED7FD1-96D8-49A2-A75D-2AC975218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407" name="Picture 8">
          <a:extLst>
            <a:ext uri="{FF2B5EF4-FFF2-40B4-BE49-F238E27FC236}">
              <a16:creationId xmlns:a16="http://schemas.microsoft.com/office/drawing/2014/main" id="{C77E3B17-580F-4E40-A85F-71951156F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104775</xdr:colOff>
      <xdr:row>18</xdr:row>
      <xdr:rowOff>0</xdr:rowOff>
    </xdr:from>
    <xdr:ext cx="285750" cy="0"/>
    <xdr:pic>
      <xdr:nvPicPr>
        <xdr:cNvPr id="408" name="Picture 8">
          <a:extLst>
            <a:ext uri="{FF2B5EF4-FFF2-40B4-BE49-F238E27FC236}">
              <a16:creationId xmlns:a16="http://schemas.microsoft.com/office/drawing/2014/main" id="{3E77C25D-F8A6-4A67-AECD-6BE2BADBB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16775" y="2914650"/>
          <a:ext cx="285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09" name="Picture 8">
          <a:extLst>
            <a:ext uri="{FF2B5EF4-FFF2-40B4-BE49-F238E27FC236}">
              <a16:creationId xmlns:a16="http://schemas.microsoft.com/office/drawing/2014/main" id="{D39DA860-2359-40B3-8531-57D87800F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10" name="Picture 8">
          <a:extLst>
            <a:ext uri="{FF2B5EF4-FFF2-40B4-BE49-F238E27FC236}">
              <a16:creationId xmlns:a16="http://schemas.microsoft.com/office/drawing/2014/main" id="{53D97579-8BA5-4786-9034-77EC274DC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11" name="Picture 8">
          <a:extLst>
            <a:ext uri="{FF2B5EF4-FFF2-40B4-BE49-F238E27FC236}">
              <a16:creationId xmlns:a16="http://schemas.microsoft.com/office/drawing/2014/main" id="{CD99CD6E-B32F-4131-A868-5F903AF49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12" name="Picture 8">
          <a:extLst>
            <a:ext uri="{FF2B5EF4-FFF2-40B4-BE49-F238E27FC236}">
              <a16:creationId xmlns:a16="http://schemas.microsoft.com/office/drawing/2014/main" id="{96F79638-6972-48FD-A980-C92C19557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13" name="Picture 8">
          <a:extLst>
            <a:ext uri="{FF2B5EF4-FFF2-40B4-BE49-F238E27FC236}">
              <a16:creationId xmlns:a16="http://schemas.microsoft.com/office/drawing/2014/main" id="{78AC36B8-7DA0-4CDA-935A-C241ADBD9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14" name="Picture 8">
          <a:extLst>
            <a:ext uri="{FF2B5EF4-FFF2-40B4-BE49-F238E27FC236}">
              <a16:creationId xmlns:a16="http://schemas.microsoft.com/office/drawing/2014/main" id="{E9623681-F559-4BBB-A9D8-5D1D5A124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15" name="Picture 8">
          <a:extLst>
            <a:ext uri="{FF2B5EF4-FFF2-40B4-BE49-F238E27FC236}">
              <a16:creationId xmlns:a16="http://schemas.microsoft.com/office/drawing/2014/main" id="{7B0A36F8-287D-46B6-B868-9F2AC288C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16" name="Picture 8">
          <a:extLst>
            <a:ext uri="{FF2B5EF4-FFF2-40B4-BE49-F238E27FC236}">
              <a16:creationId xmlns:a16="http://schemas.microsoft.com/office/drawing/2014/main" id="{31BEB588-A4E1-4B7C-9ED2-187B9863F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17" name="Picture 8">
          <a:extLst>
            <a:ext uri="{FF2B5EF4-FFF2-40B4-BE49-F238E27FC236}">
              <a16:creationId xmlns:a16="http://schemas.microsoft.com/office/drawing/2014/main" id="{907BCB5B-A1AD-46E9-92DC-55BCE8E22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18" name="Picture 8">
          <a:extLst>
            <a:ext uri="{FF2B5EF4-FFF2-40B4-BE49-F238E27FC236}">
              <a16:creationId xmlns:a16="http://schemas.microsoft.com/office/drawing/2014/main" id="{044754B0-504F-4627-A609-43C6F4CCA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19" name="Picture 8">
          <a:extLst>
            <a:ext uri="{FF2B5EF4-FFF2-40B4-BE49-F238E27FC236}">
              <a16:creationId xmlns:a16="http://schemas.microsoft.com/office/drawing/2014/main" id="{B8DCE4EC-B87D-4F5F-951F-F29D097E2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20" name="Picture 8">
          <a:extLst>
            <a:ext uri="{FF2B5EF4-FFF2-40B4-BE49-F238E27FC236}">
              <a16:creationId xmlns:a16="http://schemas.microsoft.com/office/drawing/2014/main" id="{FCCCEC86-33A1-43B9-9363-C6C85E004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21" name="Picture 8">
          <a:extLst>
            <a:ext uri="{FF2B5EF4-FFF2-40B4-BE49-F238E27FC236}">
              <a16:creationId xmlns:a16="http://schemas.microsoft.com/office/drawing/2014/main" id="{6F7BFED3-B855-4B09-9517-8BADE113D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22" name="Picture 8">
          <a:extLst>
            <a:ext uri="{FF2B5EF4-FFF2-40B4-BE49-F238E27FC236}">
              <a16:creationId xmlns:a16="http://schemas.microsoft.com/office/drawing/2014/main" id="{72F5010E-5EDC-4BF1-96E3-0289A2CC7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23" name="Picture 8">
          <a:extLst>
            <a:ext uri="{FF2B5EF4-FFF2-40B4-BE49-F238E27FC236}">
              <a16:creationId xmlns:a16="http://schemas.microsoft.com/office/drawing/2014/main" id="{12B61CD7-809D-49CA-BFF5-A2715FBC4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24" name="Picture 8">
          <a:extLst>
            <a:ext uri="{FF2B5EF4-FFF2-40B4-BE49-F238E27FC236}">
              <a16:creationId xmlns:a16="http://schemas.microsoft.com/office/drawing/2014/main" id="{CBF906CC-2DE0-46EE-800E-E2190E4E7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25" name="Picture 8">
          <a:extLst>
            <a:ext uri="{FF2B5EF4-FFF2-40B4-BE49-F238E27FC236}">
              <a16:creationId xmlns:a16="http://schemas.microsoft.com/office/drawing/2014/main" id="{124DC551-8687-4729-B5A6-99AA4B898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26" name="Picture 8">
          <a:extLst>
            <a:ext uri="{FF2B5EF4-FFF2-40B4-BE49-F238E27FC236}">
              <a16:creationId xmlns:a16="http://schemas.microsoft.com/office/drawing/2014/main" id="{7DE5D6DA-671C-4060-A2EF-04B594831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27" name="Picture 8">
          <a:extLst>
            <a:ext uri="{FF2B5EF4-FFF2-40B4-BE49-F238E27FC236}">
              <a16:creationId xmlns:a16="http://schemas.microsoft.com/office/drawing/2014/main" id="{67432582-C1B4-48BA-874F-7FE5B19D7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28" name="Picture 8">
          <a:extLst>
            <a:ext uri="{FF2B5EF4-FFF2-40B4-BE49-F238E27FC236}">
              <a16:creationId xmlns:a16="http://schemas.microsoft.com/office/drawing/2014/main" id="{0FCBEC94-4339-4FDC-99A1-DD4870211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29" name="Picture 8">
          <a:extLst>
            <a:ext uri="{FF2B5EF4-FFF2-40B4-BE49-F238E27FC236}">
              <a16:creationId xmlns:a16="http://schemas.microsoft.com/office/drawing/2014/main" id="{FD2ADE36-DA2A-47F4-A2E9-87CDAC91D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30" name="Picture 8">
          <a:extLst>
            <a:ext uri="{FF2B5EF4-FFF2-40B4-BE49-F238E27FC236}">
              <a16:creationId xmlns:a16="http://schemas.microsoft.com/office/drawing/2014/main" id="{D76AA3D8-67AB-4C85-97D5-D259139D6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31" name="Picture 8">
          <a:extLst>
            <a:ext uri="{FF2B5EF4-FFF2-40B4-BE49-F238E27FC236}">
              <a16:creationId xmlns:a16="http://schemas.microsoft.com/office/drawing/2014/main" id="{67AC3345-E79D-4EE6-89AD-B0E706126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32" name="Picture 8">
          <a:extLst>
            <a:ext uri="{FF2B5EF4-FFF2-40B4-BE49-F238E27FC236}">
              <a16:creationId xmlns:a16="http://schemas.microsoft.com/office/drawing/2014/main" id="{06F170FD-8F5B-4839-8A2E-DB98A1442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33" name="Picture 8">
          <a:extLst>
            <a:ext uri="{FF2B5EF4-FFF2-40B4-BE49-F238E27FC236}">
              <a16:creationId xmlns:a16="http://schemas.microsoft.com/office/drawing/2014/main" id="{A0612370-4178-4E6F-B877-812C51295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34" name="Picture 8">
          <a:extLst>
            <a:ext uri="{FF2B5EF4-FFF2-40B4-BE49-F238E27FC236}">
              <a16:creationId xmlns:a16="http://schemas.microsoft.com/office/drawing/2014/main" id="{5F848BA2-E40B-4BC5-877F-65825279C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35" name="Picture 8">
          <a:extLst>
            <a:ext uri="{FF2B5EF4-FFF2-40B4-BE49-F238E27FC236}">
              <a16:creationId xmlns:a16="http://schemas.microsoft.com/office/drawing/2014/main" id="{8DA984B6-4F0D-4D7C-B6E6-38A45A9B8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0</xdr:rowOff>
    </xdr:from>
    <xdr:ext cx="314325" cy="0"/>
    <xdr:pic>
      <xdr:nvPicPr>
        <xdr:cNvPr id="436" name="Picture 8">
          <a:extLst>
            <a:ext uri="{FF2B5EF4-FFF2-40B4-BE49-F238E27FC236}">
              <a16:creationId xmlns:a16="http://schemas.microsoft.com/office/drawing/2014/main" id="{1FB6DC84-C47B-4CFD-B0BC-10BDDC921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00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0</xdr:rowOff>
    </xdr:from>
    <xdr:ext cx="314325" cy="0"/>
    <xdr:pic>
      <xdr:nvPicPr>
        <xdr:cNvPr id="437" name="Picture 8">
          <a:extLst>
            <a:ext uri="{FF2B5EF4-FFF2-40B4-BE49-F238E27FC236}">
              <a16:creationId xmlns:a16="http://schemas.microsoft.com/office/drawing/2014/main" id="{EE42B413-2C95-45AC-940D-625F49290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00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0</xdr:rowOff>
    </xdr:from>
    <xdr:ext cx="314325" cy="0"/>
    <xdr:pic>
      <xdr:nvPicPr>
        <xdr:cNvPr id="438" name="Picture 8">
          <a:extLst>
            <a:ext uri="{FF2B5EF4-FFF2-40B4-BE49-F238E27FC236}">
              <a16:creationId xmlns:a16="http://schemas.microsoft.com/office/drawing/2014/main" id="{FE7183C7-723F-470F-841F-7A9DBDBA6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00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0</xdr:rowOff>
    </xdr:from>
    <xdr:ext cx="314325" cy="0"/>
    <xdr:pic>
      <xdr:nvPicPr>
        <xdr:cNvPr id="439" name="Picture 8">
          <a:extLst>
            <a:ext uri="{FF2B5EF4-FFF2-40B4-BE49-F238E27FC236}">
              <a16:creationId xmlns:a16="http://schemas.microsoft.com/office/drawing/2014/main" id="{83F8C146-FFB2-4C71-9074-CF3C0D3EC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00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0</xdr:rowOff>
    </xdr:from>
    <xdr:ext cx="314325" cy="0"/>
    <xdr:pic>
      <xdr:nvPicPr>
        <xdr:cNvPr id="440" name="Picture 8">
          <a:extLst>
            <a:ext uri="{FF2B5EF4-FFF2-40B4-BE49-F238E27FC236}">
              <a16:creationId xmlns:a16="http://schemas.microsoft.com/office/drawing/2014/main" id="{969BCFDB-008F-4CC7-8B6C-5E12AAD8F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00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0</xdr:rowOff>
    </xdr:from>
    <xdr:ext cx="314325" cy="0"/>
    <xdr:pic>
      <xdr:nvPicPr>
        <xdr:cNvPr id="441" name="Picture 8">
          <a:extLst>
            <a:ext uri="{FF2B5EF4-FFF2-40B4-BE49-F238E27FC236}">
              <a16:creationId xmlns:a16="http://schemas.microsoft.com/office/drawing/2014/main" id="{D212EEB8-F23C-4DD3-BB31-BDBFA54C6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00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0</xdr:rowOff>
    </xdr:from>
    <xdr:ext cx="314325" cy="0"/>
    <xdr:pic>
      <xdr:nvPicPr>
        <xdr:cNvPr id="442" name="Picture 8">
          <a:extLst>
            <a:ext uri="{FF2B5EF4-FFF2-40B4-BE49-F238E27FC236}">
              <a16:creationId xmlns:a16="http://schemas.microsoft.com/office/drawing/2014/main" id="{3FE3A994-C0A6-4795-BFA4-6572E2BDE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00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0</xdr:rowOff>
    </xdr:from>
    <xdr:ext cx="314325" cy="0"/>
    <xdr:pic>
      <xdr:nvPicPr>
        <xdr:cNvPr id="443" name="Picture 8">
          <a:extLst>
            <a:ext uri="{FF2B5EF4-FFF2-40B4-BE49-F238E27FC236}">
              <a16:creationId xmlns:a16="http://schemas.microsoft.com/office/drawing/2014/main" id="{CA610033-2CC9-4317-AB35-8F5C7DEB9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00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0</xdr:rowOff>
    </xdr:from>
    <xdr:ext cx="314325" cy="0"/>
    <xdr:pic>
      <xdr:nvPicPr>
        <xdr:cNvPr id="444" name="Picture 8">
          <a:extLst>
            <a:ext uri="{FF2B5EF4-FFF2-40B4-BE49-F238E27FC236}">
              <a16:creationId xmlns:a16="http://schemas.microsoft.com/office/drawing/2014/main" id="{CCCC4D52-63CC-430A-A5FD-94B3C36CE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00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0</xdr:rowOff>
    </xdr:from>
    <xdr:ext cx="314325" cy="0"/>
    <xdr:pic>
      <xdr:nvPicPr>
        <xdr:cNvPr id="445" name="Picture 8">
          <a:extLst>
            <a:ext uri="{FF2B5EF4-FFF2-40B4-BE49-F238E27FC236}">
              <a16:creationId xmlns:a16="http://schemas.microsoft.com/office/drawing/2014/main" id="{8B84FE34-FB2A-4D42-91B4-83A3ADCAD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00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0</xdr:rowOff>
    </xdr:from>
    <xdr:ext cx="314325" cy="0"/>
    <xdr:pic>
      <xdr:nvPicPr>
        <xdr:cNvPr id="446" name="Picture 8">
          <a:extLst>
            <a:ext uri="{FF2B5EF4-FFF2-40B4-BE49-F238E27FC236}">
              <a16:creationId xmlns:a16="http://schemas.microsoft.com/office/drawing/2014/main" id="{91B08219-AEBC-4661-AF2B-B901DBE95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00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0</xdr:rowOff>
    </xdr:from>
    <xdr:ext cx="314325" cy="0"/>
    <xdr:pic>
      <xdr:nvPicPr>
        <xdr:cNvPr id="447" name="Picture 8">
          <a:extLst>
            <a:ext uri="{FF2B5EF4-FFF2-40B4-BE49-F238E27FC236}">
              <a16:creationId xmlns:a16="http://schemas.microsoft.com/office/drawing/2014/main" id="{2F933533-BEE0-4159-A82F-A9948D405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00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0</xdr:rowOff>
    </xdr:from>
    <xdr:ext cx="314325" cy="0"/>
    <xdr:pic>
      <xdr:nvPicPr>
        <xdr:cNvPr id="448" name="Picture 8">
          <a:extLst>
            <a:ext uri="{FF2B5EF4-FFF2-40B4-BE49-F238E27FC236}">
              <a16:creationId xmlns:a16="http://schemas.microsoft.com/office/drawing/2014/main" id="{6788D951-E69B-49F3-817F-9C3DF586C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00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0</xdr:rowOff>
    </xdr:from>
    <xdr:ext cx="314325" cy="0"/>
    <xdr:pic>
      <xdr:nvPicPr>
        <xdr:cNvPr id="449" name="Picture 8">
          <a:extLst>
            <a:ext uri="{FF2B5EF4-FFF2-40B4-BE49-F238E27FC236}">
              <a16:creationId xmlns:a16="http://schemas.microsoft.com/office/drawing/2014/main" id="{E5155172-51D7-478E-BB36-37CE1B0A3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00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450" name="Picture 8">
          <a:extLst>
            <a:ext uri="{FF2B5EF4-FFF2-40B4-BE49-F238E27FC236}">
              <a16:creationId xmlns:a16="http://schemas.microsoft.com/office/drawing/2014/main" id="{2BF0AB8E-6D0D-4D6E-AA89-E9BA23A49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451" name="Picture 8">
          <a:extLst>
            <a:ext uri="{FF2B5EF4-FFF2-40B4-BE49-F238E27FC236}">
              <a16:creationId xmlns:a16="http://schemas.microsoft.com/office/drawing/2014/main" id="{4158512F-C84A-4293-9A96-47BED6E7F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452" name="Picture 8">
          <a:extLst>
            <a:ext uri="{FF2B5EF4-FFF2-40B4-BE49-F238E27FC236}">
              <a16:creationId xmlns:a16="http://schemas.microsoft.com/office/drawing/2014/main" id="{3368C888-0220-4D83-B1E2-4BC0F0DB5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453" name="Picture 8">
          <a:extLst>
            <a:ext uri="{FF2B5EF4-FFF2-40B4-BE49-F238E27FC236}">
              <a16:creationId xmlns:a16="http://schemas.microsoft.com/office/drawing/2014/main" id="{32F6EF8E-951A-4F09-8EDE-7065213AE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454" name="Picture 8">
          <a:extLst>
            <a:ext uri="{FF2B5EF4-FFF2-40B4-BE49-F238E27FC236}">
              <a16:creationId xmlns:a16="http://schemas.microsoft.com/office/drawing/2014/main" id="{8D3CADED-3577-4B64-A8D5-3AB08A89A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455" name="Picture 8">
          <a:extLst>
            <a:ext uri="{FF2B5EF4-FFF2-40B4-BE49-F238E27FC236}">
              <a16:creationId xmlns:a16="http://schemas.microsoft.com/office/drawing/2014/main" id="{52B53240-417A-4FC6-ACB2-98B9CF24F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456" name="Picture 8">
          <a:extLst>
            <a:ext uri="{FF2B5EF4-FFF2-40B4-BE49-F238E27FC236}">
              <a16:creationId xmlns:a16="http://schemas.microsoft.com/office/drawing/2014/main" id="{EB1BF63C-566A-42B9-941B-074D2DFE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457" name="Picture 8">
          <a:extLst>
            <a:ext uri="{FF2B5EF4-FFF2-40B4-BE49-F238E27FC236}">
              <a16:creationId xmlns:a16="http://schemas.microsoft.com/office/drawing/2014/main" id="{3AEEB854-A97B-44ED-BFFA-96B52AE0E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458" name="Picture 8">
          <a:extLst>
            <a:ext uri="{FF2B5EF4-FFF2-40B4-BE49-F238E27FC236}">
              <a16:creationId xmlns:a16="http://schemas.microsoft.com/office/drawing/2014/main" id="{84E99C28-9713-4A92-9B07-7EDB96E0B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459" name="Picture 8">
          <a:extLst>
            <a:ext uri="{FF2B5EF4-FFF2-40B4-BE49-F238E27FC236}">
              <a16:creationId xmlns:a16="http://schemas.microsoft.com/office/drawing/2014/main" id="{D26AC4D8-748C-4EE5-AA3E-2DC55B29D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460" name="Picture 8">
          <a:extLst>
            <a:ext uri="{FF2B5EF4-FFF2-40B4-BE49-F238E27FC236}">
              <a16:creationId xmlns:a16="http://schemas.microsoft.com/office/drawing/2014/main" id="{EE144015-3E50-4B95-9A99-34414C02E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461" name="Picture 8">
          <a:extLst>
            <a:ext uri="{FF2B5EF4-FFF2-40B4-BE49-F238E27FC236}">
              <a16:creationId xmlns:a16="http://schemas.microsoft.com/office/drawing/2014/main" id="{171AAE35-50FF-4794-84CB-842803645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462" name="Picture 8">
          <a:extLst>
            <a:ext uri="{FF2B5EF4-FFF2-40B4-BE49-F238E27FC236}">
              <a16:creationId xmlns:a16="http://schemas.microsoft.com/office/drawing/2014/main" id="{58869390-5DDC-4900-B1F4-D17D0803A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463" name="Picture 8">
          <a:extLst>
            <a:ext uri="{FF2B5EF4-FFF2-40B4-BE49-F238E27FC236}">
              <a16:creationId xmlns:a16="http://schemas.microsoft.com/office/drawing/2014/main" id="{01992F77-72A0-4FD2-ADE0-827CAA712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64" name="Picture 8">
          <a:extLst>
            <a:ext uri="{FF2B5EF4-FFF2-40B4-BE49-F238E27FC236}">
              <a16:creationId xmlns:a16="http://schemas.microsoft.com/office/drawing/2014/main" id="{C0405130-C118-420D-B227-D093DB04F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465" name="Picture 8">
          <a:extLst>
            <a:ext uri="{FF2B5EF4-FFF2-40B4-BE49-F238E27FC236}">
              <a16:creationId xmlns:a16="http://schemas.microsoft.com/office/drawing/2014/main" id="{BC40B19C-E3C7-4073-89B3-181FB4951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66" name="Picture 8">
          <a:extLst>
            <a:ext uri="{FF2B5EF4-FFF2-40B4-BE49-F238E27FC236}">
              <a16:creationId xmlns:a16="http://schemas.microsoft.com/office/drawing/2014/main" id="{56187614-B328-4F54-A241-BB9F5460E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467" name="Picture 8">
          <a:extLst>
            <a:ext uri="{FF2B5EF4-FFF2-40B4-BE49-F238E27FC236}">
              <a16:creationId xmlns:a16="http://schemas.microsoft.com/office/drawing/2014/main" id="{66B4C2C2-833C-41E9-A559-B49A839F5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68" name="Picture 8">
          <a:extLst>
            <a:ext uri="{FF2B5EF4-FFF2-40B4-BE49-F238E27FC236}">
              <a16:creationId xmlns:a16="http://schemas.microsoft.com/office/drawing/2014/main" id="{7AF6CC7A-CC42-423D-97D3-A6A7AEBBD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469" name="Picture 8">
          <a:extLst>
            <a:ext uri="{FF2B5EF4-FFF2-40B4-BE49-F238E27FC236}">
              <a16:creationId xmlns:a16="http://schemas.microsoft.com/office/drawing/2014/main" id="{A7F99D11-4801-46B0-BC5E-178DC1AAE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70" name="Picture 8">
          <a:extLst>
            <a:ext uri="{FF2B5EF4-FFF2-40B4-BE49-F238E27FC236}">
              <a16:creationId xmlns:a16="http://schemas.microsoft.com/office/drawing/2014/main" id="{DCAC72CB-6FFA-4A4C-8BC5-B13AFBB97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471" name="Picture 8">
          <a:extLst>
            <a:ext uri="{FF2B5EF4-FFF2-40B4-BE49-F238E27FC236}">
              <a16:creationId xmlns:a16="http://schemas.microsoft.com/office/drawing/2014/main" id="{0BF86116-3E42-42A2-9893-DD6367BB6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72" name="Picture 8">
          <a:extLst>
            <a:ext uri="{FF2B5EF4-FFF2-40B4-BE49-F238E27FC236}">
              <a16:creationId xmlns:a16="http://schemas.microsoft.com/office/drawing/2014/main" id="{2BBCD0E3-5AA1-4BE0-A51E-44D35FEAA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473" name="Picture 8">
          <a:extLst>
            <a:ext uri="{FF2B5EF4-FFF2-40B4-BE49-F238E27FC236}">
              <a16:creationId xmlns:a16="http://schemas.microsoft.com/office/drawing/2014/main" id="{6F2325F4-986D-4DEC-88F9-037F73A43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74" name="Picture 8">
          <a:extLst>
            <a:ext uri="{FF2B5EF4-FFF2-40B4-BE49-F238E27FC236}">
              <a16:creationId xmlns:a16="http://schemas.microsoft.com/office/drawing/2014/main" id="{8BF45352-5643-41C5-A9CE-86BD0A1E1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475" name="Picture 8">
          <a:extLst>
            <a:ext uri="{FF2B5EF4-FFF2-40B4-BE49-F238E27FC236}">
              <a16:creationId xmlns:a16="http://schemas.microsoft.com/office/drawing/2014/main" id="{FEBE34C2-7034-41AE-8637-11A8B2128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76" name="Picture 8">
          <a:extLst>
            <a:ext uri="{FF2B5EF4-FFF2-40B4-BE49-F238E27FC236}">
              <a16:creationId xmlns:a16="http://schemas.microsoft.com/office/drawing/2014/main" id="{62EBE1EE-8968-43D3-B638-E69960146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477" name="Picture 8">
          <a:extLst>
            <a:ext uri="{FF2B5EF4-FFF2-40B4-BE49-F238E27FC236}">
              <a16:creationId xmlns:a16="http://schemas.microsoft.com/office/drawing/2014/main" id="{0929E5DB-0111-494C-9A01-3D2C75E28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78" name="Picture 8">
          <a:extLst>
            <a:ext uri="{FF2B5EF4-FFF2-40B4-BE49-F238E27FC236}">
              <a16:creationId xmlns:a16="http://schemas.microsoft.com/office/drawing/2014/main" id="{B5C8FB62-09F2-4CB9-9222-E7695FD3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479" name="Picture 8">
          <a:extLst>
            <a:ext uri="{FF2B5EF4-FFF2-40B4-BE49-F238E27FC236}">
              <a16:creationId xmlns:a16="http://schemas.microsoft.com/office/drawing/2014/main" id="{AFE3F2F0-641A-48C8-9A8A-CE9A700D0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80" name="Picture 8">
          <a:extLst>
            <a:ext uri="{FF2B5EF4-FFF2-40B4-BE49-F238E27FC236}">
              <a16:creationId xmlns:a16="http://schemas.microsoft.com/office/drawing/2014/main" id="{309581B1-24E6-4BD4-89CD-7959964D7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481" name="Picture 8">
          <a:extLst>
            <a:ext uri="{FF2B5EF4-FFF2-40B4-BE49-F238E27FC236}">
              <a16:creationId xmlns:a16="http://schemas.microsoft.com/office/drawing/2014/main" id="{D904D581-720F-41C0-A695-A1E46B6F4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82" name="Picture 8">
          <a:extLst>
            <a:ext uri="{FF2B5EF4-FFF2-40B4-BE49-F238E27FC236}">
              <a16:creationId xmlns:a16="http://schemas.microsoft.com/office/drawing/2014/main" id="{20182410-5975-46CE-866F-113619111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483" name="Picture 8">
          <a:extLst>
            <a:ext uri="{FF2B5EF4-FFF2-40B4-BE49-F238E27FC236}">
              <a16:creationId xmlns:a16="http://schemas.microsoft.com/office/drawing/2014/main" id="{FB19C0D5-05CC-4A74-9D6E-3583BB90C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84" name="Picture 8">
          <a:extLst>
            <a:ext uri="{FF2B5EF4-FFF2-40B4-BE49-F238E27FC236}">
              <a16:creationId xmlns:a16="http://schemas.microsoft.com/office/drawing/2014/main" id="{C374B667-8B03-4665-AA19-1557051D9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485" name="Picture 8">
          <a:extLst>
            <a:ext uri="{FF2B5EF4-FFF2-40B4-BE49-F238E27FC236}">
              <a16:creationId xmlns:a16="http://schemas.microsoft.com/office/drawing/2014/main" id="{E95E553F-8EC3-41C3-B379-6D8E7419F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86" name="Picture 8">
          <a:extLst>
            <a:ext uri="{FF2B5EF4-FFF2-40B4-BE49-F238E27FC236}">
              <a16:creationId xmlns:a16="http://schemas.microsoft.com/office/drawing/2014/main" id="{32876659-C5C0-4F18-B66F-87EEC6284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487" name="Picture 8">
          <a:extLst>
            <a:ext uri="{FF2B5EF4-FFF2-40B4-BE49-F238E27FC236}">
              <a16:creationId xmlns:a16="http://schemas.microsoft.com/office/drawing/2014/main" id="{0877202F-800C-4784-8DB4-6F32B8A48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88" name="Picture 8">
          <a:extLst>
            <a:ext uri="{FF2B5EF4-FFF2-40B4-BE49-F238E27FC236}">
              <a16:creationId xmlns:a16="http://schemas.microsoft.com/office/drawing/2014/main" id="{DFE0B517-209F-4830-AAE2-BCCD9743E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489" name="Picture 8">
          <a:extLst>
            <a:ext uri="{FF2B5EF4-FFF2-40B4-BE49-F238E27FC236}">
              <a16:creationId xmlns:a16="http://schemas.microsoft.com/office/drawing/2014/main" id="{CF614BA7-D53D-4159-81AC-84F6F2C5C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0</xdr:rowOff>
    </xdr:from>
    <xdr:ext cx="314325" cy="0"/>
    <xdr:pic>
      <xdr:nvPicPr>
        <xdr:cNvPr id="490" name="Picture 8">
          <a:extLst>
            <a:ext uri="{FF2B5EF4-FFF2-40B4-BE49-F238E27FC236}">
              <a16:creationId xmlns:a16="http://schemas.microsoft.com/office/drawing/2014/main" id="{491311DC-B382-42DA-8D83-BB004E08A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146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18</xdr:row>
      <xdr:rowOff>9525</xdr:rowOff>
    </xdr:from>
    <xdr:ext cx="314325" cy="0"/>
    <xdr:pic>
      <xdr:nvPicPr>
        <xdr:cNvPr id="491" name="Picture 8">
          <a:extLst>
            <a:ext uri="{FF2B5EF4-FFF2-40B4-BE49-F238E27FC236}">
              <a16:creationId xmlns:a16="http://schemas.microsoft.com/office/drawing/2014/main" id="{D8C70AB3-75AA-4AE2-94A2-27D7ABC6F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29241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492" name="Picture 8">
          <a:extLst>
            <a:ext uri="{FF2B5EF4-FFF2-40B4-BE49-F238E27FC236}">
              <a16:creationId xmlns:a16="http://schemas.microsoft.com/office/drawing/2014/main" id="{71ACE436-2AD7-4221-82D2-477F53EC4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493" name="Picture 8">
          <a:extLst>
            <a:ext uri="{FF2B5EF4-FFF2-40B4-BE49-F238E27FC236}">
              <a16:creationId xmlns:a16="http://schemas.microsoft.com/office/drawing/2014/main" id="{4B23DC08-C143-42F1-9580-8C64533CF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494" name="Picture 8">
          <a:extLst>
            <a:ext uri="{FF2B5EF4-FFF2-40B4-BE49-F238E27FC236}">
              <a16:creationId xmlns:a16="http://schemas.microsoft.com/office/drawing/2014/main" id="{48D08834-9244-4766-AD44-DB19D77C4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495" name="Picture 8">
          <a:extLst>
            <a:ext uri="{FF2B5EF4-FFF2-40B4-BE49-F238E27FC236}">
              <a16:creationId xmlns:a16="http://schemas.microsoft.com/office/drawing/2014/main" id="{9BDD56ED-E2CE-4854-9B3A-7AC1892CB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496" name="Picture 8">
          <a:extLst>
            <a:ext uri="{FF2B5EF4-FFF2-40B4-BE49-F238E27FC236}">
              <a16:creationId xmlns:a16="http://schemas.microsoft.com/office/drawing/2014/main" id="{3CB7CA7E-94E9-4793-9AAF-C8CEF15FD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497" name="Picture 8">
          <a:extLst>
            <a:ext uri="{FF2B5EF4-FFF2-40B4-BE49-F238E27FC236}">
              <a16:creationId xmlns:a16="http://schemas.microsoft.com/office/drawing/2014/main" id="{F786993D-C0F9-4414-A595-AD7745F2F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498" name="Picture 8">
          <a:extLst>
            <a:ext uri="{FF2B5EF4-FFF2-40B4-BE49-F238E27FC236}">
              <a16:creationId xmlns:a16="http://schemas.microsoft.com/office/drawing/2014/main" id="{AAAF23C9-47D3-4BF3-A367-54A35FBE9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499" name="Picture 8">
          <a:extLst>
            <a:ext uri="{FF2B5EF4-FFF2-40B4-BE49-F238E27FC236}">
              <a16:creationId xmlns:a16="http://schemas.microsoft.com/office/drawing/2014/main" id="{6CE05C46-1156-401A-BE0E-B79B4F92A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500" name="Picture 8">
          <a:extLst>
            <a:ext uri="{FF2B5EF4-FFF2-40B4-BE49-F238E27FC236}">
              <a16:creationId xmlns:a16="http://schemas.microsoft.com/office/drawing/2014/main" id="{3BA099F1-379A-4B7F-9B78-A7AE90059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501" name="Picture 8">
          <a:extLst>
            <a:ext uri="{FF2B5EF4-FFF2-40B4-BE49-F238E27FC236}">
              <a16:creationId xmlns:a16="http://schemas.microsoft.com/office/drawing/2014/main" id="{F4C6384B-1A5D-4C5A-81DE-109157701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502" name="Picture 8">
          <a:extLst>
            <a:ext uri="{FF2B5EF4-FFF2-40B4-BE49-F238E27FC236}">
              <a16:creationId xmlns:a16="http://schemas.microsoft.com/office/drawing/2014/main" id="{7A1EFAE8-A0D3-4491-8BBA-7837F68DD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503" name="Picture 8">
          <a:extLst>
            <a:ext uri="{FF2B5EF4-FFF2-40B4-BE49-F238E27FC236}">
              <a16:creationId xmlns:a16="http://schemas.microsoft.com/office/drawing/2014/main" id="{4F207C89-B988-4F4C-A37B-2847EC858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504" name="Picture 8">
          <a:extLst>
            <a:ext uri="{FF2B5EF4-FFF2-40B4-BE49-F238E27FC236}">
              <a16:creationId xmlns:a16="http://schemas.microsoft.com/office/drawing/2014/main" id="{A83E537E-AA37-4107-8C01-62924EEC6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26</xdr:row>
      <xdr:rowOff>9525</xdr:rowOff>
    </xdr:from>
    <xdr:ext cx="314325" cy="0"/>
    <xdr:pic>
      <xdr:nvPicPr>
        <xdr:cNvPr id="505" name="Picture 8">
          <a:extLst>
            <a:ext uri="{FF2B5EF4-FFF2-40B4-BE49-F238E27FC236}">
              <a16:creationId xmlns:a16="http://schemas.microsoft.com/office/drawing/2014/main" id="{665D21FA-C043-4C99-9AD8-2FE66383E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219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06" name="Picture 8">
          <a:extLst>
            <a:ext uri="{FF2B5EF4-FFF2-40B4-BE49-F238E27FC236}">
              <a16:creationId xmlns:a16="http://schemas.microsoft.com/office/drawing/2014/main" id="{E10AC4F1-5B72-4F13-B066-EB71C9FDE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07" name="Picture 8">
          <a:extLst>
            <a:ext uri="{FF2B5EF4-FFF2-40B4-BE49-F238E27FC236}">
              <a16:creationId xmlns:a16="http://schemas.microsoft.com/office/drawing/2014/main" id="{DF47A375-8305-4163-97D4-A5AAF7FBC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08" name="Picture 8">
          <a:extLst>
            <a:ext uri="{FF2B5EF4-FFF2-40B4-BE49-F238E27FC236}">
              <a16:creationId xmlns:a16="http://schemas.microsoft.com/office/drawing/2014/main" id="{F4A0780E-A443-4658-ADCD-C79EADDB0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09" name="Picture 8">
          <a:extLst>
            <a:ext uri="{FF2B5EF4-FFF2-40B4-BE49-F238E27FC236}">
              <a16:creationId xmlns:a16="http://schemas.microsoft.com/office/drawing/2014/main" id="{038E5638-8B7D-4CA9-8C32-879DB6A82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10" name="Picture 8">
          <a:extLst>
            <a:ext uri="{FF2B5EF4-FFF2-40B4-BE49-F238E27FC236}">
              <a16:creationId xmlns:a16="http://schemas.microsoft.com/office/drawing/2014/main" id="{FD68BEC9-962D-4909-AE82-E60E8013E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11" name="Picture 8">
          <a:extLst>
            <a:ext uri="{FF2B5EF4-FFF2-40B4-BE49-F238E27FC236}">
              <a16:creationId xmlns:a16="http://schemas.microsoft.com/office/drawing/2014/main" id="{94EEFF6F-CB85-4415-8837-7A073291A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12" name="Picture 8">
          <a:extLst>
            <a:ext uri="{FF2B5EF4-FFF2-40B4-BE49-F238E27FC236}">
              <a16:creationId xmlns:a16="http://schemas.microsoft.com/office/drawing/2014/main" id="{860CB1A3-4EE2-4F86-B35E-7C81C0278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13" name="Picture 8">
          <a:extLst>
            <a:ext uri="{FF2B5EF4-FFF2-40B4-BE49-F238E27FC236}">
              <a16:creationId xmlns:a16="http://schemas.microsoft.com/office/drawing/2014/main" id="{08EE587F-FF42-462B-8667-482046A15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14" name="Picture 8">
          <a:extLst>
            <a:ext uri="{FF2B5EF4-FFF2-40B4-BE49-F238E27FC236}">
              <a16:creationId xmlns:a16="http://schemas.microsoft.com/office/drawing/2014/main" id="{E78FF5A4-9237-46C6-A3A1-9EF95E45D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15" name="Picture 8">
          <a:extLst>
            <a:ext uri="{FF2B5EF4-FFF2-40B4-BE49-F238E27FC236}">
              <a16:creationId xmlns:a16="http://schemas.microsoft.com/office/drawing/2014/main" id="{8DEE07D0-486D-4700-9BD0-4DE02B187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16" name="Picture 8">
          <a:extLst>
            <a:ext uri="{FF2B5EF4-FFF2-40B4-BE49-F238E27FC236}">
              <a16:creationId xmlns:a16="http://schemas.microsoft.com/office/drawing/2014/main" id="{E94EF1CD-22CB-4A56-A2C4-5E5E44B52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17" name="Picture 8">
          <a:extLst>
            <a:ext uri="{FF2B5EF4-FFF2-40B4-BE49-F238E27FC236}">
              <a16:creationId xmlns:a16="http://schemas.microsoft.com/office/drawing/2014/main" id="{A19CA5A7-1ADD-4F9B-B2D4-A84E21DF0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18" name="Picture 8">
          <a:extLst>
            <a:ext uri="{FF2B5EF4-FFF2-40B4-BE49-F238E27FC236}">
              <a16:creationId xmlns:a16="http://schemas.microsoft.com/office/drawing/2014/main" id="{8CA4F41B-4EF4-483A-9F35-6389DB2C1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19" name="Picture 8">
          <a:extLst>
            <a:ext uri="{FF2B5EF4-FFF2-40B4-BE49-F238E27FC236}">
              <a16:creationId xmlns:a16="http://schemas.microsoft.com/office/drawing/2014/main" id="{963B9122-F3FF-4118-BBA1-452EED848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29</xdr:col>
      <xdr:colOff>2143125</xdr:colOff>
      <xdr:row>28</xdr:row>
      <xdr:rowOff>0</xdr:rowOff>
    </xdr:from>
    <xdr:ext cx="314325" cy="0"/>
    <xdr:pic>
      <xdr:nvPicPr>
        <xdr:cNvPr id="520" name="Picture 8">
          <a:extLst>
            <a:ext uri="{FF2B5EF4-FFF2-40B4-BE49-F238E27FC236}">
              <a16:creationId xmlns:a16="http://schemas.microsoft.com/office/drawing/2014/main" id="{375D8254-F435-4BBB-86AA-32B4D6AD7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21" name="Picture 8">
          <a:extLst>
            <a:ext uri="{FF2B5EF4-FFF2-40B4-BE49-F238E27FC236}">
              <a16:creationId xmlns:a16="http://schemas.microsoft.com/office/drawing/2014/main" id="{F6C489D8-EBEB-4FC8-8F9C-25B8BB550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22" name="Picture 8">
          <a:extLst>
            <a:ext uri="{FF2B5EF4-FFF2-40B4-BE49-F238E27FC236}">
              <a16:creationId xmlns:a16="http://schemas.microsoft.com/office/drawing/2014/main" id="{DF155FFB-5995-43DB-9107-9D3012CFF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23" name="Picture 8">
          <a:extLst>
            <a:ext uri="{FF2B5EF4-FFF2-40B4-BE49-F238E27FC236}">
              <a16:creationId xmlns:a16="http://schemas.microsoft.com/office/drawing/2014/main" id="{F2A216C8-7E56-4452-ACDC-469FA0587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24" name="Picture 8">
          <a:extLst>
            <a:ext uri="{FF2B5EF4-FFF2-40B4-BE49-F238E27FC236}">
              <a16:creationId xmlns:a16="http://schemas.microsoft.com/office/drawing/2014/main" id="{97FD837A-1AB3-4EA1-90B4-8E2AB9622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25" name="Picture 8">
          <a:extLst>
            <a:ext uri="{FF2B5EF4-FFF2-40B4-BE49-F238E27FC236}">
              <a16:creationId xmlns:a16="http://schemas.microsoft.com/office/drawing/2014/main" id="{52742D2F-EAC8-43D9-AA03-ADA82CCBE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26" name="Picture 8">
          <a:extLst>
            <a:ext uri="{FF2B5EF4-FFF2-40B4-BE49-F238E27FC236}">
              <a16:creationId xmlns:a16="http://schemas.microsoft.com/office/drawing/2014/main" id="{4F0AA725-57A6-4393-9452-ABE3D9E44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27" name="Picture 8">
          <a:extLst>
            <a:ext uri="{FF2B5EF4-FFF2-40B4-BE49-F238E27FC236}">
              <a16:creationId xmlns:a16="http://schemas.microsoft.com/office/drawing/2014/main" id="{1F03E3A2-A06E-4683-8859-DCA2EFE0E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28" name="Picture 8">
          <a:extLst>
            <a:ext uri="{FF2B5EF4-FFF2-40B4-BE49-F238E27FC236}">
              <a16:creationId xmlns:a16="http://schemas.microsoft.com/office/drawing/2014/main" id="{B39C0D2E-0A94-4A41-B5F5-61AEFEE07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29" name="Picture 8">
          <a:extLst>
            <a:ext uri="{FF2B5EF4-FFF2-40B4-BE49-F238E27FC236}">
              <a16:creationId xmlns:a16="http://schemas.microsoft.com/office/drawing/2014/main" id="{41230904-877C-4036-925C-B8BDDC2B5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30" name="Picture 8">
          <a:extLst>
            <a:ext uri="{FF2B5EF4-FFF2-40B4-BE49-F238E27FC236}">
              <a16:creationId xmlns:a16="http://schemas.microsoft.com/office/drawing/2014/main" id="{BA545B41-6B04-45F8-AD95-08D9D07BB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31" name="Picture 8">
          <a:extLst>
            <a:ext uri="{FF2B5EF4-FFF2-40B4-BE49-F238E27FC236}">
              <a16:creationId xmlns:a16="http://schemas.microsoft.com/office/drawing/2014/main" id="{2D83004D-B30A-4BE4-9191-4AEC80F37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32" name="Picture 8">
          <a:extLst>
            <a:ext uri="{FF2B5EF4-FFF2-40B4-BE49-F238E27FC236}">
              <a16:creationId xmlns:a16="http://schemas.microsoft.com/office/drawing/2014/main" id="{6A1A5C67-11B3-41E0-8558-AC007505B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33" name="Picture 8">
          <a:extLst>
            <a:ext uri="{FF2B5EF4-FFF2-40B4-BE49-F238E27FC236}">
              <a16:creationId xmlns:a16="http://schemas.microsoft.com/office/drawing/2014/main" id="{9008C25C-1A4F-44F5-8660-28B63E4BB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21</xdr:row>
      <xdr:rowOff>9525</xdr:rowOff>
    </xdr:from>
    <xdr:ext cx="314325" cy="0"/>
    <xdr:pic>
      <xdr:nvPicPr>
        <xdr:cNvPr id="534" name="Picture 8">
          <a:extLst>
            <a:ext uri="{FF2B5EF4-FFF2-40B4-BE49-F238E27FC236}">
              <a16:creationId xmlns:a16="http://schemas.microsoft.com/office/drawing/2014/main" id="{370BC74D-659B-4ED9-B5F8-B3CB4E73B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21</xdr:row>
      <xdr:rowOff>9525</xdr:rowOff>
    </xdr:from>
    <xdr:ext cx="314325" cy="0"/>
    <xdr:pic>
      <xdr:nvPicPr>
        <xdr:cNvPr id="535" name="Picture 8">
          <a:extLst>
            <a:ext uri="{FF2B5EF4-FFF2-40B4-BE49-F238E27FC236}">
              <a16:creationId xmlns:a16="http://schemas.microsoft.com/office/drawing/2014/main" id="{31DA460B-218D-4001-9920-C70D262F9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21</xdr:row>
      <xdr:rowOff>9525</xdr:rowOff>
    </xdr:from>
    <xdr:ext cx="314325" cy="0"/>
    <xdr:pic>
      <xdr:nvPicPr>
        <xdr:cNvPr id="536" name="Picture 8">
          <a:extLst>
            <a:ext uri="{FF2B5EF4-FFF2-40B4-BE49-F238E27FC236}">
              <a16:creationId xmlns:a16="http://schemas.microsoft.com/office/drawing/2014/main" id="{C19A6BA3-C36E-45A1-A4CC-8FD606579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21</xdr:row>
      <xdr:rowOff>9525</xdr:rowOff>
    </xdr:from>
    <xdr:ext cx="314325" cy="0"/>
    <xdr:pic>
      <xdr:nvPicPr>
        <xdr:cNvPr id="537" name="Picture 8">
          <a:extLst>
            <a:ext uri="{FF2B5EF4-FFF2-40B4-BE49-F238E27FC236}">
              <a16:creationId xmlns:a16="http://schemas.microsoft.com/office/drawing/2014/main" id="{08FB8625-CAE2-4C91-9181-5784EA3F8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21</xdr:row>
      <xdr:rowOff>9525</xdr:rowOff>
    </xdr:from>
    <xdr:ext cx="314325" cy="0"/>
    <xdr:pic>
      <xdr:nvPicPr>
        <xdr:cNvPr id="538" name="Picture 8">
          <a:extLst>
            <a:ext uri="{FF2B5EF4-FFF2-40B4-BE49-F238E27FC236}">
              <a16:creationId xmlns:a16="http://schemas.microsoft.com/office/drawing/2014/main" id="{0EA078D0-D258-4E92-8FF6-8A89BD860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21</xdr:row>
      <xdr:rowOff>9525</xdr:rowOff>
    </xdr:from>
    <xdr:ext cx="314325" cy="0"/>
    <xdr:pic>
      <xdr:nvPicPr>
        <xdr:cNvPr id="539" name="Picture 8">
          <a:extLst>
            <a:ext uri="{FF2B5EF4-FFF2-40B4-BE49-F238E27FC236}">
              <a16:creationId xmlns:a16="http://schemas.microsoft.com/office/drawing/2014/main" id="{DA0ABBB7-B911-4990-97FB-16773F375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21</xdr:row>
      <xdr:rowOff>9525</xdr:rowOff>
    </xdr:from>
    <xdr:ext cx="314325" cy="0"/>
    <xdr:pic>
      <xdr:nvPicPr>
        <xdr:cNvPr id="540" name="Picture 8">
          <a:extLst>
            <a:ext uri="{FF2B5EF4-FFF2-40B4-BE49-F238E27FC236}">
              <a16:creationId xmlns:a16="http://schemas.microsoft.com/office/drawing/2014/main" id="{3EFF80C0-B03B-4881-A31A-27F9DD19C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21</xdr:row>
      <xdr:rowOff>9525</xdr:rowOff>
    </xdr:from>
    <xdr:ext cx="314325" cy="0"/>
    <xdr:pic>
      <xdr:nvPicPr>
        <xdr:cNvPr id="541" name="Picture 8">
          <a:extLst>
            <a:ext uri="{FF2B5EF4-FFF2-40B4-BE49-F238E27FC236}">
              <a16:creationId xmlns:a16="http://schemas.microsoft.com/office/drawing/2014/main" id="{101A8A73-06D9-43D4-8827-30FCE3D0E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21</xdr:row>
      <xdr:rowOff>9525</xdr:rowOff>
    </xdr:from>
    <xdr:ext cx="314325" cy="0"/>
    <xdr:pic>
      <xdr:nvPicPr>
        <xdr:cNvPr id="542" name="Picture 8">
          <a:extLst>
            <a:ext uri="{FF2B5EF4-FFF2-40B4-BE49-F238E27FC236}">
              <a16:creationId xmlns:a16="http://schemas.microsoft.com/office/drawing/2014/main" id="{9304935F-D22B-4956-ADD1-013DC66CC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21</xdr:row>
      <xdr:rowOff>9525</xdr:rowOff>
    </xdr:from>
    <xdr:ext cx="314325" cy="0"/>
    <xdr:pic>
      <xdr:nvPicPr>
        <xdr:cNvPr id="543" name="Picture 8">
          <a:extLst>
            <a:ext uri="{FF2B5EF4-FFF2-40B4-BE49-F238E27FC236}">
              <a16:creationId xmlns:a16="http://schemas.microsoft.com/office/drawing/2014/main" id="{8199280F-2EE6-4521-94EE-F207CC712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21</xdr:row>
      <xdr:rowOff>9525</xdr:rowOff>
    </xdr:from>
    <xdr:ext cx="314325" cy="0"/>
    <xdr:pic>
      <xdr:nvPicPr>
        <xdr:cNvPr id="544" name="Picture 8">
          <a:extLst>
            <a:ext uri="{FF2B5EF4-FFF2-40B4-BE49-F238E27FC236}">
              <a16:creationId xmlns:a16="http://schemas.microsoft.com/office/drawing/2014/main" id="{486EFFBA-EBB9-44F0-B88F-A06278133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21</xdr:row>
      <xdr:rowOff>9525</xdr:rowOff>
    </xdr:from>
    <xdr:ext cx="314325" cy="0"/>
    <xdr:pic>
      <xdr:nvPicPr>
        <xdr:cNvPr id="545" name="Picture 8">
          <a:extLst>
            <a:ext uri="{FF2B5EF4-FFF2-40B4-BE49-F238E27FC236}">
              <a16:creationId xmlns:a16="http://schemas.microsoft.com/office/drawing/2014/main" id="{F55342E8-4626-476B-98E9-52C704447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21</xdr:row>
      <xdr:rowOff>9525</xdr:rowOff>
    </xdr:from>
    <xdr:ext cx="314325" cy="0"/>
    <xdr:pic>
      <xdr:nvPicPr>
        <xdr:cNvPr id="546" name="Picture 8">
          <a:extLst>
            <a:ext uri="{FF2B5EF4-FFF2-40B4-BE49-F238E27FC236}">
              <a16:creationId xmlns:a16="http://schemas.microsoft.com/office/drawing/2014/main" id="{B554909B-87FA-4E44-B327-C7D97DE63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21</xdr:row>
      <xdr:rowOff>9525</xdr:rowOff>
    </xdr:from>
    <xdr:ext cx="314325" cy="0"/>
    <xdr:pic>
      <xdr:nvPicPr>
        <xdr:cNvPr id="547" name="Picture 8">
          <a:extLst>
            <a:ext uri="{FF2B5EF4-FFF2-40B4-BE49-F238E27FC236}">
              <a16:creationId xmlns:a16="http://schemas.microsoft.com/office/drawing/2014/main" id="{E052D63F-822A-452E-B008-C89D7A855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29</xdr:row>
      <xdr:rowOff>9525</xdr:rowOff>
    </xdr:from>
    <xdr:ext cx="314325" cy="0"/>
    <xdr:pic>
      <xdr:nvPicPr>
        <xdr:cNvPr id="548" name="Picture 8">
          <a:extLst>
            <a:ext uri="{FF2B5EF4-FFF2-40B4-BE49-F238E27FC236}">
              <a16:creationId xmlns:a16="http://schemas.microsoft.com/office/drawing/2014/main" id="{B05C71EF-54B8-427C-BFD8-D05D16BE2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705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29</xdr:row>
      <xdr:rowOff>9525</xdr:rowOff>
    </xdr:from>
    <xdr:ext cx="314325" cy="0"/>
    <xdr:pic>
      <xdr:nvPicPr>
        <xdr:cNvPr id="549" name="Picture 8">
          <a:extLst>
            <a:ext uri="{FF2B5EF4-FFF2-40B4-BE49-F238E27FC236}">
              <a16:creationId xmlns:a16="http://schemas.microsoft.com/office/drawing/2014/main" id="{7A1A82CC-143D-4EC7-BEDF-786954C3E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705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29</xdr:row>
      <xdr:rowOff>9525</xdr:rowOff>
    </xdr:from>
    <xdr:ext cx="314325" cy="0"/>
    <xdr:pic>
      <xdr:nvPicPr>
        <xdr:cNvPr id="550" name="Picture 8">
          <a:extLst>
            <a:ext uri="{FF2B5EF4-FFF2-40B4-BE49-F238E27FC236}">
              <a16:creationId xmlns:a16="http://schemas.microsoft.com/office/drawing/2014/main" id="{68BE0747-8A6F-4046-9FC7-FCA89E275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705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29</xdr:row>
      <xdr:rowOff>9525</xdr:rowOff>
    </xdr:from>
    <xdr:ext cx="314325" cy="0"/>
    <xdr:pic>
      <xdr:nvPicPr>
        <xdr:cNvPr id="551" name="Picture 8">
          <a:extLst>
            <a:ext uri="{FF2B5EF4-FFF2-40B4-BE49-F238E27FC236}">
              <a16:creationId xmlns:a16="http://schemas.microsoft.com/office/drawing/2014/main" id="{0D974A6D-3214-407D-B96A-9CC55E0E6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705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29</xdr:row>
      <xdr:rowOff>9525</xdr:rowOff>
    </xdr:from>
    <xdr:ext cx="314325" cy="0"/>
    <xdr:pic>
      <xdr:nvPicPr>
        <xdr:cNvPr id="552" name="Picture 8">
          <a:extLst>
            <a:ext uri="{FF2B5EF4-FFF2-40B4-BE49-F238E27FC236}">
              <a16:creationId xmlns:a16="http://schemas.microsoft.com/office/drawing/2014/main" id="{199CB054-365C-4AC1-9310-AD53FF9C2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705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29</xdr:row>
      <xdr:rowOff>9525</xdr:rowOff>
    </xdr:from>
    <xdr:ext cx="314325" cy="0"/>
    <xdr:pic>
      <xdr:nvPicPr>
        <xdr:cNvPr id="553" name="Picture 8">
          <a:extLst>
            <a:ext uri="{FF2B5EF4-FFF2-40B4-BE49-F238E27FC236}">
              <a16:creationId xmlns:a16="http://schemas.microsoft.com/office/drawing/2014/main" id="{61FE25C6-406E-4388-AC07-86BB5EE38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705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29</xdr:row>
      <xdr:rowOff>9525</xdr:rowOff>
    </xdr:from>
    <xdr:ext cx="314325" cy="0"/>
    <xdr:pic>
      <xdr:nvPicPr>
        <xdr:cNvPr id="554" name="Picture 8">
          <a:extLst>
            <a:ext uri="{FF2B5EF4-FFF2-40B4-BE49-F238E27FC236}">
              <a16:creationId xmlns:a16="http://schemas.microsoft.com/office/drawing/2014/main" id="{1F494206-AD65-4440-B275-3AEBAB6A5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705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29</xdr:row>
      <xdr:rowOff>9525</xdr:rowOff>
    </xdr:from>
    <xdr:ext cx="314325" cy="0"/>
    <xdr:pic>
      <xdr:nvPicPr>
        <xdr:cNvPr id="555" name="Picture 8">
          <a:extLst>
            <a:ext uri="{FF2B5EF4-FFF2-40B4-BE49-F238E27FC236}">
              <a16:creationId xmlns:a16="http://schemas.microsoft.com/office/drawing/2014/main" id="{D42157A2-50F5-41F0-8FDC-6A42FCF93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705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29</xdr:row>
      <xdr:rowOff>9525</xdr:rowOff>
    </xdr:from>
    <xdr:ext cx="314325" cy="0"/>
    <xdr:pic>
      <xdr:nvPicPr>
        <xdr:cNvPr id="556" name="Picture 8">
          <a:extLst>
            <a:ext uri="{FF2B5EF4-FFF2-40B4-BE49-F238E27FC236}">
              <a16:creationId xmlns:a16="http://schemas.microsoft.com/office/drawing/2014/main" id="{7B76643D-D804-4927-B0A9-0ED8E0C96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705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29</xdr:row>
      <xdr:rowOff>9525</xdr:rowOff>
    </xdr:from>
    <xdr:ext cx="314325" cy="0"/>
    <xdr:pic>
      <xdr:nvPicPr>
        <xdr:cNvPr id="557" name="Picture 8">
          <a:extLst>
            <a:ext uri="{FF2B5EF4-FFF2-40B4-BE49-F238E27FC236}">
              <a16:creationId xmlns:a16="http://schemas.microsoft.com/office/drawing/2014/main" id="{39EC49FD-0489-49F4-868F-710D4F265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705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29</xdr:row>
      <xdr:rowOff>9525</xdr:rowOff>
    </xdr:from>
    <xdr:ext cx="314325" cy="0"/>
    <xdr:pic>
      <xdr:nvPicPr>
        <xdr:cNvPr id="558" name="Picture 8">
          <a:extLst>
            <a:ext uri="{FF2B5EF4-FFF2-40B4-BE49-F238E27FC236}">
              <a16:creationId xmlns:a16="http://schemas.microsoft.com/office/drawing/2014/main" id="{0ED166FA-392A-4269-9F20-75021BA3B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705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29</xdr:row>
      <xdr:rowOff>9525</xdr:rowOff>
    </xdr:from>
    <xdr:ext cx="314325" cy="0"/>
    <xdr:pic>
      <xdr:nvPicPr>
        <xdr:cNvPr id="559" name="Picture 8">
          <a:extLst>
            <a:ext uri="{FF2B5EF4-FFF2-40B4-BE49-F238E27FC236}">
              <a16:creationId xmlns:a16="http://schemas.microsoft.com/office/drawing/2014/main" id="{628300A5-772E-41B9-A75C-6DE7D3E72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705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29</xdr:row>
      <xdr:rowOff>9525</xdr:rowOff>
    </xdr:from>
    <xdr:ext cx="314325" cy="0"/>
    <xdr:pic>
      <xdr:nvPicPr>
        <xdr:cNvPr id="560" name="Picture 8">
          <a:extLst>
            <a:ext uri="{FF2B5EF4-FFF2-40B4-BE49-F238E27FC236}">
              <a16:creationId xmlns:a16="http://schemas.microsoft.com/office/drawing/2014/main" id="{45E71792-288C-42B9-9BF2-A598FF0C7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705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29</xdr:row>
      <xdr:rowOff>9525</xdr:rowOff>
    </xdr:from>
    <xdr:ext cx="314325" cy="0"/>
    <xdr:pic>
      <xdr:nvPicPr>
        <xdr:cNvPr id="561" name="Picture 8">
          <a:extLst>
            <a:ext uri="{FF2B5EF4-FFF2-40B4-BE49-F238E27FC236}">
              <a16:creationId xmlns:a16="http://schemas.microsoft.com/office/drawing/2014/main" id="{6C00B6EA-53F7-40D7-8428-04111FAC1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705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62" name="Picture 8">
          <a:extLst>
            <a:ext uri="{FF2B5EF4-FFF2-40B4-BE49-F238E27FC236}">
              <a16:creationId xmlns:a16="http://schemas.microsoft.com/office/drawing/2014/main" id="{3FEDA087-2247-4AED-B0B1-FEF33C80D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63" name="Picture 8">
          <a:extLst>
            <a:ext uri="{FF2B5EF4-FFF2-40B4-BE49-F238E27FC236}">
              <a16:creationId xmlns:a16="http://schemas.microsoft.com/office/drawing/2014/main" id="{ADA206A0-38B7-4CFC-B349-B3DD5D8B9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64" name="Picture 8">
          <a:extLst>
            <a:ext uri="{FF2B5EF4-FFF2-40B4-BE49-F238E27FC236}">
              <a16:creationId xmlns:a16="http://schemas.microsoft.com/office/drawing/2014/main" id="{183FEC4C-631C-4EEB-B9A4-7B958892E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65" name="Picture 8">
          <a:extLst>
            <a:ext uri="{FF2B5EF4-FFF2-40B4-BE49-F238E27FC236}">
              <a16:creationId xmlns:a16="http://schemas.microsoft.com/office/drawing/2014/main" id="{BAB47A36-9C94-4741-8A96-FF5E554C5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66" name="Picture 8">
          <a:extLst>
            <a:ext uri="{FF2B5EF4-FFF2-40B4-BE49-F238E27FC236}">
              <a16:creationId xmlns:a16="http://schemas.microsoft.com/office/drawing/2014/main" id="{82D65394-CB8B-4C9C-8CFB-DD7FD935B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67" name="Picture 8">
          <a:extLst>
            <a:ext uri="{FF2B5EF4-FFF2-40B4-BE49-F238E27FC236}">
              <a16:creationId xmlns:a16="http://schemas.microsoft.com/office/drawing/2014/main" id="{735B17A2-46CF-4D87-89DB-58A057FE2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68" name="Picture 8">
          <a:extLst>
            <a:ext uri="{FF2B5EF4-FFF2-40B4-BE49-F238E27FC236}">
              <a16:creationId xmlns:a16="http://schemas.microsoft.com/office/drawing/2014/main" id="{DE8B5C03-400A-4CDF-AB89-5611F6073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69" name="Picture 8">
          <a:extLst>
            <a:ext uri="{FF2B5EF4-FFF2-40B4-BE49-F238E27FC236}">
              <a16:creationId xmlns:a16="http://schemas.microsoft.com/office/drawing/2014/main" id="{087C8B3C-AFAB-485A-9320-BFC877A0C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70" name="Picture 8">
          <a:extLst>
            <a:ext uri="{FF2B5EF4-FFF2-40B4-BE49-F238E27FC236}">
              <a16:creationId xmlns:a16="http://schemas.microsoft.com/office/drawing/2014/main" id="{7F68F5C3-8567-4F25-A164-BE9FAB0E2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71" name="Picture 8">
          <a:extLst>
            <a:ext uri="{FF2B5EF4-FFF2-40B4-BE49-F238E27FC236}">
              <a16:creationId xmlns:a16="http://schemas.microsoft.com/office/drawing/2014/main" id="{AC9E25A2-316D-439C-A5EF-C51C67780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72" name="Picture 8">
          <a:extLst>
            <a:ext uri="{FF2B5EF4-FFF2-40B4-BE49-F238E27FC236}">
              <a16:creationId xmlns:a16="http://schemas.microsoft.com/office/drawing/2014/main" id="{9A74EC84-7680-4D5D-AA78-3ED09AE7F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73" name="Picture 8">
          <a:extLst>
            <a:ext uri="{FF2B5EF4-FFF2-40B4-BE49-F238E27FC236}">
              <a16:creationId xmlns:a16="http://schemas.microsoft.com/office/drawing/2014/main" id="{E45E9D13-3268-455D-AF61-66F531988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74" name="Picture 8">
          <a:extLst>
            <a:ext uri="{FF2B5EF4-FFF2-40B4-BE49-F238E27FC236}">
              <a16:creationId xmlns:a16="http://schemas.microsoft.com/office/drawing/2014/main" id="{6EC58493-A755-4563-B7CB-A6371D9B7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0</xdr:rowOff>
    </xdr:from>
    <xdr:ext cx="314325" cy="0"/>
    <xdr:pic>
      <xdr:nvPicPr>
        <xdr:cNvPr id="575" name="Picture 8">
          <a:extLst>
            <a:ext uri="{FF2B5EF4-FFF2-40B4-BE49-F238E27FC236}">
              <a16:creationId xmlns:a16="http://schemas.microsoft.com/office/drawing/2014/main" id="{06C05AC8-3878-485D-A27C-5B1942B2C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339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76" name="Picture 8">
          <a:extLst>
            <a:ext uri="{FF2B5EF4-FFF2-40B4-BE49-F238E27FC236}">
              <a16:creationId xmlns:a16="http://schemas.microsoft.com/office/drawing/2014/main" id="{DDA220F2-12F4-4AA2-8082-ED90C05EC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77" name="Picture 8">
          <a:extLst>
            <a:ext uri="{FF2B5EF4-FFF2-40B4-BE49-F238E27FC236}">
              <a16:creationId xmlns:a16="http://schemas.microsoft.com/office/drawing/2014/main" id="{CE71BA5E-951B-44C8-885F-56D367169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78" name="Picture 8">
          <a:extLst>
            <a:ext uri="{FF2B5EF4-FFF2-40B4-BE49-F238E27FC236}">
              <a16:creationId xmlns:a16="http://schemas.microsoft.com/office/drawing/2014/main" id="{0D6C3355-6354-467E-A0D8-4595B9E7C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79" name="Picture 8">
          <a:extLst>
            <a:ext uri="{FF2B5EF4-FFF2-40B4-BE49-F238E27FC236}">
              <a16:creationId xmlns:a16="http://schemas.microsoft.com/office/drawing/2014/main" id="{10218DF1-D0A1-4700-B517-87E615DB2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80" name="Picture 8">
          <a:extLst>
            <a:ext uri="{FF2B5EF4-FFF2-40B4-BE49-F238E27FC236}">
              <a16:creationId xmlns:a16="http://schemas.microsoft.com/office/drawing/2014/main" id="{60D5B910-3D2B-400B-90B4-C5B1A892F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81" name="Picture 8">
          <a:extLst>
            <a:ext uri="{FF2B5EF4-FFF2-40B4-BE49-F238E27FC236}">
              <a16:creationId xmlns:a16="http://schemas.microsoft.com/office/drawing/2014/main" id="{CBA67585-0853-4653-AA5F-5294BFF71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82" name="Picture 8">
          <a:extLst>
            <a:ext uri="{FF2B5EF4-FFF2-40B4-BE49-F238E27FC236}">
              <a16:creationId xmlns:a16="http://schemas.microsoft.com/office/drawing/2014/main" id="{1D7AC15A-C05F-43F4-90FB-4B623FE0D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83" name="Picture 8">
          <a:extLst>
            <a:ext uri="{FF2B5EF4-FFF2-40B4-BE49-F238E27FC236}">
              <a16:creationId xmlns:a16="http://schemas.microsoft.com/office/drawing/2014/main" id="{25CC85E0-9873-4B5C-8985-5F54E501B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84" name="Picture 8">
          <a:extLst>
            <a:ext uri="{FF2B5EF4-FFF2-40B4-BE49-F238E27FC236}">
              <a16:creationId xmlns:a16="http://schemas.microsoft.com/office/drawing/2014/main" id="{850D769D-79C0-4AC0-8E5A-91197B971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85" name="Picture 8">
          <a:extLst>
            <a:ext uri="{FF2B5EF4-FFF2-40B4-BE49-F238E27FC236}">
              <a16:creationId xmlns:a16="http://schemas.microsoft.com/office/drawing/2014/main" id="{2DE8FDE1-14CB-4D6F-ADB9-7B4ED4979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86" name="Picture 8">
          <a:extLst>
            <a:ext uri="{FF2B5EF4-FFF2-40B4-BE49-F238E27FC236}">
              <a16:creationId xmlns:a16="http://schemas.microsoft.com/office/drawing/2014/main" id="{FDC3E739-5B11-4090-A182-AC7A9417D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87" name="Picture 8">
          <a:extLst>
            <a:ext uri="{FF2B5EF4-FFF2-40B4-BE49-F238E27FC236}">
              <a16:creationId xmlns:a16="http://schemas.microsoft.com/office/drawing/2014/main" id="{FF6BF219-B181-4FCC-81E8-860FD574E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88" name="Picture 8">
          <a:extLst>
            <a:ext uri="{FF2B5EF4-FFF2-40B4-BE49-F238E27FC236}">
              <a16:creationId xmlns:a16="http://schemas.microsoft.com/office/drawing/2014/main" id="{A0AB0DFC-33D2-4FD0-BE25-FAC9EDB11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28</xdr:row>
      <xdr:rowOff>9525</xdr:rowOff>
    </xdr:from>
    <xdr:ext cx="314325" cy="0"/>
    <xdr:pic>
      <xdr:nvPicPr>
        <xdr:cNvPr id="589" name="Picture 8">
          <a:extLst>
            <a:ext uri="{FF2B5EF4-FFF2-40B4-BE49-F238E27FC236}">
              <a16:creationId xmlns:a16="http://schemas.microsoft.com/office/drawing/2014/main" id="{3AC8DBCB-7DA7-47E6-A3D4-1631FEAE2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45434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VPEC_~1/AppData/Local/Temp/notesFCBCEE/06%20JUN/Ajustes%20Listas%20de%20Precio%20%2017%20Junio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 MAR"/>
      <sheetName val="26 FEB"/>
      <sheetName val="7 feb 14"/>
      <sheetName val="16 ene 14"/>
      <sheetName val="5 DIC"/>
      <sheetName val="9 NOV"/>
      <sheetName val="Base 4 de nov"/>
      <sheetName val="Base de Datos 16 SEP"/>
      <sheetName val="Hoja2"/>
      <sheetName val="15ABR"/>
      <sheetName val="15MAY"/>
      <sheetName val="Base de Datos"/>
      <sheetName val="Vallejo-Api"/>
      <sheetName val="Vallejo-Malta"/>
      <sheetName val="Tlaxcala-Api"/>
      <sheetName val="Tlaxcala-Malta"/>
      <sheetName val="Bajío-Api"/>
      <sheetName val="Bajío-Malta"/>
      <sheetName val="Sta Julia-Api"/>
      <sheetName val="Mty-Ganador"/>
      <sheetName val="Culiacán-Api"/>
      <sheetName val="Merida-Api"/>
      <sheetName val="Acayucan-Api"/>
      <sheetName val="Acayucan-Malta"/>
      <sheetName val="Comalcalco-Api"/>
      <sheetName val="Comalcalco-Malta"/>
      <sheetName val="Huimanguillo-Malta mio"/>
      <sheetName val="Huimanguillo-Api mio"/>
      <sheetName val="Huimanguillo -Malta"/>
      <sheetName val="Huimanguillo -Api"/>
      <sheetName val="Conglomerado"/>
      <sheetName val="Hoja1"/>
      <sheetName val="Tlaxcala-Multitec"/>
    </sheetNames>
    <sheetDataSet>
      <sheetData sheetId="0"/>
      <sheetData sheetId="1">
        <row r="1">
          <cell r="F1" t="str">
            <v>Lista de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A4" t="str">
            <v>Negocios</v>
          </cell>
          <cell r="B4" t="str">
            <v>Negocios</v>
          </cell>
          <cell r="E4" t="str">
            <v>Div</v>
          </cell>
          <cell r="F4" t="str">
            <v>unitario</v>
          </cell>
          <cell r="I4" t="str">
            <v>.</v>
          </cell>
        </row>
        <row r="5">
          <cell r="A5" t="str">
            <v>PlantaCodigo</v>
          </cell>
          <cell r="B5" t="str">
            <v>Planta</v>
          </cell>
          <cell r="C5" t="str">
            <v>Codigo</v>
          </cell>
          <cell r="D5" t="str">
            <v>Descripcion</v>
          </cell>
          <cell r="E5" t="str">
            <v>---</v>
          </cell>
          <cell r="F5" t="str">
            <v>Precio</v>
          </cell>
          <cell r="G5" t="str">
            <v>UM</v>
          </cell>
          <cell r="H5" t="str">
            <v>--------------------</v>
          </cell>
          <cell r="I5" t="str">
            <v>Division</v>
          </cell>
        </row>
        <row r="6">
          <cell r="A6" t="str">
            <v>15340012</v>
          </cell>
          <cell r="B6">
            <v>153</v>
          </cell>
          <cell r="C6">
            <v>40012</v>
          </cell>
          <cell r="D6" t="str">
            <v>SUPER-BABI PLUS TE</v>
          </cell>
          <cell r="E6" t="str">
            <v>PES</v>
          </cell>
          <cell r="F6">
            <v>6245</v>
          </cell>
          <cell r="G6" t="str">
            <v>TN</v>
          </cell>
          <cell r="H6" t="str">
            <v>TONELADAS</v>
          </cell>
          <cell r="I6" t="str">
            <v>PEC</v>
          </cell>
        </row>
        <row r="7">
          <cell r="A7" t="str">
            <v>15340020</v>
          </cell>
          <cell r="B7">
            <v>153</v>
          </cell>
          <cell r="C7">
            <v>40020</v>
          </cell>
          <cell r="D7" t="str">
            <v>POLLORINA NO. 1 PLUS HE</v>
          </cell>
          <cell r="E7" t="str">
            <v>PES</v>
          </cell>
          <cell r="F7">
            <v>6219</v>
          </cell>
          <cell r="G7" t="str">
            <v>TN</v>
          </cell>
          <cell r="H7" t="str">
            <v>TONELADAS</v>
          </cell>
          <cell r="I7" t="str">
            <v>PEC</v>
          </cell>
        </row>
        <row r="8">
          <cell r="A8" t="str">
            <v>15340022</v>
          </cell>
          <cell r="B8">
            <v>153</v>
          </cell>
          <cell r="C8">
            <v>40022</v>
          </cell>
          <cell r="D8" t="str">
            <v>POLLORINA NO. 1 PLUS TE</v>
          </cell>
          <cell r="E8" t="str">
            <v>PES</v>
          </cell>
          <cell r="F8">
            <v>5895</v>
          </cell>
          <cell r="G8" t="str">
            <v>TN</v>
          </cell>
          <cell r="H8" t="str">
            <v>TONELADAS</v>
          </cell>
          <cell r="I8" t="str">
            <v>PEC</v>
          </cell>
        </row>
        <row r="9">
          <cell r="A9" t="str">
            <v>15340032</v>
          </cell>
          <cell r="B9">
            <v>153</v>
          </cell>
          <cell r="C9">
            <v>40032</v>
          </cell>
          <cell r="D9" t="str">
            <v>PONE ORO 16% PLUS TE</v>
          </cell>
          <cell r="E9" t="str">
            <v>PES</v>
          </cell>
          <cell r="F9">
            <v>5595</v>
          </cell>
          <cell r="G9" t="str">
            <v>TN</v>
          </cell>
          <cell r="H9" t="str">
            <v>TONELADAS</v>
          </cell>
          <cell r="I9" t="str">
            <v>PEC</v>
          </cell>
        </row>
        <row r="10">
          <cell r="A10" t="str">
            <v>15340036</v>
          </cell>
          <cell r="B10">
            <v>153</v>
          </cell>
          <cell r="C10">
            <v>40036</v>
          </cell>
          <cell r="D10" t="str">
            <v>PONE ORO 16% PLUS TE 5K</v>
          </cell>
          <cell r="E10" t="str">
            <v>PES</v>
          </cell>
          <cell r="F10">
            <v>6145</v>
          </cell>
          <cell r="G10" t="str">
            <v>TN</v>
          </cell>
          <cell r="H10" t="str">
            <v>TONELADAS</v>
          </cell>
          <cell r="I10" t="str">
            <v>PEC</v>
          </cell>
        </row>
        <row r="11">
          <cell r="A11" t="str">
            <v>15340042</v>
          </cell>
          <cell r="B11">
            <v>153</v>
          </cell>
          <cell r="C11">
            <v>40042</v>
          </cell>
          <cell r="D11" t="str">
            <v>PONEDORA 16% TOTAL PLUS ME</v>
          </cell>
          <cell r="E11" t="str">
            <v>PES</v>
          </cell>
          <cell r="F11">
            <v>5705</v>
          </cell>
          <cell r="G11" t="str">
            <v>TN</v>
          </cell>
          <cell r="H11" t="str">
            <v>TONELADAS</v>
          </cell>
          <cell r="I11" t="str">
            <v>PEC</v>
          </cell>
        </row>
        <row r="12">
          <cell r="A12" t="str">
            <v>15340112</v>
          </cell>
          <cell r="B12">
            <v>153</v>
          </cell>
          <cell r="C12">
            <v>40112</v>
          </cell>
          <cell r="D12" t="str">
            <v>PONE ORO RAZA L. PLUS TE</v>
          </cell>
          <cell r="E12" t="str">
            <v>PES</v>
          </cell>
          <cell r="F12">
            <v>6195</v>
          </cell>
          <cell r="G12" t="str">
            <v>TN</v>
          </cell>
          <cell r="H12" t="str">
            <v>TONELADAS</v>
          </cell>
          <cell r="I12" t="str">
            <v>PEC</v>
          </cell>
        </row>
        <row r="13">
          <cell r="A13" t="str">
            <v>15340122</v>
          </cell>
          <cell r="B13">
            <v>153</v>
          </cell>
          <cell r="C13">
            <v>40122</v>
          </cell>
          <cell r="D13" t="str">
            <v>POLLORINA NO. 2 PLUS TE</v>
          </cell>
          <cell r="E13" t="str">
            <v>PES</v>
          </cell>
          <cell r="F13">
            <v>5720</v>
          </cell>
          <cell r="G13" t="str">
            <v>TN</v>
          </cell>
          <cell r="H13" t="str">
            <v>TONELADAS</v>
          </cell>
          <cell r="I13" t="str">
            <v>PEC</v>
          </cell>
        </row>
        <row r="14">
          <cell r="A14" t="str">
            <v>15340966</v>
          </cell>
          <cell r="B14">
            <v>153</v>
          </cell>
          <cell r="C14">
            <v>40966</v>
          </cell>
          <cell r="D14" t="str">
            <v>POSTURA DESARROLLO 5 KG</v>
          </cell>
          <cell r="E14" t="str">
            <v>PES</v>
          </cell>
          <cell r="F14">
            <v>5360</v>
          </cell>
          <cell r="G14" t="str">
            <v>TN</v>
          </cell>
          <cell r="H14" t="str">
            <v>TONELADAS</v>
          </cell>
          <cell r="I14" t="str">
            <v>PEC</v>
          </cell>
        </row>
        <row r="15">
          <cell r="A15" t="str">
            <v>15342092</v>
          </cell>
          <cell r="B15">
            <v>153</v>
          </cell>
          <cell r="C15">
            <v>42092</v>
          </cell>
          <cell r="D15" t="str">
            <v>CAPORINA INICIADOR TE</v>
          </cell>
          <cell r="E15" t="str">
            <v>PES</v>
          </cell>
          <cell r="F15">
            <v>6379</v>
          </cell>
          <cell r="G15" t="str">
            <v>TN</v>
          </cell>
          <cell r="H15" t="str">
            <v>TONELADAS</v>
          </cell>
          <cell r="I15" t="str">
            <v>PEC</v>
          </cell>
        </row>
        <row r="16">
          <cell r="A16" t="str">
            <v>15342102</v>
          </cell>
          <cell r="B16">
            <v>153</v>
          </cell>
          <cell r="C16">
            <v>42102</v>
          </cell>
          <cell r="D16" t="str">
            <v>CAPORINA CRECIMIENTO TE</v>
          </cell>
          <cell r="E16" t="str">
            <v>PES</v>
          </cell>
          <cell r="F16">
            <v>6475</v>
          </cell>
          <cell r="G16" t="str">
            <v>TN</v>
          </cell>
          <cell r="H16" t="str">
            <v>TONELADAS</v>
          </cell>
          <cell r="I16" t="str">
            <v>PEC</v>
          </cell>
        </row>
        <row r="17">
          <cell r="A17" t="str">
            <v>15342132</v>
          </cell>
          <cell r="B17">
            <v>153</v>
          </cell>
          <cell r="C17">
            <v>42132</v>
          </cell>
          <cell r="D17" t="str">
            <v>CAPORINA FINALIZADOR TE</v>
          </cell>
          <cell r="E17" t="str">
            <v>PES</v>
          </cell>
          <cell r="F17">
            <v>6152</v>
          </cell>
          <cell r="G17" t="str">
            <v>TN</v>
          </cell>
          <cell r="H17" t="str">
            <v>TONELADAS</v>
          </cell>
          <cell r="I17" t="str">
            <v>PEC</v>
          </cell>
        </row>
        <row r="18">
          <cell r="A18" t="str">
            <v>15342222</v>
          </cell>
          <cell r="B18">
            <v>153</v>
          </cell>
          <cell r="C18">
            <v>42222</v>
          </cell>
          <cell r="D18" t="str">
            <v>POLLO ORO V. TE</v>
          </cell>
          <cell r="E18" t="str">
            <v>PES</v>
          </cell>
          <cell r="F18">
            <v>5884</v>
          </cell>
          <cell r="G18" t="str">
            <v>TN</v>
          </cell>
          <cell r="H18" t="str">
            <v>TONELADAS</v>
          </cell>
          <cell r="I18" t="str">
            <v>PEC</v>
          </cell>
        </row>
        <row r="19">
          <cell r="A19" t="str">
            <v>15342226</v>
          </cell>
          <cell r="B19">
            <v>153</v>
          </cell>
          <cell r="C19">
            <v>42226</v>
          </cell>
          <cell r="D19" t="str">
            <v>ENGORDA POLLO 5 KG</v>
          </cell>
          <cell r="E19" t="str">
            <v>PES</v>
          </cell>
          <cell r="F19">
            <v>6359</v>
          </cell>
          <cell r="G19" t="str">
            <v>TN</v>
          </cell>
          <cell r="H19" t="str">
            <v>TONELADAS</v>
          </cell>
          <cell r="I19" t="str">
            <v>PEC</v>
          </cell>
        </row>
        <row r="20">
          <cell r="A20" t="str">
            <v>15342322</v>
          </cell>
          <cell r="B20">
            <v>153</v>
          </cell>
          <cell r="C20">
            <v>42322</v>
          </cell>
          <cell r="D20" t="str">
            <v>POLLITO ORO INIC. V. TE</v>
          </cell>
          <cell r="E20" t="str">
            <v>PES</v>
          </cell>
          <cell r="F20">
            <v>5985</v>
          </cell>
          <cell r="G20" t="str">
            <v>TN</v>
          </cell>
          <cell r="H20" t="str">
            <v>TONELADAS</v>
          </cell>
          <cell r="I20" t="str">
            <v>PEC</v>
          </cell>
        </row>
        <row r="21">
          <cell r="A21" t="str">
            <v>15342326</v>
          </cell>
          <cell r="B21">
            <v>153</v>
          </cell>
          <cell r="C21">
            <v>42326</v>
          </cell>
          <cell r="D21" t="str">
            <v>INICIA POLLO 5 KG</v>
          </cell>
          <cell r="E21" t="str">
            <v>PES</v>
          </cell>
          <cell r="F21">
            <v>6608</v>
          </cell>
          <cell r="G21" t="str">
            <v>TN</v>
          </cell>
          <cell r="H21" t="str">
            <v>TONELADAS</v>
          </cell>
          <cell r="I21" t="str">
            <v>PEC</v>
          </cell>
        </row>
        <row r="22">
          <cell r="A22" t="str">
            <v>15342602</v>
          </cell>
          <cell r="B22">
            <v>153</v>
          </cell>
          <cell r="C22">
            <v>42602</v>
          </cell>
          <cell r="D22" t="str">
            <v>POLLO EXPENDIO TE</v>
          </cell>
          <cell r="E22" t="str">
            <v>PES</v>
          </cell>
          <cell r="F22">
            <v>6000</v>
          </cell>
          <cell r="G22" t="str">
            <v>TN</v>
          </cell>
          <cell r="H22" t="str">
            <v>TONELADAS</v>
          </cell>
          <cell r="I22" t="str">
            <v>PEC</v>
          </cell>
        </row>
        <row r="23">
          <cell r="A23" t="str">
            <v>15342682</v>
          </cell>
          <cell r="B23">
            <v>153</v>
          </cell>
          <cell r="C23">
            <v>42682</v>
          </cell>
          <cell r="D23" t="str">
            <v>POLLITO ESPECIAL TE</v>
          </cell>
          <cell r="E23" t="str">
            <v>PES</v>
          </cell>
          <cell r="F23">
            <v>5700</v>
          </cell>
          <cell r="G23" t="str">
            <v>TN</v>
          </cell>
          <cell r="H23" t="str">
            <v>TONELADAS</v>
          </cell>
          <cell r="I23" t="str">
            <v>PEC</v>
          </cell>
        </row>
        <row r="24">
          <cell r="A24" t="str">
            <v>15342692</v>
          </cell>
          <cell r="B24">
            <v>153</v>
          </cell>
          <cell r="C24">
            <v>42692</v>
          </cell>
          <cell r="D24" t="str">
            <v>POLLO ESPECIAL TE</v>
          </cell>
          <cell r="E24" t="str">
            <v>PES</v>
          </cell>
          <cell r="F24">
            <v>5600</v>
          </cell>
          <cell r="G24" t="str">
            <v>TN</v>
          </cell>
          <cell r="H24" t="str">
            <v>TONELADAS</v>
          </cell>
          <cell r="I24" t="str">
            <v>PEC</v>
          </cell>
        </row>
        <row r="25">
          <cell r="A25" t="str">
            <v>15342802</v>
          </cell>
          <cell r="B25">
            <v>153</v>
          </cell>
          <cell r="C25">
            <v>42802</v>
          </cell>
          <cell r="D25" t="str">
            <v>POLLO ORO DEPOSITO</v>
          </cell>
          <cell r="E25" t="str">
            <v>PES</v>
          </cell>
          <cell r="F25">
            <v>4253</v>
          </cell>
          <cell r="G25" t="str">
            <v>TN</v>
          </cell>
          <cell r="H25" t="str">
            <v>TONELADAS</v>
          </cell>
          <cell r="I25" t="str">
            <v>PEC</v>
          </cell>
        </row>
        <row r="26">
          <cell r="A26" t="str">
            <v>15343010</v>
          </cell>
          <cell r="B26">
            <v>153</v>
          </cell>
          <cell r="C26">
            <v>43010</v>
          </cell>
          <cell r="D26" t="str">
            <v>CARNERINA NO. 1 MED. HE</v>
          </cell>
          <cell r="E26" t="str">
            <v>PES</v>
          </cell>
          <cell r="F26">
            <v>6783</v>
          </cell>
          <cell r="G26" t="str">
            <v>TN</v>
          </cell>
          <cell r="H26" t="str">
            <v>TONELADAS</v>
          </cell>
          <cell r="I26" t="str">
            <v>PEC</v>
          </cell>
        </row>
        <row r="27">
          <cell r="A27" t="str">
            <v>15343011</v>
          </cell>
          <cell r="B27">
            <v>153</v>
          </cell>
          <cell r="C27">
            <v>43011</v>
          </cell>
          <cell r="D27" t="str">
            <v>CARNERINA NO. 1 MED. HG</v>
          </cell>
          <cell r="E27" t="str">
            <v>PES</v>
          </cell>
          <cell r="F27">
            <v>6643</v>
          </cell>
          <cell r="G27" t="str">
            <v>TN</v>
          </cell>
          <cell r="H27" t="str">
            <v>TONELADAS</v>
          </cell>
          <cell r="I27" t="str">
            <v>PEC</v>
          </cell>
        </row>
        <row r="28">
          <cell r="A28" t="str">
            <v>15343012</v>
          </cell>
          <cell r="B28">
            <v>153</v>
          </cell>
          <cell r="C28">
            <v>43012</v>
          </cell>
          <cell r="D28" t="str">
            <v>CARNERINA NO. 1 MED. CE</v>
          </cell>
          <cell r="E28" t="str">
            <v>PES</v>
          </cell>
          <cell r="F28">
            <v>6278</v>
          </cell>
          <cell r="G28" t="str">
            <v>TN</v>
          </cell>
          <cell r="H28" t="str">
            <v>TONELADAS</v>
          </cell>
          <cell r="I28" t="str">
            <v>PEC</v>
          </cell>
        </row>
        <row r="29">
          <cell r="A29" t="str">
            <v>15343013</v>
          </cell>
          <cell r="B29">
            <v>153</v>
          </cell>
          <cell r="C29">
            <v>43013</v>
          </cell>
          <cell r="D29" t="str">
            <v>CARNERINA NO. 1 MED. CG</v>
          </cell>
          <cell r="E29" t="str">
            <v>PES</v>
          </cell>
          <cell r="F29">
            <v>6663</v>
          </cell>
          <cell r="G29" t="str">
            <v>TN</v>
          </cell>
          <cell r="H29" t="str">
            <v>TONELADAS</v>
          </cell>
          <cell r="I29" t="str">
            <v>PEC</v>
          </cell>
        </row>
        <row r="30">
          <cell r="A30" t="str">
            <v>15343020</v>
          </cell>
          <cell r="B30">
            <v>153</v>
          </cell>
          <cell r="C30">
            <v>43020</v>
          </cell>
          <cell r="D30" t="str">
            <v>CARNERINA NO. 2 HE</v>
          </cell>
          <cell r="E30" t="str">
            <v>PES</v>
          </cell>
          <cell r="F30">
            <v>5937</v>
          </cell>
          <cell r="G30" t="str">
            <v>TN</v>
          </cell>
          <cell r="H30" t="str">
            <v>TONELADAS</v>
          </cell>
          <cell r="I30" t="str">
            <v>PEC</v>
          </cell>
        </row>
        <row r="31">
          <cell r="A31" t="str">
            <v>15343021</v>
          </cell>
          <cell r="B31">
            <v>153</v>
          </cell>
          <cell r="C31">
            <v>43021</v>
          </cell>
          <cell r="D31" t="str">
            <v>CARNERINA NO. 2 HG</v>
          </cell>
          <cell r="E31" t="str">
            <v>PES</v>
          </cell>
          <cell r="F31">
            <v>5797</v>
          </cell>
          <cell r="G31" t="str">
            <v>TN</v>
          </cell>
          <cell r="H31" t="str">
            <v>TONELADAS</v>
          </cell>
          <cell r="I31" t="str">
            <v>PEC</v>
          </cell>
        </row>
        <row r="32">
          <cell r="A32" t="str">
            <v>15343022</v>
          </cell>
          <cell r="B32">
            <v>153</v>
          </cell>
          <cell r="C32">
            <v>43022</v>
          </cell>
          <cell r="D32" t="str">
            <v>CARNERINA NO. 2 CE</v>
          </cell>
          <cell r="E32" t="str">
            <v>PES</v>
          </cell>
          <cell r="F32">
            <v>5307</v>
          </cell>
          <cell r="G32" t="str">
            <v>TN</v>
          </cell>
          <cell r="H32" t="str">
            <v>TONELADAS</v>
          </cell>
          <cell r="I32" t="str">
            <v>PEC</v>
          </cell>
        </row>
        <row r="33">
          <cell r="A33" t="str">
            <v>15343023</v>
          </cell>
          <cell r="B33">
            <v>153</v>
          </cell>
          <cell r="C33">
            <v>43023</v>
          </cell>
          <cell r="D33" t="str">
            <v>CARNERINA NO. 2 CG</v>
          </cell>
          <cell r="E33" t="str">
            <v>PES</v>
          </cell>
          <cell r="F33">
            <v>5817</v>
          </cell>
          <cell r="G33" t="str">
            <v>TN</v>
          </cell>
          <cell r="H33" t="str">
            <v>TONELADAS</v>
          </cell>
          <cell r="I33" t="str">
            <v>PEC</v>
          </cell>
        </row>
        <row r="34">
          <cell r="A34" t="str">
            <v>15343030</v>
          </cell>
          <cell r="B34">
            <v>153</v>
          </cell>
          <cell r="C34">
            <v>43030</v>
          </cell>
          <cell r="D34" t="str">
            <v>CARNERINA NO. 3 HE</v>
          </cell>
          <cell r="E34" t="str">
            <v>PES</v>
          </cell>
          <cell r="F34">
            <v>5758</v>
          </cell>
          <cell r="G34" t="str">
            <v>TN</v>
          </cell>
          <cell r="H34" t="str">
            <v>TONELADAS</v>
          </cell>
          <cell r="I34" t="str">
            <v>PEC</v>
          </cell>
        </row>
        <row r="35">
          <cell r="A35" t="str">
            <v>15343031</v>
          </cell>
          <cell r="B35">
            <v>153</v>
          </cell>
          <cell r="C35">
            <v>43031</v>
          </cell>
          <cell r="D35" t="str">
            <v>CARNERINA NO. 3 HG</v>
          </cell>
          <cell r="E35" t="str">
            <v>PES</v>
          </cell>
          <cell r="F35">
            <v>5618</v>
          </cell>
          <cell r="G35" t="str">
            <v>TN</v>
          </cell>
          <cell r="H35" t="str">
            <v>TONELADAS</v>
          </cell>
          <cell r="I35" t="str">
            <v>PEC</v>
          </cell>
        </row>
        <row r="36">
          <cell r="A36" t="str">
            <v>15343032</v>
          </cell>
          <cell r="B36">
            <v>153</v>
          </cell>
          <cell r="C36">
            <v>43032</v>
          </cell>
          <cell r="D36" t="str">
            <v>CARNERINA NO. 3 CE</v>
          </cell>
          <cell r="E36" t="str">
            <v>PES</v>
          </cell>
          <cell r="F36">
            <v>5253</v>
          </cell>
          <cell r="G36" t="str">
            <v>TN</v>
          </cell>
          <cell r="H36" t="str">
            <v>TONELADAS</v>
          </cell>
          <cell r="I36" t="str">
            <v>PEC</v>
          </cell>
        </row>
        <row r="37">
          <cell r="A37" t="str">
            <v>15343033</v>
          </cell>
          <cell r="B37">
            <v>153</v>
          </cell>
          <cell r="C37">
            <v>43033</v>
          </cell>
          <cell r="D37" t="str">
            <v>CARNERINA NO. 3 CG</v>
          </cell>
          <cell r="E37" t="str">
            <v>PES</v>
          </cell>
          <cell r="F37">
            <v>5638</v>
          </cell>
          <cell r="G37" t="str">
            <v>TN</v>
          </cell>
          <cell r="H37" t="str">
            <v>TONELADAS</v>
          </cell>
          <cell r="I37" t="str">
            <v>PEC</v>
          </cell>
        </row>
        <row r="38">
          <cell r="A38" t="str">
            <v>15343040</v>
          </cell>
          <cell r="B38">
            <v>153</v>
          </cell>
          <cell r="C38">
            <v>43040</v>
          </cell>
          <cell r="D38" t="str">
            <v>CARNERINA No.4 LACTANCIA HE</v>
          </cell>
          <cell r="E38" t="str">
            <v>PES</v>
          </cell>
          <cell r="F38">
            <v>6407</v>
          </cell>
          <cell r="G38" t="str">
            <v>TN</v>
          </cell>
          <cell r="H38" t="str">
            <v>TONELADAS</v>
          </cell>
          <cell r="I38" t="str">
            <v>PEC</v>
          </cell>
        </row>
        <row r="39">
          <cell r="A39" t="str">
            <v>15343041</v>
          </cell>
          <cell r="B39">
            <v>153</v>
          </cell>
          <cell r="C39">
            <v>43041</v>
          </cell>
          <cell r="D39" t="str">
            <v>CARNERINA No.4 LACTANCIA HG</v>
          </cell>
          <cell r="E39" t="str">
            <v>PES</v>
          </cell>
          <cell r="F39">
            <v>6267</v>
          </cell>
          <cell r="G39" t="str">
            <v>TN</v>
          </cell>
          <cell r="H39" t="str">
            <v>TONELADAS</v>
          </cell>
          <cell r="I39" t="str">
            <v>PEC</v>
          </cell>
        </row>
        <row r="40">
          <cell r="A40" t="str">
            <v>15343042</v>
          </cell>
          <cell r="B40">
            <v>153</v>
          </cell>
          <cell r="C40">
            <v>43042</v>
          </cell>
          <cell r="D40" t="str">
            <v>CARNERINA No.4 LACTANCIA CE</v>
          </cell>
          <cell r="E40" t="str">
            <v>PES</v>
          </cell>
          <cell r="F40">
            <v>5902</v>
          </cell>
          <cell r="G40" t="str">
            <v>TN</v>
          </cell>
          <cell r="H40" t="str">
            <v>TONELADAS</v>
          </cell>
          <cell r="I40" t="str">
            <v>PEC</v>
          </cell>
        </row>
        <row r="41">
          <cell r="A41" t="str">
            <v>15343043</v>
          </cell>
          <cell r="B41">
            <v>153</v>
          </cell>
          <cell r="C41">
            <v>43043</v>
          </cell>
          <cell r="D41" t="str">
            <v>CARNERINA No.4 LACTANCIA CG</v>
          </cell>
          <cell r="E41" t="str">
            <v>PES</v>
          </cell>
          <cell r="F41">
            <v>6287</v>
          </cell>
          <cell r="G41" t="str">
            <v>TN</v>
          </cell>
          <cell r="H41" t="str">
            <v>TONELADAS</v>
          </cell>
          <cell r="I41" t="str">
            <v>PEC</v>
          </cell>
        </row>
        <row r="42">
          <cell r="A42" t="str">
            <v>15343050</v>
          </cell>
          <cell r="B42">
            <v>153</v>
          </cell>
          <cell r="C42">
            <v>43050</v>
          </cell>
          <cell r="D42" t="str">
            <v>CARNERINA NO. 5 GESTACION HE</v>
          </cell>
          <cell r="E42" t="str">
            <v>PES</v>
          </cell>
          <cell r="F42">
            <v>5749</v>
          </cell>
          <cell r="G42" t="str">
            <v>TN</v>
          </cell>
          <cell r="H42" t="str">
            <v>TONELADAS</v>
          </cell>
          <cell r="I42" t="str">
            <v>PEC</v>
          </cell>
        </row>
        <row r="43">
          <cell r="A43" t="str">
            <v>15343051</v>
          </cell>
          <cell r="B43">
            <v>153</v>
          </cell>
          <cell r="C43">
            <v>43051</v>
          </cell>
          <cell r="D43" t="str">
            <v>CARNERINA NO. 5 HG</v>
          </cell>
          <cell r="E43" t="str">
            <v>PES</v>
          </cell>
          <cell r="F43">
            <v>5609</v>
          </cell>
          <cell r="G43" t="str">
            <v>TN</v>
          </cell>
          <cell r="H43" t="str">
            <v>TONELADAS</v>
          </cell>
          <cell r="I43" t="str">
            <v>PEC</v>
          </cell>
        </row>
        <row r="44">
          <cell r="A44" t="str">
            <v>15343052</v>
          </cell>
          <cell r="B44">
            <v>153</v>
          </cell>
          <cell r="C44">
            <v>43052</v>
          </cell>
          <cell r="D44" t="str">
            <v>CARNERINA No.5 GESTACION CE</v>
          </cell>
          <cell r="E44" t="str">
            <v>PES</v>
          </cell>
          <cell r="F44">
            <v>5151</v>
          </cell>
          <cell r="G44" t="str">
            <v>TN</v>
          </cell>
          <cell r="H44" t="str">
            <v>TONELADAS</v>
          </cell>
          <cell r="I44" t="str">
            <v>PEC</v>
          </cell>
        </row>
        <row r="45">
          <cell r="A45" t="str">
            <v>15343053</v>
          </cell>
          <cell r="B45">
            <v>153</v>
          </cell>
          <cell r="C45">
            <v>43053</v>
          </cell>
          <cell r="D45" t="str">
            <v>CARNERINA No.5 GESTACION CG</v>
          </cell>
          <cell r="E45" t="str">
            <v>PES</v>
          </cell>
          <cell r="F45">
            <v>5629</v>
          </cell>
          <cell r="G45" t="str">
            <v>TN</v>
          </cell>
          <cell r="H45" t="str">
            <v>TONELADAS</v>
          </cell>
          <cell r="I45" t="str">
            <v>PEC</v>
          </cell>
        </row>
        <row r="46">
          <cell r="A46" t="str">
            <v>15343132</v>
          </cell>
          <cell r="B46">
            <v>153</v>
          </cell>
          <cell r="C46">
            <v>43132</v>
          </cell>
          <cell r="D46" t="str">
            <v>SUPER APILAC 3 40K CE</v>
          </cell>
          <cell r="E46" t="str">
            <v>PES</v>
          </cell>
          <cell r="F46">
            <v>8120</v>
          </cell>
          <cell r="G46" t="str">
            <v>TN</v>
          </cell>
          <cell r="H46" t="str">
            <v>TONELADAS</v>
          </cell>
          <cell r="I46" t="str">
            <v>PEC</v>
          </cell>
        </row>
        <row r="47">
          <cell r="A47" t="str">
            <v>15343162</v>
          </cell>
          <cell r="B47">
            <v>153</v>
          </cell>
          <cell r="C47">
            <v>43162</v>
          </cell>
          <cell r="D47" t="str">
            <v>INICIAPORK MEJORADO AP CE</v>
          </cell>
          <cell r="E47" t="str">
            <v>PES</v>
          </cell>
          <cell r="F47">
            <v>5403</v>
          </cell>
          <cell r="G47" t="str">
            <v>TN</v>
          </cell>
          <cell r="H47" t="str">
            <v>TONELADAS</v>
          </cell>
          <cell r="I47" t="str">
            <v>PEC</v>
          </cell>
        </row>
        <row r="48">
          <cell r="A48" t="str">
            <v>15343166</v>
          </cell>
          <cell r="B48">
            <v>153</v>
          </cell>
          <cell r="C48">
            <v>43166</v>
          </cell>
          <cell r="D48" t="str">
            <v>INICIAPORK MEJORADO 5KG</v>
          </cell>
          <cell r="E48" t="str">
            <v>PES</v>
          </cell>
          <cell r="F48">
            <v>5335</v>
          </cell>
          <cell r="G48" t="str">
            <v>TN</v>
          </cell>
          <cell r="H48" t="str">
            <v>TONELADAS</v>
          </cell>
          <cell r="I48" t="str">
            <v>PEC</v>
          </cell>
        </row>
        <row r="49">
          <cell r="A49" t="str">
            <v>15343172</v>
          </cell>
          <cell r="B49">
            <v>153</v>
          </cell>
          <cell r="C49">
            <v>43172</v>
          </cell>
          <cell r="D49" t="str">
            <v>CRECIPORK MEJORADO AP CE</v>
          </cell>
          <cell r="E49" t="str">
            <v>PES</v>
          </cell>
          <cell r="F49">
            <v>4668</v>
          </cell>
          <cell r="G49" t="str">
            <v>TN</v>
          </cell>
          <cell r="H49" t="str">
            <v>TONELADAS</v>
          </cell>
          <cell r="I49" t="str">
            <v>PEC</v>
          </cell>
        </row>
        <row r="50">
          <cell r="A50" t="str">
            <v>15343182</v>
          </cell>
          <cell r="B50">
            <v>153</v>
          </cell>
          <cell r="C50">
            <v>43182</v>
          </cell>
          <cell r="D50" t="str">
            <v>ENGORDAPORK MEJORADO AP CE</v>
          </cell>
          <cell r="E50" t="str">
            <v>PES</v>
          </cell>
          <cell r="F50">
            <v>4393</v>
          </cell>
          <cell r="G50" t="str">
            <v>TN</v>
          </cell>
          <cell r="H50" t="str">
            <v>TONELADAS</v>
          </cell>
          <cell r="I50" t="str">
            <v>PEC</v>
          </cell>
        </row>
        <row r="51">
          <cell r="A51" t="str">
            <v>15343186</v>
          </cell>
          <cell r="B51">
            <v>153</v>
          </cell>
          <cell r="C51">
            <v>43186</v>
          </cell>
          <cell r="D51" t="str">
            <v>ENGORDAPORK MEJORADO 5KG</v>
          </cell>
          <cell r="E51" t="str">
            <v>PES</v>
          </cell>
          <cell r="F51">
            <v>5001</v>
          </cell>
          <cell r="G51" t="str">
            <v>TN</v>
          </cell>
          <cell r="H51" t="str">
            <v>TONELADAS</v>
          </cell>
          <cell r="I51" t="str">
            <v>PEC</v>
          </cell>
        </row>
        <row r="52">
          <cell r="A52" t="str">
            <v>15343192</v>
          </cell>
          <cell r="B52">
            <v>153</v>
          </cell>
          <cell r="C52">
            <v>43192</v>
          </cell>
          <cell r="D52" t="str">
            <v>REPRODUPORK MEJORADO AP CE</v>
          </cell>
          <cell r="E52" t="str">
            <v>PES</v>
          </cell>
          <cell r="F52">
            <v>4992</v>
          </cell>
          <cell r="G52" t="str">
            <v>TN</v>
          </cell>
          <cell r="H52" t="str">
            <v>TONELADAS</v>
          </cell>
          <cell r="I52" t="str">
            <v>PEC</v>
          </cell>
        </row>
        <row r="53">
          <cell r="A53" t="str">
            <v>15343242</v>
          </cell>
          <cell r="B53">
            <v>153</v>
          </cell>
          <cell r="C53">
            <v>43242</v>
          </cell>
          <cell r="D53" t="str">
            <v>INICIAPORK</v>
          </cell>
          <cell r="E53" t="str">
            <v>PES</v>
          </cell>
          <cell r="F53">
            <v>5611</v>
          </cell>
          <cell r="G53" t="str">
            <v>TN</v>
          </cell>
          <cell r="H53" t="str">
            <v>TONELADAS</v>
          </cell>
          <cell r="I53" t="str">
            <v>PEC</v>
          </cell>
        </row>
        <row r="54">
          <cell r="A54" t="str">
            <v>15343356</v>
          </cell>
          <cell r="B54">
            <v>153</v>
          </cell>
          <cell r="C54">
            <v>43356</v>
          </cell>
          <cell r="D54" t="str">
            <v>INICIA CERDO 5KG</v>
          </cell>
          <cell r="E54" t="str">
            <v>PES</v>
          </cell>
          <cell r="F54">
            <v>5335</v>
          </cell>
          <cell r="G54" t="str">
            <v>TN</v>
          </cell>
          <cell r="H54" t="str">
            <v>TONELADAS</v>
          </cell>
          <cell r="I54" t="str">
            <v>PEC</v>
          </cell>
        </row>
        <row r="55">
          <cell r="A55" t="str">
            <v>15343366</v>
          </cell>
          <cell r="B55">
            <v>153</v>
          </cell>
          <cell r="C55">
            <v>43366</v>
          </cell>
          <cell r="D55" t="str">
            <v>DESARROLLO CERDO 5 KG</v>
          </cell>
          <cell r="E55" t="str">
            <v>PES</v>
          </cell>
          <cell r="F55">
            <v>5964</v>
          </cell>
          <cell r="G55" t="str">
            <v>TN</v>
          </cell>
          <cell r="H55" t="str">
            <v>TONELADAS</v>
          </cell>
          <cell r="I55" t="str">
            <v>PEC</v>
          </cell>
        </row>
        <row r="56">
          <cell r="A56" t="str">
            <v>15343376</v>
          </cell>
          <cell r="B56">
            <v>153</v>
          </cell>
          <cell r="C56">
            <v>43376</v>
          </cell>
          <cell r="D56" t="str">
            <v>ENGORDA CERDO 5KG</v>
          </cell>
          <cell r="E56" t="str">
            <v>PES</v>
          </cell>
          <cell r="F56">
            <v>5001</v>
          </cell>
          <cell r="G56" t="str">
            <v>TN</v>
          </cell>
          <cell r="H56" t="str">
            <v>TONELADAS</v>
          </cell>
          <cell r="I56" t="str">
            <v>PEC</v>
          </cell>
        </row>
        <row r="57">
          <cell r="A57" t="str">
            <v>15343410</v>
          </cell>
          <cell r="B57">
            <v>153</v>
          </cell>
          <cell r="C57">
            <v>43410</v>
          </cell>
          <cell r="D57" t="str">
            <v>API CONCENTRADO INICIADOR HE</v>
          </cell>
          <cell r="E57" t="str">
            <v>PES</v>
          </cell>
          <cell r="F57">
            <v>8371</v>
          </cell>
          <cell r="G57" t="str">
            <v>TN</v>
          </cell>
          <cell r="H57" t="str">
            <v>TONELADAS</v>
          </cell>
          <cell r="I57" t="str">
            <v>PEC</v>
          </cell>
        </row>
        <row r="58">
          <cell r="A58" t="str">
            <v>15343411</v>
          </cell>
          <cell r="B58">
            <v>153</v>
          </cell>
          <cell r="C58">
            <v>43411</v>
          </cell>
          <cell r="D58" t="str">
            <v>API CONCENTRADO INICIADOR HG</v>
          </cell>
          <cell r="E58" t="str">
            <v>PES</v>
          </cell>
          <cell r="F58">
            <v>8231</v>
          </cell>
          <cell r="G58" t="str">
            <v>TN</v>
          </cell>
          <cell r="H58" t="str">
            <v>TONELADAS</v>
          </cell>
          <cell r="I58" t="str">
            <v>PEC</v>
          </cell>
        </row>
        <row r="59">
          <cell r="A59" t="str">
            <v>15343420</v>
          </cell>
          <cell r="B59">
            <v>153</v>
          </cell>
          <cell r="C59">
            <v>43420</v>
          </cell>
          <cell r="D59" t="str">
            <v>API CONCENTRADO CREC-ENG.  HE</v>
          </cell>
          <cell r="E59" t="str">
            <v>PES</v>
          </cell>
          <cell r="F59">
            <v>7333</v>
          </cell>
          <cell r="G59" t="str">
            <v>TN</v>
          </cell>
          <cell r="H59" t="str">
            <v>TONELADAS</v>
          </cell>
          <cell r="I59" t="str">
            <v>PEC</v>
          </cell>
        </row>
        <row r="60">
          <cell r="A60" t="str">
            <v>15343421</v>
          </cell>
          <cell r="B60">
            <v>153</v>
          </cell>
          <cell r="C60">
            <v>43421</v>
          </cell>
          <cell r="D60" t="str">
            <v>API CONCENTRADO CREC-ENG HG</v>
          </cell>
          <cell r="E60" t="str">
            <v>PES</v>
          </cell>
          <cell r="F60">
            <v>6964</v>
          </cell>
          <cell r="G60" t="str">
            <v>TN</v>
          </cell>
          <cell r="H60" t="str">
            <v>TONELADAS</v>
          </cell>
          <cell r="I60" t="str">
            <v>PEC</v>
          </cell>
        </row>
        <row r="61">
          <cell r="A61" t="str">
            <v>15343430</v>
          </cell>
          <cell r="B61">
            <v>153</v>
          </cell>
          <cell r="C61">
            <v>43430</v>
          </cell>
          <cell r="D61" t="str">
            <v>APICONCENTRADO REPRODUCTORE HE</v>
          </cell>
          <cell r="E61" t="str">
            <v>PES</v>
          </cell>
          <cell r="F61">
            <v>7371</v>
          </cell>
          <cell r="G61" t="str">
            <v>TN</v>
          </cell>
          <cell r="H61" t="str">
            <v>TONELADAS</v>
          </cell>
          <cell r="I61" t="str">
            <v>PEC</v>
          </cell>
        </row>
        <row r="62">
          <cell r="A62" t="str">
            <v>15343431</v>
          </cell>
          <cell r="B62">
            <v>153</v>
          </cell>
          <cell r="C62">
            <v>43431</v>
          </cell>
          <cell r="D62" t="str">
            <v>APICONCENTRADO REPRODUCTORE HG</v>
          </cell>
          <cell r="E62" t="str">
            <v>PES</v>
          </cell>
          <cell r="F62">
            <v>7231</v>
          </cell>
          <cell r="G62" t="str">
            <v>TN</v>
          </cell>
          <cell r="H62" t="str">
            <v>TONELADAS</v>
          </cell>
          <cell r="I62" t="str">
            <v>PEC</v>
          </cell>
        </row>
        <row r="63">
          <cell r="A63" t="str">
            <v>15343502</v>
          </cell>
          <cell r="B63">
            <v>153</v>
          </cell>
          <cell r="C63">
            <v>43502</v>
          </cell>
          <cell r="D63" t="str">
            <v>FINALIZADOR ENG.CERDOS HL CE</v>
          </cell>
          <cell r="E63" t="str">
            <v>PES</v>
          </cell>
          <cell r="F63">
            <v>5388</v>
          </cell>
          <cell r="G63" t="str">
            <v>TN</v>
          </cell>
          <cell r="H63" t="str">
            <v>TONELADAS</v>
          </cell>
          <cell r="I63" t="str">
            <v>PEC</v>
          </cell>
        </row>
        <row r="64">
          <cell r="A64" t="str">
            <v>15343503</v>
          </cell>
          <cell r="B64">
            <v>153</v>
          </cell>
          <cell r="C64">
            <v>43503</v>
          </cell>
          <cell r="D64" t="str">
            <v>FINALIZADOR ENG.CERDOS HL CG</v>
          </cell>
          <cell r="E64" t="str">
            <v>PES</v>
          </cell>
          <cell r="F64">
            <v>6109</v>
          </cell>
          <cell r="G64" t="str">
            <v>TN</v>
          </cell>
          <cell r="H64" t="str">
            <v>TONELADAS</v>
          </cell>
          <cell r="I64" t="str">
            <v>PEC</v>
          </cell>
        </row>
        <row r="65">
          <cell r="A65" t="str">
            <v>15343616</v>
          </cell>
          <cell r="B65">
            <v>153</v>
          </cell>
          <cell r="C65">
            <v>43616</v>
          </cell>
          <cell r="D65" t="str">
            <v>INICIADOR CERDOS 5K CE</v>
          </cell>
          <cell r="E65" t="str">
            <v>PES</v>
          </cell>
          <cell r="F65">
            <v>5621</v>
          </cell>
          <cell r="G65" t="str">
            <v>TN</v>
          </cell>
          <cell r="H65" t="str">
            <v>TONELADAS</v>
          </cell>
          <cell r="I65" t="str">
            <v>PEC</v>
          </cell>
        </row>
        <row r="66">
          <cell r="A66" t="str">
            <v>15343619</v>
          </cell>
          <cell r="B66">
            <v>153</v>
          </cell>
          <cell r="C66">
            <v>43619</v>
          </cell>
          <cell r="D66" t="str">
            <v>INICIADOR CERDOS 20K CE</v>
          </cell>
          <cell r="E66" t="str">
            <v>PES</v>
          </cell>
          <cell r="F66">
            <v>5324</v>
          </cell>
          <cell r="G66" t="str">
            <v>TN</v>
          </cell>
          <cell r="H66" t="str">
            <v>TONELADAS</v>
          </cell>
          <cell r="I66" t="str">
            <v>PEC</v>
          </cell>
        </row>
        <row r="67">
          <cell r="A67" t="str">
            <v>15343626</v>
          </cell>
          <cell r="B67">
            <v>153</v>
          </cell>
          <cell r="C67">
            <v>43626</v>
          </cell>
          <cell r="D67" t="str">
            <v>ENGORDA CERDOS 5K CE</v>
          </cell>
          <cell r="E67" t="str">
            <v>PES</v>
          </cell>
          <cell r="F67">
            <v>5441</v>
          </cell>
          <cell r="G67" t="str">
            <v>TN</v>
          </cell>
          <cell r="H67" t="str">
            <v>TONELADAS</v>
          </cell>
          <cell r="I67" t="str">
            <v>PEC</v>
          </cell>
        </row>
        <row r="68">
          <cell r="A68" t="str">
            <v>15343629</v>
          </cell>
          <cell r="B68">
            <v>153</v>
          </cell>
          <cell r="C68">
            <v>43629</v>
          </cell>
          <cell r="D68" t="str">
            <v>ENGORDA CERDOS 20K. CE</v>
          </cell>
          <cell r="E68" t="str">
            <v>PES</v>
          </cell>
          <cell r="F68">
            <v>5079</v>
          </cell>
          <cell r="G68" t="str">
            <v>TN</v>
          </cell>
          <cell r="H68" t="str">
            <v>TONELADAS</v>
          </cell>
          <cell r="I68" t="str">
            <v>PEC</v>
          </cell>
        </row>
        <row r="69">
          <cell r="A69" t="str">
            <v>15343812</v>
          </cell>
          <cell r="B69">
            <v>153</v>
          </cell>
          <cell r="C69">
            <v>43812</v>
          </cell>
          <cell r="D69" t="str">
            <v>CARNERINA PLUS NO. 1 CE</v>
          </cell>
          <cell r="E69" t="str">
            <v>PES</v>
          </cell>
          <cell r="F69">
            <v>6011</v>
          </cell>
          <cell r="G69" t="str">
            <v>TN</v>
          </cell>
          <cell r="H69" t="str">
            <v>TONELADAS</v>
          </cell>
          <cell r="I69" t="str">
            <v>PEC</v>
          </cell>
        </row>
        <row r="70">
          <cell r="A70" t="str">
            <v>15343822</v>
          </cell>
          <cell r="B70">
            <v>153</v>
          </cell>
          <cell r="C70">
            <v>43822</v>
          </cell>
          <cell r="D70" t="str">
            <v>CARNERINA PLUS NO. 2 CE</v>
          </cell>
          <cell r="E70" t="str">
            <v>PES</v>
          </cell>
          <cell r="F70">
            <v>5458</v>
          </cell>
          <cell r="G70" t="str">
            <v>TN</v>
          </cell>
          <cell r="H70" t="str">
            <v>TONELADAS</v>
          </cell>
          <cell r="I70" t="str">
            <v>PEC</v>
          </cell>
        </row>
        <row r="71">
          <cell r="A71" t="str">
            <v>15343832</v>
          </cell>
          <cell r="B71">
            <v>153</v>
          </cell>
          <cell r="C71">
            <v>43832</v>
          </cell>
          <cell r="D71" t="str">
            <v>CARNERINA PLUS NO. 3 CE</v>
          </cell>
          <cell r="E71" t="str">
            <v>PES</v>
          </cell>
          <cell r="F71">
            <v>5409</v>
          </cell>
          <cell r="G71" t="str">
            <v>TN</v>
          </cell>
          <cell r="H71" t="str">
            <v>TONELADAS</v>
          </cell>
          <cell r="I71" t="str">
            <v>PEC</v>
          </cell>
        </row>
        <row r="72">
          <cell r="A72" t="str">
            <v>15343842</v>
          </cell>
          <cell r="B72">
            <v>153</v>
          </cell>
          <cell r="C72">
            <v>43842</v>
          </cell>
          <cell r="D72" t="str">
            <v>CARNERINA PLUS GEST. CE</v>
          </cell>
          <cell r="E72" t="str">
            <v>PES</v>
          </cell>
          <cell r="F72">
            <v>5235</v>
          </cell>
          <cell r="G72" t="str">
            <v>TN</v>
          </cell>
          <cell r="H72" t="str">
            <v>TONELADAS</v>
          </cell>
          <cell r="I72" t="str">
            <v>PEC</v>
          </cell>
        </row>
        <row r="73">
          <cell r="A73" t="str">
            <v>15343860</v>
          </cell>
          <cell r="B73">
            <v>153</v>
          </cell>
          <cell r="C73">
            <v>43860</v>
          </cell>
          <cell r="D73" t="str">
            <v>CRECIPORK V. HE</v>
          </cell>
          <cell r="E73" t="str">
            <v>PES</v>
          </cell>
          <cell r="F73">
            <v>5327</v>
          </cell>
          <cell r="G73" t="str">
            <v>TN</v>
          </cell>
          <cell r="H73" t="str">
            <v>TONELADAS</v>
          </cell>
          <cell r="I73" t="str">
            <v>PEC</v>
          </cell>
        </row>
        <row r="74">
          <cell r="A74" t="str">
            <v>15343861</v>
          </cell>
          <cell r="B74">
            <v>153</v>
          </cell>
          <cell r="C74">
            <v>43861</v>
          </cell>
          <cell r="D74" t="str">
            <v>CRECIPORK V. HG</v>
          </cell>
          <cell r="E74" t="str">
            <v>PES</v>
          </cell>
          <cell r="F74">
            <v>5187</v>
          </cell>
          <cell r="G74" t="str">
            <v>TN</v>
          </cell>
          <cell r="H74" t="str">
            <v>TONELADAS</v>
          </cell>
          <cell r="I74" t="str">
            <v>PEC</v>
          </cell>
        </row>
        <row r="75">
          <cell r="A75" t="str">
            <v>15343862</v>
          </cell>
          <cell r="B75">
            <v>153</v>
          </cell>
          <cell r="C75">
            <v>43862</v>
          </cell>
          <cell r="D75" t="str">
            <v>GESTACION 0-30 CARABANCHEL</v>
          </cell>
          <cell r="E75" t="str">
            <v>PES</v>
          </cell>
          <cell r="F75">
            <v>5247</v>
          </cell>
          <cell r="G75" t="str">
            <v>TN</v>
          </cell>
          <cell r="H75" t="str">
            <v>TONELADAS</v>
          </cell>
          <cell r="I75" t="str">
            <v>PEC</v>
          </cell>
        </row>
        <row r="76">
          <cell r="A76" t="str">
            <v>15343863</v>
          </cell>
          <cell r="B76">
            <v>153</v>
          </cell>
          <cell r="C76">
            <v>43863</v>
          </cell>
          <cell r="D76" t="str">
            <v>CRECIPORK V. CG</v>
          </cell>
          <cell r="E76" t="str">
            <v>PES</v>
          </cell>
          <cell r="F76">
            <v>5207</v>
          </cell>
          <cell r="G76" t="str">
            <v>TN</v>
          </cell>
          <cell r="H76" t="str">
            <v>TONELADAS</v>
          </cell>
          <cell r="I76" t="str">
            <v>PEC</v>
          </cell>
        </row>
        <row r="77">
          <cell r="A77" t="str">
            <v>15343870</v>
          </cell>
          <cell r="B77">
            <v>153</v>
          </cell>
          <cell r="C77">
            <v>43870</v>
          </cell>
          <cell r="D77" t="str">
            <v>ENGORDAPORK V. HE</v>
          </cell>
          <cell r="E77" t="str">
            <v>PES</v>
          </cell>
          <cell r="F77">
            <v>5249</v>
          </cell>
          <cell r="G77" t="str">
            <v>TN</v>
          </cell>
          <cell r="H77" t="str">
            <v>TONELADAS</v>
          </cell>
          <cell r="I77" t="str">
            <v>PEC</v>
          </cell>
        </row>
        <row r="78">
          <cell r="A78" t="str">
            <v>15343871</v>
          </cell>
          <cell r="B78">
            <v>153</v>
          </cell>
          <cell r="C78">
            <v>43871</v>
          </cell>
          <cell r="D78" t="str">
            <v>ENGORDAPORK V. HG</v>
          </cell>
          <cell r="E78" t="str">
            <v>PES</v>
          </cell>
          <cell r="F78">
            <v>5109</v>
          </cell>
          <cell r="G78" t="str">
            <v>TN</v>
          </cell>
          <cell r="H78" t="str">
            <v>TONELADAS</v>
          </cell>
          <cell r="I78" t="str">
            <v>PEC</v>
          </cell>
        </row>
        <row r="79">
          <cell r="A79" t="str">
            <v>15343872</v>
          </cell>
          <cell r="B79">
            <v>153</v>
          </cell>
          <cell r="C79">
            <v>43872</v>
          </cell>
          <cell r="D79" t="str">
            <v>ALIMENTO RETIRO CARANBACHEL CE</v>
          </cell>
          <cell r="E79" t="str">
            <v>PES</v>
          </cell>
          <cell r="F79">
            <v>5269</v>
          </cell>
          <cell r="G79" t="str">
            <v>TN</v>
          </cell>
          <cell r="H79" t="str">
            <v>TONELADAS</v>
          </cell>
          <cell r="I79" t="str">
            <v>PEC</v>
          </cell>
        </row>
        <row r="80">
          <cell r="A80" t="str">
            <v>15343873</v>
          </cell>
          <cell r="B80">
            <v>153</v>
          </cell>
          <cell r="C80">
            <v>43873</v>
          </cell>
          <cell r="D80" t="str">
            <v>ENGORDAPORK V. CG</v>
          </cell>
          <cell r="E80" t="str">
            <v>PES</v>
          </cell>
          <cell r="F80">
            <v>5129</v>
          </cell>
          <cell r="G80" t="str">
            <v>TN</v>
          </cell>
          <cell r="H80" t="str">
            <v>TONELADAS</v>
          </cell>
          <cell r="I80" t="str">
            <v>PEC</v>
          </cell>
        </row>
        <row r="81">
          <cell r="A81" t="str">
            <v>15343880</v>
          </cell>
          <cell r="B81">
            <v>153</v>
          </cell>
          <cell r="C81">
            <v>43880</v>
          </cell>
          <cell r="D81" t="str">
            <v>REPRODUPORK V. HE</v>
          </cell>
          <cell r="E81" t="str">
            <v>PES</v>
          </cell>
          <cell r="F81">
            <v>5392</v>
          </cell>
          <cell r="G81" t="str">
            <v>TN</v>
          </cell>
          <cell r="H81" t="str">
            <v>TONELADAS</v>
          </cell>
          <cell r="I81" t="str">
            <v>PEC</v>
          </cell>
        </row>
        <row r="82">
          <cell r="A82" t="str">
            <v>15343881</v>
          </cell>
          <cell r="B82">
            <v>153</v>
          </cell>
          <cell r="C82">
            <v>43881</v>
          </cell>
          <cell r="D82" t="str">
            <v>REPRODUPORK V. HG</v>
          </cell>
          <cell r="E82" t="str">
            <v>PES</v>
          </cell>
          <cell r="F82">
            <v>5252</v>
          </cell>
          <cell r="G82" t="str">
            <v>TN</v>
          </cell>
          <cell r="H82" t="str">
            <v>TONELADAS</v>
          </cell>
          <cell r="I82" t="str">
            <v>PEC</v>
          </cell>
        </row>
        <row r="83">
          <cell r="A83" t="str">
            <v>15343882</v>
          </cell>
          <cell r="B83">
            <v>153</v>
          </cell>
          <cell r="C83">
            <v>43882</v>
          </cell>
          <cell r="D83" t="str">
            <v>REPRODUPORK AP CE</v>
          </cell>
          <cell r="E83" t="str">
            <v>PES</v>
          </cell>
          <cell r="F83">
            <v>5412</v>
          </cell>
          <cell r="G83" t="str">
            <v>TN</v>
          </cell>
          <cell r="H83" t="str">
            <v>TONELADAS</v>
          </cell>
          <cell r="I83" t="str">
            <v>PEC</v>
          </cell>
        </row>
        <row r="84">
          <cell r="A84" t="str">
            <v>15343883</v>
          </cell>
          <cell r="B84">
            <v>153</v>
          </cell>
          <cell r="C84">
            <v>43883</v>
          </cell>
          <cell r="D84" t="str">
            <v>REPRODUPORK V. CG</v>
          </cell>
          <cell r="E84" t="str">
            <v>PES</v>
          </cell>
          <cell r="F84">
            <v>5272</v>
          </cell>
          <cell r="G84" t="str">
            <v>TN</v>
          </cell>
          <cell r="H84" t="str">
            <v>TONELADAS</v>
          </cell>
          <cell r="I84" t="str">
            <v>PEC</v>
          </cell>
        </row>
        <row r="85">
          <cell r="A85" t="str">
            <v>15344000</v>
          </cell>
          <cell r="B85">
            <v>153</v>
          </cell>
          <cell r="C85">
            <v>44000</v>
          </cell>
          <cell r="D85" t="str">
            <v>APILECHE 18% HE</v>
          </cell>
          <cell r="E85" t="str">
            <v>PES</v>
          </cell>
          <cell r="F85">
            <v>5466</v>
          </cell>
          <cell r="G85" t="str">
            <v>TN</v>
          </cell>
          <cell r="H85" t="str">
            <v>TONELADAS</v>
          </cell>
          <cell r="I85" t="str">
            <v>PEC</v>
          </cell>
        </row>
        <row r="86">
          <cell r="A86" t="str">
            <v>15344002</v>
          </cell>
          <cell r="B86">
            <v>153</v>
          </cell>
          <cell r="C86">
            <v>44002</v>
          </cell>
          <cell r="D86" t="str">
            <v>APILECHE 18% CE</v>
          </cell>
          <cell r="E86" t="str">
            <v>PES</v>
          </cell>
          <cell r="F86">
            <v>4814</v>
          </cell>
          <cell r="G86" t="str">
            <v>TN</v>
          </cell>
          <cell r="H86" t="str">
            <v>TONELADAS</v>
          </cell>
          <cell r="I86" t="str">
            <v>PEC</v>
          </cell>
        </row>
        <row r="87">
          <cell r="A87" t="str">
            <v>15344020</v>
          </cell>
          <cell r="B87">
            <v>153</v>
          </cell>
          <cell r="C87">
            <v>44020</v>
          </cell>
          <cell r="D87" t="str">
            <v>ABALAC 32% HE</v>
          </cell>
          <cell r="E87" t="str">
            <v>PES</v>
          </cell>
          <cell r="F87">
            <v>5348</v>
          </cell>
          <cell r="G87" t="str">
            <v>TN</v>
          </cell>
          <cell r="H87" t="str">
            <v>TONELADAS</v>
          </cell>
          <cell r="I87" t="str">
            <v>PEC</v>
          </cell>
        </row>
        <row r="88">
          <cell r="A88" t="str">
            <v>15344042</v>
          </cell>
          <cell r="B88">
            <v>153</v>
          </cell>
          <cell r="C88">
            <v>44042</v>
          </cell>
          <cell r="D88" t="str">
            <v>ABAHOR PLUS CE</v>
          </cell>
          <cell r="E88" t="str">
            <v>PES</v>
          </cell>
          <cell r="F88">
            <v>4435</v>
          </cell>
          <cell r="G88" t="str">
            <v>TN</v>
          </cell>
          <cell r="H88" t="str">
            <v>TONELADAS</v>
          </cell>
          <cell r="I88" t="str">
            <v>PEC</v>
          </cell>
        </row>
        <row r="89">
          <cell r="A89" t="str">
            <v>15344070</v>
          </cell>
          <cell r="B89">
            <v>153</v>
          </cell>
          <cell r="C89">
            <v>44070</v>
          </cell>
          <cell r="D89" t="str">
            <v>ABABE PLUS HE</v>
          </cell>
          <cell r="E89" t="str">
            <v>PES</v>
          </cell>
          <cell r="F89">
            <v>5195</v>
          </cell>
          <cell r="G89" t="str">
            <v>TN</v>
          </cell>
          <cell r="H89" t="str">
            <v>TONELADAS</v>
          </cell>
          <cell r="I89" t="str">
            <v>PEC</v>
          </cell>
        </row>
        <row r="90">
          <cell r="A90" t="str">
            <v>15344072</v>
          </cell>
          <cell r="B90">
            <v>153</v>
          </cell>
          <cell r="C90">
            <v>44072</v>
          </cell>
          <cell r="D90" t="str">
            <v>ABABE PLUS CE</v>
          </cell>
          <cell r="E90" t="str">
            <v>PES</v>
          </cell>
          <cell r="F90">
            <v>5031</v>
          </cell>
          <cell r="G90" t="str">
            <v>TN</v>
          </cell>
          <cell r="H90" t="str">
            <v>TONELADAS</v>
          </cell>
          <cell r="I90" t="str">
            <v>PEC</v>
          </cell>
        </row>
        <row r="91">
          <cell r="A91" t="str">
            <v>15344073</v>
          </cell>
          <cell r="B91">
            <v>153</v>
          </cell>
          <cell r="C91">
            <v>44073</v>
          </cell>
          <cell r="D91" t="str">
            <v>ABABE PLUS CG</v>
          </cell>
          <cell r="E91" t="str">
            <v>PES</v>
          </cell>
          <cell r="F91">
            <v>5075</v>
          </cell>
          <cell r="G91" t="str">
            <v>TN</v>
          </cell>
          <cell r="H91" t="str">
            <v>TONELADAS</v>
          </cell>
          <cell r="I91" t="str">
            <v>PEC</v>
          </cell>
        </row>
        <row r="92">
          <cell r="A92" t="str">
            <v>15344074</v>
          </cell>
          <cell r="B92">
            <v>153</v>
          </cell>
          <cell r="C92">
            <v>44074</v>
          </cell>
          <cell r="D92" t="str">
            <v>ABABE PLUS RE</v>
          </cell>
          <cell r="E92" t="str">
            <v>PES</v>
          </cell>
          <cell r="F92">
            <v>5205</v>
          </cell>
          <cell r="G92" t="str">
            <v>TN</v>
          </cell>
          <cell r="H92" t="str">
            <v>TONELADAS</v>
          </cell>
          <cell r="I92" t="str">
            <v>PEC</v>
          </cell>
        </row>
        <row r="93">
          <cell r="A93" t="str">
            <v>15344075</v>
          </cell>
          <cell r="B93">
            <v>153</v>
          </cell>
          <cell r="C93">
            <v>44075</v>
          </cell>
          <cell r="D93" t="str">
            <v>ABABE PLUS RG</v>
          </cell>
          <cell r="E93" t="str">
            <v>PES</v>
          </cell>
          <cell r="F93">
            <v>5065</v>
          </cell>
          <cell r="G93" t="str">
            <v>TN</v>
          </cell>
          <cell r="H93" t="str">
            <v>TONELADAS</v>
          </cell>
          <cell r="I93" t="str">
            <v>PEC</v>
          </cell>
        </row>
        <row r="94">
          <cell r="A94" t="str">
            <v>15344110</v>
          </cell>
          <cell r="B94">
            <v>153</v>
          </cell>
          <cell r="C94">
            <v>44110</v>
          </cell>
          <cell r="D94" t="str">
            <v>APILECHE 16% HE</v>
          </cell>
          <cell r="E94" t="str">
            <v>PES</v>
          </cell>
          <cell r="F94">
            <v>4915</v>
          </cell>
          <cell r="G94" t="str">
            <v>TN</v>
          </cell>
          <cell r="H94" t="str">
            <v>TONELADAS</v>
          </cell>
          <cell r="I94" t="str">
            <v>PEC</v>
          </cell>
        </row>
        <row r="95">
          <cell r="A95" t="str">
            <v>15344112</v>
          </cell>
          <cell r="B95">
            <v>153</v>
          </cell>
          <cell r="C95">
            <v>44112</v>
          </cell>
          <cell r="D95" t="str">
            <v>APILECHE 16% CE</v>
          </cell>
          <cell r="E95" t="str">
            <v>PES</v>
          </cell>
          <cell r="F95">
            <v>4935</v>
          </cell>
          <cell r="G95" t="str">
            <v>TN</v>
          </cell>
          <cell r="H95" t="str">
            <v>TONELADAS</v>
          </cell>
          <cell r="I95" t="str">
            <v>PEC</v>
          </cell>
        </row>
        <row r="96">
          <cell r="A96" t="str">
            <v>15344114</v>
          </cell>
          <cell r="B96">
            <v>153</v>
          </cell>
          <cell r="C96">
            <v>44114</v>
          </cell>
          <cell r="D96" t="str">
            <v>APILECHE 16% RE</v>
          </cell>
          <cell r="E96" t="str">
            <v>PES</v>
          </cell>
          <cell r="F96">
            <v>4925</v>
          </cell>
          <cell r="G96" t="str">
            <v>TN</v>
          </cell>
          <cell r="H96" t="str">
            <v>TONELADAS</v>
          </cell>
          <cell r="I96" t="str">
            <v>PEC</v>
          </cell>
        </row>
        <row r="97">
          <cell r="A97" t="str">
            <v>15344132</v>
          </cell>
          <cell r="B97">
            <v>153</v>
          </cell>
          <cell r="C97">
            <v>44132</v>
          </cell>
          <cell r="D97" t="str">
            <v>ABAHOR C. CE</v>
          </cell>
          <cell r="E97" t="str">
            <v>PES</v>
          </cell>
          <cell r="F97">
            <v>4535</v>
          </cell>
          <cell r="G97" t="str">
            <v>TN</v>
          </cell>
          <cell r="H97" t="str">
            <v>TONELADAS</v>
          </cell>
          <cell r="I97" t="str">
            <v>PEC</v>
          </cell>
        </row>
        <row r="98">
          <cell r="A98" t="str">
            <v>15344169</v>
          </cell>
          <cell r="B98">
            <v>153</v>
          </cell>
          <cell r="C98">
            <v>44169</v>
          </cell>
          <cell r="D98" t="str">
            <v>LACTOCRIA PLUS 10K HE</v>
          </cell>
          <cell r="E98" t="str">
            <v>PES</v>
          </cell>
          <cell r="F98">
            <v>19894</v>
          </cell>
          <cell r="G98" t="str">
            <v>TN</v>
          </cell>
          <cell r="H98" t="str">
            <v>TONELADAS</v>
          </cell>
          <cell r="I98" t="str">
            <v>PEC</v>
          </cell>
        </row>
        <row r="99">
          <cell r="A99" t="str">
            <v>15344230</v>
          </cell>
          <cell r="B99">
            <v>153</v>
          </cell>
          <cell r="C99">
            <v>44230</v>
          </cell>
          <cell r="D99" t="str">
            <v>LECHERO 16% V. HE</v>
          </cell>
          <cell r="E99" t="str">
            <v>PES</v>
          </cell>
          <cell r="F99">
            <v>5080</v>
          </cell>
          <cell r="G99" t="str">
            <v>TN</v>
          </cell>
          <cell r="H99" t="str">
            <v>TONELADAS</v>
          </cell>
          <cell r="I99" t="str">
            <v>PEC</v>
          </cell>
        </row>
        <row r="100">
          <cell r="A100" t="str">
            <v>15344232</v>
          </cell>
          <cell r="B100">
            <v>153</v>
          </cell>
          <cell r="C100">
            <v>44232</v>
          </cell>
          <cell r="D100" t="str">
            <v>LECHERO 16% AP. CE</v>
          </cell>
          <cell r="E100" t="str">
            <v>PES</v>
          </cell>
          <cell r="F100">
            <v>4578</v>
          </cell>
          <cell r="G100" t="str">
            <v>TN</v>
          </cell>
          <cell r="H100" t="str">
            <v>TONELADAS</v>
          </cell>
          <cell r="I100" t="str">
            <v>PEC</v>
          </cell>
        </row>
        <row r="101">
          <cell r="A101" t="str">
            <v>15344234</v>
          </cell>
          <cell r="B101">
            <v>153</v>
          </cell>
          <cell r="C101">
            <v>44234</v>
          </cell>
          <cell r="D101" t="str">
            <v>LECHERO 16% V. RE</v>
          </cell>
          <cell r="E101" t="str">
            <v>PES</v>
          </cell>
          <cell r="F101">
            <v>5090</v>
          </cell>
          <cell r="G101" t="str">
            <v>TN</v>
          </cell>
          <cell r="H101" t="str">
            <v>TONELADAS</v>
          </cell>
          <cell r="I101" t="str">
            <v>PEC</v>
          </cell>
        </row>
        <row r="102">
          <cell r="A102" t="str">
            <v>15344270</v>
          </cell>
          <cell r="B102">
            <v>153</v>
          </cell>
          <cell r="C102">
            <v>44270</v>
          </cell>
          <cell r="D102" t="str">
            <v>LECHERO 20 CSA</v>
          </cell>
          <cell r="E102" t="str">
            <v>PES</v>
          </cell>
          <cell r="F102">
            <v>4503</v>
          </cell>
          <cell r="G102" t="str">
            <v>TN</v>
          </cell>
          <cell r="H102" t="str">
            <v>TONELADAS</v>
          </cell>
          <cell r="I102" t="str">
            <v>PEC</v>
          </cell>
        </row>
        <row r="103">
          <cell r="A103" t="str">
            <v>15344292</v>
          </cell>
          <cell r="B103">
            <v>153</v>
          </cell>
          <cell r="C103">
            <v>44292</v>
          </cell>
          <cell r="D103" t="str">
            <v>LECHERO 20  CE</v>
          </cell>
          <cell r="E103" t="str">
            <v>PES</v>
          </cell>
          <cell r="F103">
            <v>4646</v>
          </cell>
          <cell r="G103" t="str">
            <v>TN</v>
          </cell>
          <cell r="H103" t="str">
            <v>TONELADAS</v>
          </cell>
          <cell r="I103" t="str">
            <v>PEC</v>
          </cell>
        </row>
        <row r="104">
          <cell r="A104" t="str">
            <v>15344314</v>
          </cell>
          <cell r="B104">
            <v>153</v>
          </cell>
          <cell r="C104">
            <v>44314</v>
          </cell>
          <cell r="D104" t="str">
            <v>BECERRAS 18% ULTRA RE</v>
          </cell>
          <cell r="E104" t="str">
            <v>PES</v>
          </cell>
          <cell r="F104">
            <v>6771</v>
          </cell>
          <cell r="G104" t="str">
            <v>TN</v>
          </cell>
          <cell r="H104" t="str">
            <v>TONELADAS</v>
          </cell>
          <cell r="I104" t="str">
            <v>PEC</v>
          </cell>
        </row>
        <row r="105">
          <cell r="A105" t="str">
            <v>15344315</v>
          </cell>
          <cell r="B105">
            <v>153</v>
          </cell>
          <cell r="C105">
            <v>44315</v>
          </cell>
          <cell r="D105" t="str">
            <v>BECERRAS 18% ULTRA RG</v>
          </cell>
          <cell r="E105" t="str">
            <v>PES</v>
          </cell>
          <cell r="F105">
            <v>6578</v>
          </cell>
          <cell r="G105" t="str">
            <v>TN</v>
          </cell>
          <cell r="H105" t="str">
            <v>TONELADAS</v>
          </cell>
          <cell r="I105" t="str">
            <v>PEC</v>
          </cell>
        </row>
        <row r="106">
          <cell r="A106" t="str">
            <v>15344352</v>
          </cell>
          <cell r="B106">
            <v>153</v>
          </cell>
          <cell r="C106">
            <v>44352</v>
          </cell>
          <cell r="D106" t="str">
            <v>GANALECHE 18% CE</v>
          </cell>
          <cell r="E106" t="str">
            <v>PES</v>
          </cell>
          <cell r="F106">
            <v>4839</v>
          </cell>
          <cell r="G106" t="str">
            <v>TN</v>
          </cell>
          <cell r="H106" t="str">
            <v>TONELADAS</v>
          </cell>
          <cell r="I106" t="str">
            <v>PEC</v>
          </cell>
        </row>
        <row r="107">
          <cell r="A107" t="str">
            <v>15344362</v>
          </cell>
          <cell r="B107">
            <v>153</v>
          </cell>
          <cell r="C107">
            <v>44362</v>
          </cell>
          <cell r="D107" t="str">
            <v>MEZCLA GANADERA LECHERO AP 40K</v>
          </cell>
          <cell r="E107" t="str">
            <v>PES</v>
          </cell>
          <cell r="F107">
            <v>3962</v>
          </cell>
          <cell r="G107" t="str">
            <v>TN</v>
          </cell>
          <cell r="H107" t="str">
            <v>TONELADAS</v>
          </cell>
          <cell r="I107" t="str">
            <v>PEC</v>
          </cell>
        </row>
        <row r="108">
          <cell r="A108" t="str">
            <v>15344382</v>
          </cell>
          <cell r="B108">
            <v>153</v>
          </cell>
          <cell r="C108">
            <v>44382</v>
          </cell>
          <cell r="D108" t="str">
            <v>LECHERO 21% CE</v>
          </cell>
          <cell r="E108" t="str">
            <v>PES</v>
          </cell>
          <cell r="F108">
            <v>5195</v>
          </cell>
          <cell r="G108" t="str">
            <v>TN</v>
          </cell>
          <cell r="H108" t="str">
            <v>TONELADAS</v>
          </cell>
          <cell r="I108" t="str">
            <v>PEC</v>
          </cell>
        </row>
        <row r="109">
          <cell r="A109" t="str">
            <v>15344384</v>
          </cell>
          <cell r="B109">
            <v>153</v>
          </cell>
          <cell r="C109">
            <v>44384</v>
          </cell>
          <cell r="D109" t="str">
            <v>LECHERO 21% RE</v>
          </cell>
          <cell r="E109" t="str">
            <v>PES</v>
          </cell>
          <cell r="F109">
            <v>4806</v>
          </cell>
          <cell r="G109" t="str">
            <v>TN</v>
          </cell>
          <cell r="H109" t="str">
            <v>TONELADAS</v>
          </cell>
          <cell r="I109" t="str">
            <v>PEC</v>
          </cell>
        </row>
        <row r="110">
          <cell r="A110" t="str">
            <v>15344385</v>
          </cell>
          <cell r="B110">
            <v>153</v>
          </cell>
          <cell r="C110">
            <v>44385</v>
          </cell>
          <cell r="D110" t="str">
            <v>LECHERO 21% RG</v>
          </cell>
          <cell r="E110" t="str">
            <v>PES</v>
          </cell>
          <cell r="F110">
            <v>5045</v>
          </cell>
          <cell r="G110" t="str">
            <v>TN</v>
          </cell>
          <cell r="H110" t="str">
            <v>TONELADAS</v>
          </cell>
          <cell r="I110" t="str">
            <v>PEC</v>
          </cell>
        </row>
        <row r="111">
          <cell r="A111" t="str">
            <v>15344560</v>
          </cell>
          <cell r="B111">
            <v>153</v>
          </cell>
          <cell r="C111">
            <v>44560</v>
          </cell>
          <cell r="D111" t="str">
            <v>MEZCLA GANADERA LECHERO HE</v>
          </cell>
          <cell r="E111" t="str">
            <v>PES</v>
          </cell>
          <cell r="F111">
            <v>3694</v>
          </cell>
          <cell r="G111" t="str">
            <v>TN</v>
          </cell>
          <cell r="H111" t="str">
            <v>TONELADAS</v>
          </cell>
          <cell r="I111" t="str">
            <v>PEC</v>
          </cell>
        </row>
        <row r="112">
          <cell r="A112" t="str">
            <v>15344561</v>
          </cell>
          <cell r="B112">
            <v>153</v>
          </cell>
          <cell r="C112">
            <v>44561</v>
          </cell>
          <cell r="D112" t="str">
            <v>MEZCLA GANADERA LECHERO HG</v>
          </cell>
          <cell r="E112" t="str">
            <v>PES</v>
          </cell>
          <cell r="F112">
            <v>3946</v>
          </cell>
          <cell r="G112" t="str">
            <v>TN</v>
          </cell>
          <cell r="H112" t="str">
            <v>TONELADAS</v>
          </cell>
          <cell r="I112" t="str">
            <v>PEC</v>
          </cell>
        </row>
        <row r="113">
          <cell r="A113" t="str">
            <v>15344570</v>
          </cell>
          <cell r="B113">
            <v>153</v>
          </cell>
          <cell r="C113">
            <v>44570</v>
          </cell>
          <cell r="D113" t="str">
            <v>BASE ENERGETICA HE 40KG</v>
          </cell>
          <cell r="E113" t="str">
            <v>PES</v>
          </cell>
          <cell r="F113">
            <v>4935</v>
          </cell>
          <cell r="G113" t="str">
            <v>TN</v>
          </cell>
          <cell r="H113" t="str">
            <v>TONELADAS</v>
          </cell>
          <cell r="I113" t="str">
            <v>PEC</v>
          </cell>
        </row>
        <row r="114">
          <cell r="A114" t="str">
            <v>15344652</v>
          </cell>
          <cell r="B114">
            <v>153</v>
          </cell>
          <cell r="C114">
            <v>44652</v>
          </cell>
          <cell r="D114" t="str">
            <v>LECHERO TROPICAL 16% CE</v>
          </cell>
          <cell r="E114" t="str">
            <v>PES</v>
          </cell>
          <cell r="F114">
            <v>4785</v>
          </cell>
          <cell r="G114" t="str">
            <v>TN</v>
          </cell>
          <cell r="H114" t="str">
            <v>TONELADAS</v>
          </cell>
          <cell r="I114" t="str">
            <v>PEC</v>
          </cell>
        </row>
        <row r="115">
          <cell r="A115" t="str">
            <v>15344662</v>
          </cell>
          <cell r="B115">
            <v>153</v>
          </cell>
          <cell r="C115">
            <v>44662</v>
          </cell>
          <cell r="D115" t="str">
            <v>LECHERO TROPICAL 18% CE</v>
          </cell>
          <cell r="E115" t="str">
            <v>PES</v>
          </cell>
          <cell r="F115">
            <v>4935</v>
          </cell>
          <cell r="G115" t="str">
            <v>TN</v>
          </cell>
          <cell r="H115" t="str">
            <v>TONELADAS</v>
          </cell>
          <cell r="I115" t="str">
            <v>PEC</v>
          </cell>
        </row>
        <row r="116">
          <cell r="A116" t="str">
            <v>15344692</v>
          </cell>
          <cell r="B116">
            <v>153</v>
          </cell>
          <cell r="C116">
            <v>44692</v>
          </cell>
          <cell r="D116" t="str">
            <v>APILECHE 20% CE</v>
          </cell>
          <cell r="E116" t="str">
            <v>PES</v>
          </cell>
          <cell r="F116">
            <v>4850</v>
          </cell>
          <cell r="G116" t="str">
            <v>TN</v>
          </cell>
          <cell r="H116" t="str">
            <v>TONELADAS</v>
          </cell>
          <cell r="I116" t="str">
            <v>PEC</v>
          </cell>
        </row>
        <row r="117">
          <cell r="A117" t="str">
            <v>15344767</v>
          </cell>
          <cell r="B117">
            <v>153</v>
          </cell>
          <cell r="C117">
            <v>44767</v>
          </cell>
          <cell r="D117" t="str">
            <v>APIMEL 30KG. RE</v>
          </cell>
          <cell r="E117" t="str">
            <v>PES</v>
          </cell>
          <cell r="F117">
            <v>4233</v>
          </cell>
          <cell r="G117" t="str">
            <v>TN</v>
          </cell>
          <cell r="H117" t="str">
            <v>TONELADAS</v>
          </cell>
          <cell r="I117" t="str">
            <v>PEC</v>
          </cell>
        </row>
        <row r="118">
          <cell r="A118" t="str">
            <v>15344769</v>
          </cell>
          <cell r="B118">
            <v>153</v>
          </cell>
          <cell r="C118">
            <v>44769</v>
          </cell>
          <cell r="D118" t="str">
            <v>APIMEL 30KG. HE</v>
          </cell>
          <cell r="E118" t="str">
            <v>PES</v>
          </cell>
          <cell r="F118">
            <v>4437</v>
          </cell>
          <cell r="G118" t="str">
            <v>TN</v>
          </cell>
          <cell r="H118" t="str">
            <v>TONELADAS</v>
          </cell>
          <cell r="I118" t="str">
            <v>PEC</v>
          </cell>
        </row>
        <row r="119">
          <cell r="A119" t="str">
            <v>15344794</v>
          </cell>
          <cell r="B119">
            <v>153</v>
          </cell>
          <cell r="C119">
            <v>44794</v>
          </cell>
          <cell r="D119" t="str">
            <v>DAIRY ROL  RE</v>
          </cell>
          <cell r="E119" t="str">
            <v>PES</v>
          </cell>
          <cell r="F119">
            <v>6031</v>
          </cell>
          <cell r="G119" t="str">
            <v>TN</v>
          </cell>
          <cell r="H119" t="str">
            <v>TONELADAS</v>
          </cell>
          <cell r="I119" t="str">
            <v>PEC</v>
          </cell>
        </row>
        <row r="120">
          <cell r="A120" t="str">
            <v>15344795</v>
          </cell>
          <cell r="B120">
            <v>153</v>
          </cell>
          <cell r="C120">
            <v>44795</v>
          </cell>
          <cell r="D120" t="str">
            <v>DAIRY ROL  RG</v>
          </cell>
          <cell r="E120" t="str">
            <v>PES</v>
          </cell>
          <cell r="F120">
            <v>5788</v>
          </cell>
          <cell r="G120" t="str">
            <v>TN</v>
          </cell>
          <cell r="H120" t="str">
            <v>TONELADAS</v>
          </cell>
          <cell r="I120" t="str">
            <v>PEC</v>
          </cell>
        </row>
        <row r="121">
          <cell r="A121" t="str">
            <v>15344804</v>
          </cell>
          <cell r="B121">
            <v>153</v>
          </cell>
          <cell r="C121">
            <v>44804</v>
          </cell>
          <cell r="D121" t="str">
            <v>PRECALF ROL RE</v>
          </cell>
          <cell r="E121" t="str">
            <v>PES</v>
          </cell>
          <cell r="F121">
            <v>4880</v>
          </cell>
          <cell r="G121" t="str">
            <v>TN</v>
          </cell>
          <cell r="H121" t="str">
            <v>TONELADAS</v>
          </cell>
          <cell r="I121" t="str">
            <v>PEC</v>
          </cell>
        </row>
        <row r="122">
          <cell r="A122" t="str">
            <v>15344872</v>
          </cell>
          <cell r="B122">
            <v>153</v>
          </cell>
          <cell r="C122">
            <v>44872</v>
          </cell>
          <cell r="D122" t="str">
            <v>MEZCLA GANADERA 10PPM CE 40KG</v>
          </cell>
          <cell r="E122" t="str">
            <v>PES</v>
          </cell>
          <cell r="F122">
            <v>5400</v>
          </cell>
          <cell r="G122" t="str">
            <v>TN</v>
          </cell>
          <cell r="H122" t="str">
            <v>TONELADAS</v>
          </cell>
          <cell r="I122" t="str">
            <v>PEC</v>
          </cell>
        </row>
        <row r="123">
          <cell r="A123" t="str">
            <v>15344992</v>
          </cell>
          <cell r="B123">
            <v>153</v>
          </cell>
          <cell r="C123">
            <v>44992</v>
          </cell>
          <cell r="D123" t="str">
            <v>SOSTEN MULTIUSOS CE</v>
          </cell>
          <cell r="E123" t="str">
            <v>PES</v>
          </cell>
          <cell r="F123">
            <v>3660</v>
          </cell>
          <cell r="G123" t="str">
            <v>TN</v>
          </cell>
          <cell r="H123" t="str">
            <v>TONELADAS</v>
          </cell>
          <cell r="I123" t="str">
            <v>PEC</v>
          </cell>
        </row>
        <row r="124">
          <cell r="A124" t="str">
            <v>15345124</v>
          </cell>
          <cell r="B124">
            <v>153</v>
          </cell>
          <cell r="C124">
            <v>45124</v>
          </cell>
          <cell r="D124" t="str">
            <v>TOROS DE LIDIA RE</v>
          </cell>
          <cell r="E124" t="str">
            <v>PES</v>
          </cell>
          <cell r="F124">
            <v>5255</v>
          </cell>
          <cell r="G124" t="str">
            <v>TN</v>
          </cell>
          <cell r="H124" t="str">
            <v>TONELADAS</v>
          </cell>
          <cell r="I124" t="str">
            <v>PEC</v>
          </cell>
        </row>
        <row r="125">
          <cell r="A125" t="str">
            <v>15345125</v>
          </cell>
          <cell r="B125">
            <v>153</v>
          </cell>
          <cell r="C125">
            <v>45125</v>
          </cell>
          <cell r="D125" t="str">
            <v>TOROS DE LIDIA RG</v>
          </cell>
          <cell r="E125" t="str">
            <v>PES</v>
          </cell>
          <cell r="F125">
            <v>5115</v>
          </cell>
          <cell r="G125" t="str">
            <v>TN</v>
          </cell>
          <cell r="H125" t="str">
            <v>TONELADAS</v>
          </cell>
          <cell r="I125" t="str">
            <v>PEC</v>
          </cell>
        </row>
        <row r="126">
          <cell r="A126" t="str">
            <v>15345214</v>
          </cell>
          <cell r="B126">
            <v>153</v>
          </cell>
          <cell r="C126">
            <v>45214</v>
          </cell>
          <cell r="D126" t="str">
            <v>BEEFMAX RE</v>
          </cell>
          <cell r="E126" t="str">
            <v>PES</v>
          </cell>
          <cell r="F126">
            <v>5619</v>
          </cell>
          <cell r="G126" t="str">
            <v>TN</v>
          </cell>
          <cell r="H126" t="str">
            <v>TONELADAS</v>
          </cell>
          <cell r="I126" t="str">
            <v>PEC</v>
          </cell>
        </row>
        <row r="127">
          <cell r="A127" t="str">
            <v>15345215</v>
          </cell>
          <cell r="B127">
            <v>153</v>
          </cell>
          <cell r="C127">
            <v>45215</v>
          </cell>
          <cell r="D127" t="str">
            <v>BEEFMAX RG</v>
          </cell>
          <cell r="E127" t="str">
            <v>PES</v>
          </cell>
          <cell r="F127">
            <v>5479</v>
          </cell>
          <cell r="G127" t="str">
            <v>TN</v>
          </cell>
          <cell r="H127" t="str">
            <v>TONELADAS</v>
          </cell>
          <cell r="I127" t="str">
            <v>PEC</v>
          </cell>
        </row>
        <row r="128">
          <cell r="A128" t="str">
            <v>15345410</v>
          </cell>
          <cell r="B128">
            <v>153</v>
          </cell>
          <cell r="C128">
            <v>45410</v>
          </cell>
          <cell r="D128" t="str">
            <v>API-CARNE HE</v>
          </cell>
          <cell r="E128" t="str">
            <v>PES</v>
          </cell>
          <cell r="F128">
            <v>4798</v>
          </cell>
          <cell r="G128" t="str">
            <v>TN</v>
          </cell>
          <cell r="H128" t="str">
            <v>TONELADAS</v>
          </cell>
          <cell r="I128" t="str">
            <v>PEC</v>
          </cell>
        </row>
        <row r="129">
          <cell r="A129" t="str">
            <v>15345411</v>
          </cell>
          <cell r="B129">
            <v>153</v>
          </cell>
          <cell r="C129">
            <v>45411</v>
          </cell>
          <cell r="D129" t="str">
            <v>API-CARNE HG</v>
          </cell>
          <cell r="E129" t="str">
            <v>PES</v>
          </cell>
          <cell r="F129">
            <v>4658</v>
          </cell>
          <cell r="G129" t="str">
            <v>TN</v>
          </cell>
          <cell r="H129" t="str">
            <v>TONELADAS</v>
          </cell>
          <cell r="I129" t="str">
            <v>PEC</v>
          </cell>
        </row>
        <row r="130">
          <cell r="A130" t="str">
            <v>15345412</v>
          </cell>
          <cell r="B130">
            <v>153</v>
          </cell>
          <cell r="C130">
            <v>45412</v>
          </cell>
          <cell r="D130" t="str">
            <v>API-CARNE CE</v>
          </cell>
          <cell r="E130" t="str">
            <v>PES</v>
          </cell>
          <cell r="F130">
            <v>4818</v>
          </cell>
          <cell r="G130" t="str">
            <v>TN</v>
          </cell>
          <cell r="H130" t="str">
            <v>TONELADAS</v>
          </cell>
          <cell r="I130" t="str">
            <v>PEC</v>
          </cell>
        </row>
        <row r="131">
          <cell r="A131" t="str">
            <v>15345413</v>
          </cell>
          <cell r="B131">
            <v>153</v>
          </cell>
          <cell r="C131">
            <v>45413</v>
          </cell>
          <cell r="D131" t="str">
            <v>API-CARNE CG</v>
          </cell>
          <cell r="E131" t="str">
            <v>PES</v>
          </cell>
          <cell r="F131">
            <v>4678</v>
          </cell>
          <cell r="G131" t="str">
            <v>TN</v>
          </cell>
          <cell r="H131" t="str">
            <v>TONELADAS</v>
          </cell>
          <cell r="I131" t="str">
            <v>PEC</v>
          </cell>
        </row>
        <row r="132">
          <cell r="A132" t="str">
            <v>15345414</v>
          </cell>
          <cell r="B132">
            <v>153</v>
          </cell>
          <cell r="C132">
            <v>45414</v>
          </cell>
          <cell r="D132" t="str">
            <v>API-CARNE RE</v>
          </cell>
          <cell r="E132" t="str">
            <v>PES</v>
          </cell>
          <cell r="F132">
            <v>4358</v>
          </cell>
          <cell r="G132" t="str">
            <v>TN</v>
          </cell>
          <cell r="H132" t="str">
            <v>TONELADAS</v>
          </cell>
          <cell r="I132" t="str">
            <v>PEC</v>
          </cell>
        </row>
        <row r="133">
          <cell r="A133" t="str">
            <v>15345415</v>
          </cell>
          <cell r="B133">
            <v>153</v>
          </cell>
          <cell r="C133">
            <v>45415</v>
          </cell>
          <cell r="D133" t="str">
            <v>API-CARNE RG</v>
          </cell>
          <cell r="E133" t="str">
            <v>PES</v>
          </cell>
          <cell r="F133">
            <v>4668</v>
          </cell>
          <cell r="G133" t="str">
            <v>TN</v>
          </cell>
          <cell r="H133" t="str">
            <v>TONELADAS</v>
          </cell>
          <cell r="I133" t="str">
            <v>PEC</v>
          </cell>
        </row>
        <row r="134">
          <cell r="A134" t="str">
            <v>15345460</v>
          </cell>
          <cell r="B134">
            <v>153</v>
          </cell>
          <cell r="C134">
            <v>45460</v>
          </cell>
          <cell r="D134" t="str">
            <v>ABAMEL 40% HE</v>
          </cell>
          <cell r="E134" t="str">
            <v>PES</v>
          </cell>
          <cell r="F134">
            <v>5595</v>
          </cell>
          <cell r="G134" t="str">
            <v>TN</v>
          </cell>
          <cell r="H134" t="str">
            <v>TONELADAS</v>
          </cell>
          <cell r="I134" t="str">
            <v>PEC</v>
          </cell>
        </row>
        <row r="135">
          <cell r="A135" t="str">
            <v>15345461</v>
          </cell>
          <cell r="B135">
            <v>153</v>
          </cell>
          <cell r="C135">
            <v>45461</v>
          </cell>
          <cell r="D135" t="str">
            <v>ABAMEL 40% HG</v>
          </cell>
          <cell r="E135" t="str">
            <v>PES</v>
          </cell>
          <cell r="F135">
            <v>5715</v>
          </cell>
          <cell r="G135" t="str">
            <v>TN</v>
          </cell>
          <cell r="H135" t="str">
            <v>TONELADAS</v>
          </cell>
          <cell r="I135" t="str">
            <v>PEC</v>
          </cell>
        </row>
        <row r="136">
          <cell r="A136" t="str">
            <v>15345464</v>
          </cell>
          <cell r="B136">
            <v>153</v>
          </cell>
          <cell r="C136">
            <v>45464</v>
          </cell>
          <cell r="D136" t="str">
            <v>ABAMEL 40% RE</v>
          </cell>
          <cell r="E136" t="str">
            <v>PES</v>
          </cell>
          <cell r="F136">
            <v>5865</v>
          </cell>
          <cell r="G136" t="str">
            <v>TN</v>
          </cell>
          <cell r="H136" t="str">
            <v>TONELADAS</v>
          </cell>
          <cell r="I136" t="str">
            <v>PEC</v>
          </cell>
        </row>
        <row r="137">
          <cell r="A137" t="str">
            <v>15345465</v>
          </cell>
          <cell r="B137">
            <v>153</v>
          </cell>
          <cell r="C137">
            <v>45465</v>
          </cell>
          <cell r="D137" t="str">
            <v>ABAMEL 40% RG</v>
          </cell>
          <cell r="E137" t="str">
            <v>PES</v>
          </cell>
          <cell r="F137">
            <v>5725</v>
          </cell>
          <cell r="G137" t="str">
            <v>TN</v>
          </cell>
          <cell r="H137" t="str">
            <v>TONELADAS</v>
          </cell>
          <cell r="I137" t="str">
            <v>PEC</v>
          </cell>
        </row>
        <row r="138">
          <cell r="A138" t="str">
            <v>15345630</v>
          </cell>
          <cell r="B138">
            <v>153</v>
          </cell>
          <cell r="C138">
            <v>45630</v>
          </cell>
          <cell r="D138" t="str">
            <v>ENGORDA GANADO V. HE</v>
          </cell>
          <cell r="E138" t="str">
            <v>PES</v>
          </cell>
          <cell r="F138">
            <v>4880</v>
          </cell>
          <cell r="G138" t="str">
            <v>TN</v>
          </cell>
          <cell r="H138" t="str">
            <v>TONELADAS</v>
          </cell>
          <cell r="I138" t="str">
            <v>PEC</v>
          </cell>
        </row>
        <row r="139">
          <cell r="A139" t="str">
            <v>15345632</v>
          </cell>
          <cell r="B139">
            <v>153</v>
          </cell>
          <cell r="C139">
            <v>45632</v>
          </cell>
          <cell r="D139" t="str">
            <v>ENGORDA GANADO AP CE</v>
          </cell>
          <cell r="E139" t="str">
            <v>PES</v>
          </cell>
          <cell r="F139">
            <v>4305</v>
          </cell>
          <cell r="G139" t="str">
            <v>TN</v>
          </cell>
          <cell r="H139" t="str">
            <v>TONELADAS</v>
          </cell>
          <cell r="I139" t="str">
            <v>PEC</v>
          </cell>
        </row>
        <row r="140">
          <cell r="A140" t="str">
            <v>15345634</v>
          </cell>
          <cell r="B140">
            <v>153</v>
          </cell>
          <cell r="C140">
            <v>45634</v>
          </cell>
          <cell r="D140" t="str">
            <v>ENGORDA GANADO RE</v>
          </cell>
          <cell r="E140" t="str">
            <v>PES</v>
          </cell>
          <cell r="F140">
            <v>4290</v>
          </cell>
          <cell r="G140" t="str">
            <v>TN</v>
          </cell>
          <cell r="H140" t="str">
            <v>TONELADAS</v>
          </cell>
          <cell r="I140" t="str">
            <v>PEC</v>
          </cell>
        </row>
        <row r="141">
          <cell r="A141" t="str">
            <v>15345654</v>
          </cell>
          <cell r="B141">
            <v>153</v>
          </cell>
          <cell r="C141">
            <v>45654</v>
          </cell>
          <cell r="D141" t="str">
            <v>BEEF ROLL EXPO RE</v>
          </cell>
          <cell r="E141" t="str">
            <v>PES</v>
          </cell>
          <cell r="F141">
            <v>4841</v>
          </cell>
          <cell r="G141" t="str">
            <v>TN</v>
          </cell>
          <cell r="H141" t="str">
            <v>TONELADAS</v>
          </cell>
          <cell r="I141" t="str">
            <v>PEC</v>
          </cell>
        </row>
        <row r="142">
          <cell r="A142" t="str">
            <v>15345655</v>
          </cell>
          <cell r="B142">
            <v>153</v>
          </cell>
          <cell r="C142">
            <v>45655</v>
          </cell>
          <cell r="D142" t="str">
            <v>BEFF ROLL EXPO RG</v>
          </cell>
          <cell r="E142" t="str">
            <v>PES</v>
          </cell>
          <cell r="F142">
            <v>4855</v>
          </cell>
          <cell r="G142" t="str">
            <v>TN</v>
          </cell>
          <cell r="H142" t="str">
            <v>TONELADAS</v>
          </cell>
          <cell r="I142" t="str">
            <v>PEC</v>
          </cell>
        </row>
        <row r="143">
          <cell r="A143" t="str">
            <v>15345882</v>
          </cell>
          <cell r="B143">
            <v>153</v>
          </cell>
          <cell r="C143">
            <v>45882</v>
          </cell>
          <cell r="D143" t="str">
            <v>MEZCLA GANADERA CE 40 KG</v>
          </cell>
          <cell r="E143" t="str">
            <v>PES</v>
          </cell>
          <cell r="F143">
            <v>3865</v>
          </cell>
          <cell r="G143" t="str">
            <v>TN</v>
          </cell>
          <cell r="H143" t="str">
            <v>TONELADAS</v>
          </cell>
          <cell r="I143" t="str">
            <v>PEC</v>
          </cell>
        </row>
        <row r="144">
          <cell r="A144" t="str">
            <v>15345894</v>
          </cell>
          <cell r="B144">
            <v>153</v>
          </cell>
          <cell r="C144">
            <v>45894</v>
          </cell>
          <cell r="D144" t="str">
            <v>MEZCLA GANADERA AP RE 40 KGS</v>
          </cell>
          <cell r="E144" t="str">
            <v>PES</v>
          </cell>
          <cell r="F144">
            <v>3359</v>
          </cell>
          <cell r="G144" t="str">
            <v>TN</v>
          </cell>
          <cell r="H144" t="str">
            <v>TONELADAS</v>
          </cell>
          <cell r="I144" t="str">
            <v>PEC</v>
          </cell>
        </row>
        <row r="145">
          <cell r="A145" t="str">
            <v>15345899</v>
          </cell>
          <cell r="B145">
            <v>153</v>
          </cell>
          <cell r="C145">
            <v>45899</v>
          </cell>
          <cell r="D145" t="str">
            <v>MEZCLA GANADERA RE 35 KGS AP</v>
          </cell>
          <cell r="E145" t="str">
            <v>PES</v>
          </cell>
          <cell r="F145">
            <v>3379</v>
          </cell>
          <cell r="G145" t="str">
            <v>TN</v>
          </cell>
          <cell r="H145" t="str">
            <v>TONELADAS</v>
          </cell>
          <cell r="I145" t="str">
            <v>PEC</v>
          </cell>
        </row>
        <row r="146">
          <cell r="A146" t="str">
            <v>15345912</v>
          </cell>
          <cell r="B146">
            <v>153</v>
          </cell>
          <cell r="C146">
            <v>45912</v>
          </cell>
          <cell r="D146" t="str">
            <v>ESTIAJE SOSTEN CE 40 KGS</v>
          </cell>
          <cell r="E146" t="str">
            <v>PES</v>
          </cell>
          <cell r="F146">
            <v>4325</v>
          </cell>
          <cell r="G146" t="str">
            <v>TN</v>
          </cell>
          <cell r="H146" t="str">
            <v>TONELADAS</v>
          </cell>
          <cell r="I146" t="str">
            <v>PEC</v>
          </cell>
        </row>
        <row r="147">
          <cell r="A147" t="str">
            <v>15346002</v>
          </cell>
          <cell r="B147">
            <v>153</v>
          </cell>
          <cell r="C147">
            <v>46002</v>
          </cell>
          <cell r="D147" t="str">
            <v>CODORNIZ INICIO CE</v>
          </cell>
          <cell r="E147" t="str">
            <v>PES</v>
          </cell>
          <cell r="F147">
            <v>7530</v>
          </cell>
          <cell r="G147" t="str">
            <v>TN</v>
          </cell>
          <cell r="H147" t="str">
            <v>TONELADAS</v>
          </cell>
          <cell r="I147" t="str">
            <v>PEC</v>
          </cell>
        </row>
        <row r="148">
          <cell r="A148" t="str">
            <v>15346012</v>
          </cell>
          <cell r="B148">
            <v>153</v>
          </cell>
          <cell r="C148">
            <v>46012</v>
          </cell>
          <cell r="D148" t="str">
            <v>CODORNIZ POSTURA TE</v>
          </cell>
          <cell r="E148" t="str">
            <v>PES</v>
          </cell>
          <cell r="F148">
            <v>6685</v>
          </cell>
          <cell r="G148" t="str">
            <v>TN</v>
          </cell>
          <cell r="H148" t="str">
            <v>TONELADAS</v>
          </cell>
          <cell r="I148" t="str">
            <v>PEC</v>
          </cell>
        </row>
        <row r="149">
          <cell r="A149" t="str">
            <v>15346022</v>
          </cell>
          <cell r="B149">
            <v>153</v>
          </cell>
          <cell r="C149">
            <v>46022</v>
          </cell>
          <cell r="D149" t="str">
            <v>GALLO DE ORO PREPARACION CE</v>
          </cell>
          <cell r="E149" t="str">
            <v>PES</v>
          </cell>
          <cell r="F149">
            <v>6835</v>
          </cell>
          <cell r="G149" t="str">
            <v>TN</v>
          </cell>
          <cell r="H149" t="str">
            <v>TONELADAS</v>
          </cell>
          <cell r="I149" t="str">
            <v>PEC</v>
          </cell>
        </row>
        <row r="150">
          <cell r="A150" t="str">
            <v>15346026</v>
          </cell>
          <cell r="B150">
            <v>153</v>
          </cell>
          <cell r="C150">
            <v>46026</v>
          </cell>
          <cell r="D150" t="str">
            <v>GALLO DE ORO PREPARACION 5K CE</v>
          </cell>
          <cell r="E150" t="str">
            <v>PES</v>
          </cell>
          <cell r="F150">
            <v>7230</v>
          </cell>
          <cell r="G150" t="str">
            <v>TN</v>
          </cell>
          <cell r="H150" t="str">
            <v>TONELADAS</v>
          </cell>
          <cell r="I150" t="str">
            <v>PEC</v>
          </cell>
        </row>
        <row r="151">
          <cell r="A151" t="str">
            <v>15346042</v>
          </cell>
          <cell r="B151">
            <v>153</v>
          </cell>
          <cell r="C151">
            <v>46042</v>
          </cell>
          <cell r="D151" t="str">
            <v>API-BORREGOS CE</v>
          </cell>
          <cell r="E151" t="str">
            <v>PES</v>
          </cell>
          <cell r="F151">
            <v>4865</v>
          </cell>
          <cell r="G151" t="str">
            <v>TN</v>
          </cell>
          <cell r="H151" t="str">
            <v>TONELADAS</v>
          </cell>
          <cell r="I151" t="str">
            <v>PEC</v>
          </cell>
        </row>
        <row r="152">
          <cell r="A152" t="str">
            <v>15346052</v>
          </cell>
          <cell r="B152">
            <v>153</v>
          </cell>
          <cell r="C152">
            <v>46052</v>
          </cell>
          <cell r="D152" t="str">
            <v>CONEJOS ENGORDA CE</v>
          </cell>
          <cell r="E152" t="str">
            <v>PES</v>
          </cell>
          <cell r="F152">
            <v>5710</v>
          </cell>
          <cell r="G152" t="str">
            <v>TN</v>
          </cell>
          <cell r="H152" t="str">
            <v>TONELADAS</v>
          </cell>
          <cell r="I152" t="str">
            <v>PEC</v>
          </cell>
        </row>
        <row r="153">
          <cell r="A153" t="str">
            <v>15346062</v>
          </cell>
          <cell r="B153">
            <v>153</v>
          </cell>
          <cell r="C153">
            <v>46062</v>
          </cell>
          <cell r="D153" t="str">
            <v>CONEJO REPRODUCTOR CE</v>
          </cell>
          <cell r="E153" t="str">
            <v>PES</v>
          </cell>
          <cell r="F153">
            <v>5860</v>
          </cell>
          <cell r="G153" t="str">
            <v>TN</v>
          </cell>
          <cell r="H153" t="str">
            <v>TONELADAS</v>
          </cell>
          <cell r="I153" t="str">
            <v>PEC</v>
          </cell>
        </row>
        <row r="154">
          <cell r="A154" t="str">
            <v>15346114</v>
          </cell>
          <cell r="B154">
            <v>153</v>
          </cell>
          <cell r="C154">
            <v>46114</v>
          </cell>
          <cell r="D154" t="str">
            <v>BORREGO GANADOR RE</v>
          </cell>
          <cell r="E154" t="str">
            <v>PES</v>
          </cell>
          <cell r="F154">
            <v>4100</v>
          </cell>
          <cell r="G154" t="str">
            <v>TN</v>
          </cell>
          <cell r="H154" t="str">
            <v>TONELADAS</v>
          </cell>
          <cell r="I154" t="str">
            <v>PEC</v>
          </cell>
        </row>
        <row r="155">
          <cell r="A155" t="str">
            <v>15346122</v>
          </cell>
          <cell r="B155">
            <v>153</v>
          </cell>
          <cell r="C155">
            <v>46122</v>
          </cell>
          <cell r="D155" t="str">
            <v>GALLO DE ORO MANTTO CE 40KG</v>
          </cell>
          <cell r="E155" t="str">
            <v>PES</v>
          </cell>
          <cell r="F155">
            <v>6410</v>
          </cell>
          <cell r="G155" t="str">
            <v>TN</v>
          </cell>
          <cell r="H155" t="str">
            <v>TONELADAS</v>
          </cell>
          <cell r="I155" t="str">
            <v>PEC</v>
          </cell>
        </row>
        <row r="156">
          <cell r="A156" t="str">
            <v>15346126</v>
          </cell>
          <cell r="B156">
            <v>153</v>
          </cell>
          <cell r="C156">
            <v>46126</v>
          </cell>
          <cell r="D156" t="str">
            <v>GALLO DE ORO MANTO. 5KG</v>
          </cell>
          <cell r="E156" t="str">
            <v>PES</v>
          </cell>
          <cell r="F156">
            <v>7505</v>
          </cell>
          <cell r="G156" t="str">
            <v>TN</v>
          </cell>
          <cell r="H156" t="str">
            <v>TONELADAS</v>
          </cell>
          <cell r="I156" t="str">
            <v>PEC</v>
          </cell>
        </row>
        <row r="157">
          <cell r="A157" t="str">
            <v>15346170</v>
          </cell>
          <cell r="B157">
            <v>153</v>
          </cell>
          <cell r="C157">
            <v>46170</v>
          </cell>
          <cell r="D157" t="str">
            <v>INICIA CORDEROS HE</v>
          </cell>
          <cell r="E157" t="str">
            <v>PES</v>
          </cell>
          <cell r="F157">
            <v>5531</v>
          </cell>
          <cell r="G157" t="str">
            <v>TN</v>
          </cell>
          <cell r="H157" t="str">
            <v>TONELADAS</v>
          </cell>
          <cell r="I157" t="str">
            <v>PEC</v>
          </cell>
        </row>
        <row r="158">
          <cell r="A158" t="str">
            <v>15346184</v>
          </cell>
          <cell r="B158">
            <v>153</v>
          </cell>
          <cell r="C158">
            <v>46184</v>
          </cell>
          <cell r="D158" t="str">
            <v>BORREGAS REPRODUCTORAS RE</v>
          </cell>
          <cell r="E158" t="str">
            <v>PES</v>
          </cell>
          <cell r="F158">
            <v>4630</v>
          </cell>
          <cell r="G158" t="str">
            <v>TN</v>
          </cell>
          <cell r="H158" t="str">
            <v>TONELADAS</v>
          </cell>
          <cell r="I158" t="str">
            <v>PEC</v>
          </cell>
        </row>
        <row r="159">
          <cell r="A159" t="str">
            <v>15346194</v>
          </cell>
          <cell r="B159">
            <v>153</v>
          </cell>
          <cell r="C159">
            <v>46194</v>
          </cell>
          <cell r="D159" t="str">
            <v>PELL ROL AVENA PLUS 40 KGS</v>
          </cell>
          <cell r="E159" t="str">
            <v>PES</v>
          </cell>
          <cell r="F159">
            <v>7235</v>
          </cell>
          <cell r="G159" t="str">
            <v>TN</v>
          </cell>
          <cell r="H159" t="str">
            <v>TONELADAS</v>
          </cell>
          <cell r="I159" t="str">
            <v>PEC</v>
          </cell>
        </row>
        <row r="160">
          <cell r="A160" t="str">
            <v>15346199</v>
          </cell>
          <cell r="B160">
            <v>153</v>
          </cell>
          <cell r="C160">
            <v>46199</v>
          </cell>
          <cell r="D160" t="str">
            <v>PELL ROL SPR. AVENA 20K RE</v>
          </cell>
          <cell r="E160" t="str">
            <v>PES</v>
          </cell>
          <cell r="F160">
            <v>6260</v>
          </cell>
          <cell r="G160" t="str">
            <v>TN</v>
          </cell>
          <cell r="H160" t="str">
            <v>TONELADAS</v>
          </cell>
          <cell r="I160" t="str">
            <v>PEC</v>
          </cell>
        </row>
        <row r="161">
          <cell r="A161" t="str">
            <v>15346214</v>
          </cell>
          <cell r="B161">
            <v>153</v>
          </cell>
          <cell r="C161">
            <v>46214</v>
          </cell>
          <cell r="D161" t="str">
            <v>PELL ROL SPRINTER RE</v>
          </cell>
          <cell r="E161" t="str">
            <v>PES</v>
          </cell>
          <cell r="F161">
            <v>7085</v>
          </cell>
          <cell r="G161" t="str">
            <v>TN</v>
          </cell>
          <cell r="H161" t="str">
            <v>TONELADAS</v>
          </cell>
          <cell r="I161" t="str">
            <v>PEC</v>
          </cell>
        </row>
        <row r="162">
          <cell r="A162" t="str">
            <v>15346219</v>
          </cell>
          <cell r="B162">
            <v>153</v>
          </cell>
          <cell r="C162">
            <v>46219</v>
          </cell>
          <cell r="D162" t="str">
            <v>PELL ROL SPRINTER 20K RE</v>
          </cell>
          <cell r="E162" t="str">
            <v>PES</v>
          </cell>
          <cell r="F162">
            <v>5150</v>
          </cell>
          <cell r="G162" t="str">
            <v>TN</v>
          </cell>
          <cell r="H162" t="str">
            <v>TONELADAS</v>
          </cell>
          <cell r="I162" t="str">
            <v>PEC</v>
          </cell>
        </row>
        <row r="163">
          <cell r="A163" t="str">
            <v>15346234</v>
          </cell>
          <cell r="B163">
            <v>153</v>
          </cell>
          <cell r="C163">
            <v>46234</v>
          </cell>
          <cell r="D163" t="str">
            <v>PELL ROL VITAL RE</v>
          </cell>
          <cell r="E163" t="str">
            <v>PES</v>
          </cell>
          <cell r="F163">
            <v>6760</v>
          </cell>
          <cell r="G163" t="str">
            <v>TN</v>
          </cell>
          <cell r="H163" t="str">
            <v>TONELADAS</v>
          </cell>
          <cell r="I163" t="str">
            <v>PEC</v>
          </cell>
        </row>
        <row r="164">
          <cell r="A164" t="str">
            <v>15346252</v>
          </cell>
          <cell r="B164">
            <v>153</v>
          </cell>
          <cell r="C164">
            <v>46252</v>
          </cell>
          <cell r="D164" t="str">
            <v>GALLO DE ORO PRO-PLUMA</v>
          </cell>
          <cell r="E164" t="str">
            <v>PES</v>
          </cell>
          <cell r="F164">
            <v>8816</v>
          </cell>
          <cell r="G164" t="str">
            <v>TN</v>
          </cell>
          <cell r="H164" t="str">
            <v>TONELADAS</v>
          </cell>
          <cell r="I164" t="str">
            <v>PEC</v>
          </cell>
        </row>
        <row r="165">
          <cell r="A165" t="str">
            <v>15346259</v>
          </cell>
          <cell r="B165">
            <v>153</v>
          </cell>
          <cell r="C165">
            <v>46259</v>
          </cell>
          <cell r="D165" t="str">
            <v>GALLO DE ORO PRO-PLUMA 5KG</v>
          </cell>
          <cell r="E165" t="str">
            <v>PES</v>
          </cell>
          <cell r="F165">
            <v>9415</v>
          </cell>
          <cell r="G165" t="str">
            <v>TN</v>
          </cell>
          <cell r="H165" t="str">
            <v>TONELADAS</v>
          </cell>
          <cell r="I165" t="str">
            <v>PEC</v>
          </cell>
        </row>
        <row r="166">
          <cell r="A166" t="str">
            <v>15346309</v>
          </cell>
          <cell r="B166">
            <v>153</v>
          </cell>
          <cell r="C166">
            <v>46309</v>
          </cell>
          <cell r="D166" t="str">
            <v>TRIPLE CORONA RE ENDURANC 22.6</v>
          </cell>
          <cell r="E166" t="str">
            <v>PES</v>
          </cell>
          <cell r="F166">
            <v>9589</v>
          </cell>
          <cell r="G166" t="str">
            <v>TN</v>
          </cell>
          <cell r="H166" t="str">
            <v>TONELADAS</v>
          </cell>
          <cell r="I166" t="str">
            <v>PEC</v>
          </cell>
        </row>
        <row r="167">
          <cell r="A167" t="str">
            <v>15346332</v>
          </cell>
          <cell r="B167">
            <v>153</v>
          </cell>
          <cell r="C167">
            <v>46332</v>
          </cell>
          <cell r="D167" t="str">
            <v>TRIPLE CORONA BOOSTER CE</v>
          </cell>
          <cell r="E167" t="str">
            <v>PES</v>
          </cell>
          <cell r="F167">
            <v>9933</v>
          </cell>
          <cell r="G167" t="str">
            <v>TN</v>
          </cell>
          <cell r="H167" t="str">
            <v>TONELADAS</v>
          </cell>
          <cell r="I167" t="str">
            <v>PEC</v>
          </cell>
        </row>
        <row r="168">
          <cell r="A168" t="str">
            <v>15346384</v>
          </cell>
          <cell r="B168">
            <v>153</v>
          </cell>
          <cell r="C168">
            <v>46384</v>
          </cell>
          <cell r="D168" t="str">
            <v>PELL ROLL 1/4 DE MILLA RE</v>
          </cell>
          <cell r="E168" t="str">
            <v>PES</v>
          </cell>
          <cell r="F168">
            <v>6560</v>
          </cell>
          <cell r="G168" t="str">
            <v>TN</v>
          </cell>
          <cell r="H168" t="str">
            <v>TONELADAS</v>
          </cell>
          <cell r="I168" t="str">
            <v>PEC</v>
          </cell>
        </row>
        <row r="169">
          <cell r="A169" t="str">
            <v>15346394</v>
          </cell>
          <cell r="B169">
            <v>153</v>
          </cell>
          <cell r="C169">
            <v>46394</v>
          </cell>
          <cell r="D169" t="str">
            <v>GRANO DE ORO RE</v>
          </cell>
          <cell r="E169" t="str">
            <v>PES</v>
          </cell>
          <cell r="F169">
            <v>4655</v>
          </cell>
          <cell r="G169" t="str">
            <v>TN</v>
          </cell>
          <cell r="H169" t="str">
            <v>TONELADAS</v>
          </cell>
          <cell r="I169" t="str">
            <v>PEC</v>
          </cell>
        </row>
        <row r="170">
          <cell r="A170" t="str">
            <v>15346442</v>
          </cell>
          <cell r="B170">
            <v>153</v>
          </cell>
          <cell r="C170">
            <v>46442</v>
          </cell>
          <cell r="D170" t="str">
            <v>GALLO DE ORO ENTRENAMIENTO 40K</v>
          </cell>
          <cell r="E170" t="str">
            <v>PES</v>
          </cell>
          <cell r="F170">
            <v>8460</v>
          </cell>
          <cell r="G170" t="str">
            <v>TN</v>
          </cell>
          <cell r="H170" t="str">
            <v>TONELADAS</v>
          </cell>
          <cell r="I170" t="str">
            <v>PEC</v>
          </cell>
        </row>
        <row r="171">
          <cell r="A171" t="str">
            <v>15346446</v>
          </cell>
          <cell r="B171">
            <v>153</v>
          </cell>
          <cell r="C171">
            <v>46446</v>
          </cell>
          <cell r="D171" t="str">
            <v>GALLO DE ORO ENTRENAMIENTO 5KG</v>
          </cell>
          <cell r="E171" t="str">
            <v>PES</v>
          </cell>
          <cell r="F171">
            <v>9305</v>
          </cell>
          <cell r="G171" t="str">
            <v>TN</v>
          </cell>
          <cell r="H171" t="str">
            <v>TONELADAS</v>
          </cell>
          <cell r="I171" t="str">
            <v>PEC</v>
          </cell>
        </row>
        <row r="172">
          <cell r="A172" t="str">
            <v>15346452</v>
          </cell>
          <cell r="B172">
            <v>153</v>
          </cell>
          <cell r="C172">
            <v>46452</v>
          </cell>
          <cell r="D172" t="str">
            <v>GALLO DE ORO SUPERBABY 40 KG</v>
          </cell>
          <cell r="E172" t="str">
            <v>PES</v>
          </cell>
          <cell r="F172">
            <v>6865</v>
          </cell>
          <cell r="G172" t="str">
            <v>TN</v>
          </cell>
          <cell r="H172" t="str">
            <v>TONELADAS</v>
          </cell>
          <cell r="I172" t="str">
            <v>PEC</v>
          </cell>
        </row>
        <row r="173">
          <cell r="A173" t="str">
            <v>15346456</v>
          </cell>
          <cell r="B173">
            <v>153</v>
          </cell>
          <cell r="C173">
            <v>46456</v>
          </cell>
          <cell r="D173" t="str">
            <v>GALLO DE ORO SUPERBABY  5KG</v>
          </cell>
          <cell r="E173" t="str">
            <v>PES</v>
          </cell>
          <cell r="F173">
            <v>7685</v>
          </cell>
          <cell r="G173" t="str">
            <v>TN</v>
          </cell>
          <cell r="H173" t="str">
            <v>TONELADAS</v>
          </cell>
          <cell r="I173" t="str">
            <v>PEC</v>
          </cell>
        </row>
        <row r="174">
          <cell r="A174" t="str">
            <v>15346462</v>
          </cell>
          <cell r="B174">
            <v>153</v>
          </cell>
          <cell r="C174">
            <v>46462</v>
          </cell>
          <cell r="D174" t="str">
            <v>GALLO DE ORO INICIO CE</v>
          </cell>
          <cell r="E174" t="str">
            <v>PES</v>
          </cell>
          <cell r="F174">
            <v>7560</v>
          </cell>
          <cell r="G174" t="str">
            <v>TN</v>
          </cell>
          <cell r="H174" t="str">
            <v>TONELADAS</v>
          </cell>
          <cell r="I174" t="str">
            <v>PEC</v>
          </cell>
        </row>
        <row r="175">
          <cell r="A175" t="str">
            <v>15346466</v>
          </cell>
          <cell r="B175">
            <v>153</v>
          </cell>
          <cell r="C175">
            <v>46466</v>
          </cell>
          <cell r="D175" t="str">
            <v>GALLO DE ORO INICIO 5K CE</v>
          </cell>
          <cell r="E175" t="str">
            <v>PES</v>
          </cell>
          <cell r="F175">
            <v>8485</v>
          </cell>
          <cell r="G175" t="str">
            <v>TN</v>
          </cell>
          <cell r="H175" t="str">
            <v>TONELADAS</v>
          </cell>
          <cell r="I175" t="str">
            <v>PEC</v>
          </cell>
        </row>
        <row r="176">
          <cell r="A176" t="str">
            <v>15346472</v>
          </cell>
          <cell r="B176">
            <v>153</v>
          </cell>
          <cell r="C176">
            <v>46472</v>
          </cell>
          <cell r="D176" t="str">
            <v>GALLO DE ORO DESA./MANTO. CE</v>
          </cell>
          <cell r="E176" t="str">
            <v>PES</v>
          </cell>
          <cell r="F176">
            <v>6110</v>
          </cell>
          <cell r="G176" t="str">
            <v>TN</v>
          </cell>
          <cell r="H176" t="str">
            <v>TONELADAS</v>
          </cell>
          <cell r="I176" t="str">
            <v>PEC</v>
          </cell>
        </row>
        <row r="177">
          <cell r="A177" t="str">
            <v>15346476</v>
          </cell>
          <cell r="B177">
            <v>153</v>
          </cell>
          <cell r="C177">
            <v>46476</v>
          </cell>
          <cell r="D177" t="str">
            <v>GALLO DE ORO DESA./MANTO. 5K.</v>
          </cell>
          <cell r="E177" t="str">
            <v>PES</v>
          </cell>
          <cell r="F177">
            <v>6935</v>
          </cell>
          <cell r="G177" t="str">
            <v>TN</v>
          </cell>
          <cell r="H177" t="str">
            <v>TONELADAS</v>
          </cell>
          <cell r="I177" t="str">
            <v>PEC</v>
          </cell>
        </row>
        <row r="178">
          <cell r="A178" t="str">
            <v>15346482</v>
          </cell>
          <cell r="B178">
            <v>153</v>
          </cell>
          <cell r="C178">
            <v>46482</v>
          </cell>
          <cell r="D178" t="str">
            <v>GALLO DE ORO REPRODUCTOR CE</v>
          </cell>
          <cell r="E178" t="str">
            <v>PES</v>
          </cell>
          <cell r="F178">
            <v>6160</v>
          </cell>
          <cell r="G178" t="str">
            <v>TN</v>
          </cell>
          <cell r="H178" t="str">
            <v>TONELADAS</v>
          </cell>
          <cell r="I178" t="str">
            <v>PEC</v>
          </cell>
        </row>
        <row r="179">
          <cell r="A179" t="str">
            <v>15346483</v>
          </cell>
          <cell r="B179">
            <v>153</v>
          </cell>
          <cell r="C179">
            <v>46483</v>
          </cell>
          <cell r="D179" t="str">
            <v>GALLO DE ORO REPRODUCTOR CG</v>
          </cell>
          <cell r="E179" t="str">
            <v>PES</v>
          </cell>
          <cell r="F179">
            <v>4895</v>
          </cell>
          <cell r="G179" t="str">
            <v>TN</v>
          </cell>
          <cell r="H179" t="str">
            <v>TONELADAS</v>
          </cell>
          <cell r="I179" t="str">
            <v>PEC</v>
          </cell>
        </row>
        <row r="180">
          <cell r="A180" t="str">
            <v>15346486</v>
          </cell>
          <cell r="B180">
            <v>153</v>
          </cell>
          <cell r="C180">
            <v>46486</v>
          </cell>
          <cell r="D180" t="str">
            <v>GALLO DE ORO REPRODUCTOR 5K</v>
          </cell>
          <cell r="E180" t="str">
            <v>PES</v>
          </cell>
          <cell r="F180">
            <v>7010</v>
          </cell>
          <cell r="G180" t="str">
            <v>TN</v>
          </cell>
          <cell r="H180" t="str">
            <v>TONELADAS</v>
          </cell>
          <cell r="I180" t="str">
            <v>PEC</v>
          </cell>
        </row>
        <row r="181">
          <cell r="A181" t="str">
            <v>15346492</v>
          </cell>
          <cell r="B181">
            <v>153</v>
          </cell>
          <cell r="C181">
            <v>46492</v>
          </cell>
          <cell r="D181" t="str">
            <v>TRIPLE CORONA JUNIOR CE</v>
          </cell>
          <cell r="E181" t="str">
            <v>PES</v>
          </cell>
          <cell r="F181">
            <v>8559</v>
          </cell>
          <cell r="G181" t="str">
            <v>TN</v>
          </cell>
          <cell r="H181" t="str">
            <v>TONELADAS</v>
          </cell>
          <cell r="I181" t="str">
            <v>PEC</v>
          </cell>
        </row>
        <row r="182">
          <cell r="A182" t="str">
            <v>15346552</v>
          </cell>
          <cell r="B182">
            <v>153</v>
          </cell>
          <cell r="C182">
            <v>46552</v>
          </cell>
          <cell r="D182" t="str">
            <v>INICIA PAVOS TE</v>
          </cell>
          <cell r="E182" t="str">
            <v>PES</v>
          </cell>
          <cell r="F182">
            <v>6395</v>
          </cell>
          <cell r="G182" t="str">
            <v>TN</v>
          </cell>
          <cell r="H182" t="str">
            <v>TONELADAS</v>
          </cell>
          <cell r="I182" t="str">
            <v>PEC</v>
          </cell>
        </row>
        <row r="183">
          <cell r="A183" t="str">
            <v>15346576</v>
          </cell>
          <cell r="B183">
            <v>153</v>
          </cell>
          <cell r="C183">
            <v>46576</v>
          </cell>
          <cell r="D183" t="str">
            <v>INICIA PAVO 5 KG</v>
          </cell>
          <cell r="E183" t="str">
            <v>PES</v>
          </cell>
          <cell r="F183">
            <v>6847</v>
          </cell>
          <cell r="G183" t="str">
            <v>TN</v>
          </cell>
          <cell r="H183" t="str">
            <v>TONELADAS</v>
          </cell>
          <cell r="I183" t="str">
            <v>PEC</v>
          </cell>
        </row>
        <row r="184">
          <cell r="A184" t="str">
            <v>15346586</v>
          </cell>
          <cell r="B184">
            <v>153</v>
          </cell>
          <cell r="C184">
            <v>46586</v>
          </cell>
          <cell r="D184" t="str">
            <v>DESARROLLO PAVO 5 KG</v>
          </cell>
          <cell r="E184" t="str">
            <v>PES</v>
          </cell>
          <cell r="F184">
            <v>6582</v>
          </cell>
          <cell r="G184" t="str">
            <v>TN</v>
          </cell>
          <cell r="H184" t="str">
            <v>TONELADAS</v>
          </cell>
          <cell r="I184" t="str">
            <v>PEC</v>
          </cell>
        </row>
        <row r="185">
          <cell r="A185" t="str">
            <v>15346592</v>
          </cell>
          <cell r="B185">
            <v>153</v>
          </cell>
          <cell r="C185">
            <v>46592</v>
          </cell>
          <cell r="D185" t="str">
            <v>ENGORDA PAVOS ME 40 KGS</v>
          </cell>
          <cell r="E185" t="str">
            <v>PES</v>
          </cell>
          <cell r="F185">
            <v>5782</v>
          </cell>
          <cell r="G185" t="str">
            <v>TN</v>
          </cell>
          <cell r="H185" t="str">
            <v>TONELADAS</v>
          </cell>
          <cell r="I185" t="str">
            <v>PEC</v>
          </cell>
        </row>
        <row r="186">
          <cell r="A186" t="str">
            <v>15346596</v>
          </cell>
          <cell r="B186">
            <v>153</v>
          </cell>
          <cell r="C186">
            <v>46596</v>
          </cell>
          <cell r="D186" t="str">
            <v>ENGORDA PAVO 5 KG</v>
          </cell>
          <cell r="E186" t="str">
            <v>PES</v>
          </cell>
          <cell r="F186">
            <v>6332</v>
          </cell>
          <cell r="G186" t="str">
            <v>TN</v>
          </cell>
          <cell r="H186" t="str">
            <v>TONELADAS</v>
          </cell>
          <cell r="I186" t="str">
            <v>PEC</v>
          </cell>
        </row>
        <row r="187">
          <cell r="A187" t="str">
            <v>15346772</v>
          </cell>
          <cell r="B187">
            <v>153</v>
          </cell>
          <cell r="C187">
            <v>46772</v>
          </cell>
          <cell r="D187" t="str">
            <v>API BORREGOS CE</v>
          </cell>
          <cell r="E187" t="str">
            <v>PES</v>
          </cell>
          <cell r="F187">
            <v>4915</v>
          </cell>
          <cell r="G187" t="str">
            <v>TN</v>
          </cell>
          <cell r="H187" t="str">
            <v>TONELADAS</v>
          </cell>
          <cell r="I187" t="str">
            <v>PEC</v>
          </cell>
        </row>
        <row r="188">
          <cell r="A188" t="str">
            <v>15347144</v>
          </cell>
          <cell r="B188">
            <v>153</v>
          </cell>
          <cell r="C188">
            <v>47144</v>
          </cell>
          <cell r="D188" t="str">
            <v>LECHE ROLADO 18%ALTA EN S/UREA</v>
          </cell>
          <cell r="E188" t="str">
            <v>PES</v>
          </cell>
          <cell r="F188">
            <v>5598</v>
          </cell>
          <cell r="G188" t="str">
            <v>TN</v>
          </cell>
          <cell r="H188" t="str">
            <v>TONELADAS</v>
          </cell>
          <cell r="I188" t="str">
            <v>PEC</v>
          </cell>
        </row>
        <row r="189">
          <cell r="A189" t="str">
            <v>15347152</v>
          </cell>
          <cell r="B189">
            <v>153</v>
          </cell>
          <cell r="C189">
            <v>47152</v>
          </cell>
          <cell r="D189" t="str">
            <v>LECHE PELLET 18%ALTA EN S/UREA</v>
          </cell>
          <cell r="E189" t="str">
            <v>PES</v>
          </cell>
          <cell r="F189">
            <v>5468</v>
          </cell>
          <cell r="G189" t="str">
            <v>TN</v>
          </cell>
          <cell r="H189" t="str">
            <v>TONELADAS</v>
          </cell>
          <cell r="I189" t="str">
            <v>PEC</v>
          </cell>
        </row>
        <row r="190">
          <cell r="A190" t="str">
            <v>15347304</v>
          </cell>
          <cell r="B190">
            <v>153</v>
          </cell>
          <cell r="C190">
            <v>47304</v>
          </cell>
          <cell r="D190" t="str">
            <v>LECHERO ROLADO 22% AE S/UREA</v>
          </cell>
          <cell r="E190" t="str">
            <v>PES</v>
          </cell>
          <cell r="F190">
            <v>5750</v>
          </cell>
          <cell r="G190" t="str">
            <v>TN</v>
          </cell>
          <cell r="H190" t="str">
            <v>TONELADAS</v>
          </cell>
          <cell r="I190" t="str">
            <v>PEC</v>
          </cell>
        </row>
        <row r="191">
          <cell r="A191" t="str">
            <v>15348016</v>
          </cell>
          <cell r="B191">
            <v>153</v>
          </cell>
          <cell r="C191">
            <v>48016</v>
          </cell>
          <cell r="D191" t="str">
            <v>API CAMARON ALTA DENS 40% ME 1</v>
          </cell>
          <cell r="E191" t="str">
            <v>PES</v>
          </cell>
          <cell r="F191">
            <v>15101</v>
          </cell>
          <cell r="G191" t="str">
            <v>TN</v>
          </cell>
          <cell r="H191" t="str">
            <v>TONELADAS</v>
          </cell>
          <cell r="I191" t="str">
            <v>ACU</v>
          </cell>
        </row>
        <row r="192">
          <cell r="A192" t="str">
            <v>15348029</v>
          </cell>
          <cell r="B192">
            <v>153</v>
          </cell>
          <cell r="C192">
            <v>48029</v>
          </cell>
          <cell r="D192" t="str">
            <v>API CAMARON AD 35% MC 2</v>
          </cell>
          <cell r="E192" t="str">
            <v>PES</v>
          </cell>
          <cell r="F192">
            <v>14342</v>
          </cell>
          <cell r="G192" t="str">
            <v>TN</v>
          </cell>
          <cell r="H192" t="str">
            <v>TONELADAS</v>
          </cell>
          <cell r="I192" t="str">
            <v>ACU</v>
          </cell>
        </row>
        <row r="193">
          <cell r="A193" t="str">
            <v>15348039</v>
          </cell>
          <cell r="B193">
            <v>153</v>
          </cell>
          <cell r="C193">
            <v>48039</v>
          </cell>
          <cell r="D193" t="str">
            <v>API CAMARON ALTA DENS 30% CE</v>
          </cell>
          <cell r="E193" t="str">
            <v>PES</v>
          </cell>
          <cell r="F193">
            <v>14217</v>
          </cell>
          <cell r="G193" t="str">
            <v>TN</v>
          </cell>
          <cell r="H193" t="str">
            <v>TONELADAS</v>
          </cell>
          <cell r="I193" t="str">
            <v>ACU</v>
          </cell>
        </row>
        <row r="194">
          <cell r="A194" t="str">
            <v>15348049</v>
          </cell>
          <cell r="B194">
            <v>153</v>
          </cell>
          <cell r="C194">
            <v>48049</v>
          </cell>
          <cell r="D194" t="str">
            <v>API CAMARON ALTA DENS 25% CE</v>
          </cell>
          <cell r="E194" t="str">
            <v>PES</v>
          </cell>
          <cell r="F194">
            <v>13866</v>
          </cell>
          <cell r="G194" t="str">
            <v>TN</v>
          </cell>
          <cell r="H194" t="str">
            <v>TONELADAS</v>
          </cell>
          <cell r="I194" t="str">
            <v>ACU</v>
          </cell>
        </row>
        <row r="195">
          <cell r="A195" t="str">
            <v>15348057</v>
          </cell>
          <cell r="B195">
            <v>153</v>
          </cell>
          <cell r="C195">
            <v>48057</v>
          </cell>
          <cell r="D195" t="str">
            <v>API CAMARON EXTENSIVO 40% ME</v>
          </cell>
          <cell r="E195" t="str">
            <v>PES</v>
          </cell>
          <cell r="F195">
            <v>13942</v>
          </cell>
          <cell r="G195" t="str">
            <v>TN</v>
          </cell>
          <cell r="H195" t="str">
            <v>TONELADAS</v>
          </cell>
          <cell r="I195" t="str">
            <v>ACU</v>
          </cell>
        </row>
        <row r="196">
          <cell r="A196" t="str">
            <v>15348069</v>
          </cell>
          <cell r="B196">
            <v>153</v>
          </cell>
          <cell r="C196">
            <v>48069</v>
          </cell>
          <cell r="D196" t="str">
            <v>API CAMARON EXTENSIVO 35% CE</v>
          </cell>
          <cell r="E196" t="str">
            <v>PES</v>
          </cell>
          <cell r="F196">
            <v>12736</v>
          </cell>
          <cell r="G196" t="str">
            <v>TN</v>
          </cell>
          <cell r="H196" t="str">
            <v>TONELADAS</v>
          </cell>
          <cell r="I196" t="str">
            <v>ACU</v>
          </cell>
        </row>
        <row r="197">
          <cell r="A197" t="str">
            <v>15348079</v>
          </cell>
          <cell r="B197">
            <v>153</v>
          </cell>
          <cell r="C197">
            <v>48079</v>
          </cell>
          <cell r="D197" t="str">
            <v>API CAMARON EXTENSIVO 30% CE</v>
          </cell>
          <cell r="E197" t="str">
            <v>PES</v>
          </cell>
          <cell r="F197">
            <v>12323</v>
          </cell>
          <cell r="G197" t="str">
            <v>TN</v>
          </cell>
          <cell r="H197" t="str">
            <v>TONELADAS</v>
          </cell>
          <cell r="I197" t="str">
            <v>ACU</v>
          </cell>
        </row>
        <row r="198">
          <cell r="A198" t="str">
            <v>15348119</v>
          </cell>
          <cell r="B198">
            <v>153</v>
          </cell>
          <cell r="C198">
            <v>48119</v>
          </cell>
          <cell r="D198" t="str">
            <v>API BAGRE 1 20K CE</v>
          </cell>
          <cell r="E198" t="str">
            <v>PES</v>
          </cell>
          <cell r="F198">
            <v>10110</v>
          </cell>
          <cell r="G198" t="str">
            <v>TN</v>
          </cell>
          <cell r="H198" t="str">
            <v>TONELADAS</v>
          </cell>
          <cell r="I198" t="str">
            <v>ACU</v>
          </cell>
        </row>
        <row r="199">
          <cell r="A199" t="str">
            <v>15348122</v>
          </cell>
          <cell r="B199">
            <v>153</v>
          </cell>
          <cell r="C199">
            <v>48122</v>
          </cell>
          <cell r="D199" t="str">
            <v>API BAGRE 2 20 KG 3/16" CE</v>
          </cell>
          <cell r="E199" t="str">
            <v>PES</v>
          </cell>
          <cell r="F199">
            <v>9170</v>
          </cell>
          <cell r="G199" t="str">
            <v>TN</v>
          </cell>
          <cell r="H199" t="str">
            <v>TONELADAS</v>
          </cell>
          <cell r="I199" t="str">
            <v>ACU</v>
          </cell>
        </row>
        <row r="200">
          <cell r="A200" t="str">
            <v>15348129</v>
          </cell>
          <cell r="B200">
            <v>153</v>
          </cell>
          <cell r="C200">
            <v>48129</v>
          </cell>
          <cell r="D200" t="str">
            <v>API BAGRE 2 20K 5/16 CE</v>
          </cell>
          <cell r="E200" t="str">
            <v>PES</v>
          </cell>
          <cell r="F200">
            <v>9165</v>
          </cell>
          <cell r="G200" t="str">
            <v>TN</v>
          </cell>
          <cell r="H200" t="str">
            <v>TONELADAS</v>
          </cell>
          <cell r="I200" t="str">
            <v>ACU</v>
          </cell>
        </row>
        <row r="201">
          <cell r="A201" t="str">
            <v>15348149</v>
          </cell>
          <cell r="B201">
            <v>153</v>
          </cell>
          <cell r="C201">
            <v>48149</v>
          </cell>
          <cell r="D201" t="str">
            <v>API-BAGRE 28 20 KG 5/16" CE</v>
          </cell>
          <cell r="E201" t="str">
            <v>PES</v>
          </cell>
          <cell r="F201">
            <v>8820</v>
          </cell>
          <cell r="G201" t="str">
            <v>TN</v>
          </cell>
          <cell r="H201" t="str">
            <v>TONELADAS</v>
          </cell>
          <cell r="I201" t="str">
            <v>ACU</v>
          </cell>
        </row>
        <row r="202">
          <cell r="A202" t="str">
            <v>15348169</v>
          </cell>
          <cell r="B202">
            <v>153</v>
          </cell>
          <cell r="C202">
            <v>48169</v>
          </cell>
          <cell r="D202" t="str">
            <v>API TILAPIA 1 20K CE</v>
          </cell>
          <cell r="E202" t="str">
            <v>PES</v>
          </cell>
          <cell r="F202">
            <v>10239</v>
          </cell>
          <cell r="G202" t="str">
            <v>TN</v>
          </cell>
          <cell r="H202" t="str">
            <v>TONELADAS</v>
          </cell>
          <cell r="I202" t="str">
            <v>ACU</v>
          </cell>
        </row>
        <row r="203">
          <cell r="A203" t="str">
            <v>15348179</v>
          </cell>
          <cell r="B203">
            <v>153</v>
          </cell>
          <cell r="C203">
            <v>48179</v>
          </cell>
          <cell r="D203" t="str">
            <v>API TILAPIA 2 20K CE</v>
          </cell>
          <cell r="E203" t="str">
            <v>PES</v>
          </cell>
          <cell r="F203">
            <v>9850</v>
          </cell>
          <cell r="G203" t="str">
            <v>TN</v>
          </cell>
          <cell r="H203" t="str">
            <v>TONELADAS</v>
          </cell>
          <cell r="I203" t="str">
            <v>ACU</v>
          </cell>
        </row>
        <row r="204">
          <cell r="A204" t="str">
            <v>15348189</v>
          </cell>
          <cell r="B204">
            <v>153</v>
          </cell>
          <cell r="C204">
            <v>48189</v>
          </cell>
          <cell r="D204" t="str">
            <v>API TILAPIA 3 20K CE</v>
          </cell>
          <cell r="E204" t="str">
            <v>PES</v>
          </cell>
          <cell r="F204">
            <v>9300</v>
          </cell>
          <cell r="G204" t="str">
            <v>TN</v>
          </cell>
          <cell r="H204" t="str">
            <v>TONELADAS</v>
          </cell>
          <cell r="I204" t="str">
            <v>ACU</v>
          </cell>
        </row>
        <row r="205">
          <cell r="A205" t="str">
            <v>15348199</v>
          </cell>
          <cell r="B205">
            <v>153</v>
          </cell>
          <cell r="C205">
            <v>48199</v>
          </cell>
          <cell r="D205" t="str">
            <v>API TILAPIA 4 20K CE</v>
          </cell>
          <cell r="E205" t="str">
            <v>PES</v>
          </cell>
          <cell r="F205">
            <v>8775</v>
          </cell>
          <cell r="G205" t="str">
            <v>TN</v>
          </cell>
          <cell r="H205" t="str">
            <v>TONELADAS</v>
          </cell>
          <cell r="I205" t="str">
            <v>ACU</v>
          </cell>
        </row>
        <row r="206">
          <cell r="A206" t="str">
            <v>15348207</v>
          </cell>
          <cell r="B206">
            <v>153</v>
          </cell>
          <cell r="C206">
            <v>48207</v>
          </cell>
          <cell r="D206" t="str">
            <v>API-TRUCHA 1 20 KG ME</v>
          </cell>
          <cell r="E206" t="str">
            <v>PES</v>
          </cell>
          <cell r="F206">
            <v>14545</v>
          </cell>
          <cell r="G206" t="str">
            <v>TN</v>
          </cell>
          <cell r="H206" t="str">
            <v>TONELADAS</v>
          </cell>
          <cell r="I206" t="str">
            <v>ACU</v>
          </cell>
        </row>
        <row r="207">
          <cell r="A207" t="str">
            <v>15348208</v>
          </cell>
          <cell r="B207">
            <v>153</v>
          </cell>
          <cell r="C207">
            <v>48208</v>
          </cell>
          <cell r="D207" t="str">
            <v>API-TRUCHA 1 20 KG HE</v>
          </cell>
          <cell r="E207" t="str">
            <v>PES</v>
          </cell>
          <cell r="F207">
            <v>14795</v>
          </cell>
          <cell r="G207" t="str">
            <v>TN</v>
          </cell>
          <cell r="H207" t="str">
            <v>TONELADAS</v>
          </cell>
          <cell r="I207" t="str">
            <v>ACU</v>
          </cell>
        </row>
        <row r="208">
          <cell r="A208" t="str">
            <v>15348209</v>
          </cell>
          <cell r="B208">
            <v>153</v>
          </cell>
          <cell r="C208">
            <v>48209</v>
          </cell>
          <cell r="D208" t="str">
            <v>API TRUCHA 1 20K CE</v>
          </cell>
          <cell r="E208" t="str">
            <v>PES</v>
          </cell>
          <cell r="F208">
            <v>14795</v>
          </cell>
          <cell r="G208" t="str">
            <v>TN</v>
          </cell>
          <cell r="H208" t="str">
            <v>TONELADAS</v>
          </cell>
          <cell r="I208" t="str">
            <v>ACU</v>
          </cell>
        </row>
        <row r="209">
          <cell r="A209" t="str">
            <v>15348219</v>
          </cell>
          <cell r="B209">
            <v>153</v>
          </cell>
          <cell r="C209">
            <v>48219</v>
          </cell>
          <cell r="D209" t="str">
            <v>API TRUCHA 2 20K CE</v>
          </cell>
          <cell r="E209" t="str">
            <v>PES</v>
          </cell>
          <cell r="F209">
            <v>13110</v>
          </cell>
          <cell r="G209" t="str">
            <v>TN</v>
          </cell>
          <cell r="H209" t="str">
            <v>TONELADAS</v>
          </cell>
          <cell r="I209" t="str">
            <v>ACU</v>
          </cell>
        </row>
        <row r="210">
          <cell r="A210" t="str">
            <v>15348229</v>
          </cell>
          <cell r="B210">
            <v>153</v>
          </cell>
          <cell r="C210">
            <v>48229</v>
          </cell>
          <cell r="D210" t="str">
            <v>API TRUCHA 3 20K CE</v>
          </cell>
          <cell r="E210" t="str">
            <v>PES</v>
          </cell>
          <cell r="F210">
            <v>12510</v>
          </cell>
          <cell r="G210" t="str">
            <v>TN</v>
          </cell>
          <cell r="H210" t="str">
            <v>TONELADAS</v>
          </cell>
          <cell r="I210" t="str">
            <v>ACU</v>
          </cell>
        </row>
        <row r="211">
          <cell r="A211" t="str">
            <v>15348239</v>
          </cell>
          <cell r="B211">
            <v>153</v>
          </cell>
          <cell r="C211">
            <v>48239</v>
          </cell>
          <cell r="D211" t="str">
            <v>API TRUCHA SALM. 20K CE</v>
          </cell>
          <cell r="E211" t="str">
            <v>PES</v>
          </cell>
          <cell r="F211">
            <v>15390</v>
          </cell>
          <cell r="G211" t="str">
            <v>TN</v>
          </cell>
          <cell r="H211" t="str">
            <v>TONELADAS</v>
          </cell>
          <cell r="I211" t="str">
            <v>ACU</v>
          </cell>
        </row>
        <row r="212">
          <cell r="A212" t="str">
            <v>15348275</v>
          </cell>
          <cell r="B212">
            <v>153</v>
          </cell>
          <cell r="C212">
            <v>48275</v>
          </cell>
          <cell r="D212" t="str">
            <v>APICAMARON 35% FOR.ESP.3/32 LG</v>
          </cell>
          <cell r="E212" t="str">
            <v>PES</v>
          </cell>
          <cell r="F212">
            <v>12173</v>
          </cell>
          <cell r="G212" t="str">
            <v>TN</v>
          </cell>
          <cell r="H212" t="str">
            <v>TONELADAS</v>
          </cell>
          <cell r="I212" t="str">
            <v>ACU</v>
          </cell>
        </row>
        <row r="213">
          <cell r="A213" t="str">
            <v>15348392</v>
          </cell>
          <cell r="B213">
            <v>153</v>
          </cell>
          <cell r="C213">
            <v>48392</v>
          </cell>
          <cell r="D213" t="str">
            <v>API-CAMARON MEDIA DENS 40% ME</v>
          </cell>
          <cell r="E213" t="str">
            <v>PES</v>
          </cell>
          <cell r="F213">
            <v>14556</v>
          </cell>
          <cell r="G213" t="str">
            <v>TN</v>
          </cell>
          <cell r="H213" t="str">
            <v>TONELADAS</v>
          </cell>
          <cell r="I213" t="str">
            <v>ACU</v>
          </cell>
        </row>
        <row r="214">
          <cell r="A214" t="str">
            <v>15348399</v>
          </cell>
          <cell r="B214">
            <v>153</v>
          </cell>
          <cell r="C214">
            <v>48399</v>
          </cell>
          <cell r="D214" t="str">
            <v>API-CAMARON MD 40% CE 2.32</v>
          </cell>
          <cell r="E214" t="str">
            <v>PES</v>
          </cell>
          <cell r="F214">
            <v>11203</v>
          </cell>
          <cell r="G214" t="str">
            <v>TN</v>
          </cell>
          <cell r="H214" t="str">
            <v>TONELADAS</v>
          </cell>
          <cell r="I214" t="str">
            <v>ACU</v>
          </cell>
        </row>
        <row r="215">
          <cell r="A215" t="str">
            <v>15348407</v>
          </cell>
          <cell r="B215">
            <v>153</v>
          </cell>
          <cell r="C215">
            <v>48407</v>
          </cell>
          <cell r="D215" t="str">
            <v>API CAMARON MEDIA DENSID 35%</v>
          </cell>
          <cell r="E215" t="str">
            <v>PES</v>
          </cell>
          <cell r="F215">
            <v>13850</v>
          </cell>
          <cell r="G215" t="str">
            <v>TN</v>
          </cell>
          <cell r="H215" t="str">
            <v>TONELADAS</v>
          </cell>
          <cell r="I215" t="str">
            <v>ACU</v>
          </cell>
        </row>
        <row r="216">
          <cell r="A216" t="str">
            <v>15348429</v>
          </cell>
          <cell r="B216">
            <v>153</v>
          </cell>
          <cell r="C216">
            <v>48429</v>
          </cell>
          <cell r="D216" t="str">
            <v>API CAMARON MEDIA DENS 30% CE</v>
          </cell>
          <cell r="E216" t="str">
            <v>PES</v>
          </cell>
          <cell r="F216">
            <v>13679</v>
          </cell>
          <cell r="G216" t="str">
            <v>TN</v>
          </cell>
          <cell r="H216" t="str">
            <v>TONELADAS</v>
          </cell>
          <cell r="I216" t="str">
            <v>ACU</v>
          </cell>
        </row>
        <row r="217">
          <cell r="A217" t="str">
            <v>15350532</v>
          </cell>
          <cell r="B217">
            <v>153</v>
          </cell>
          <cell r="C217">
            <v>50532</v>
          </cell>
          <cell r="D217" t="str">
            <v>GANA-AVES 2 MUL. TE</v>
          </cell>
          <cell r="E217" t="str">
            <v>PES</v>
          </cell>
          <cell r="F217">
            <v>4712</v>
          </cell>
          <cell r="G217" t="str">
            <v>TN</v>
          </cell>
          <cell r="H217" t="str">
            <v>TONELADAS</v>
          </cell>
          <cell r="I217" t="str">
            <v>PEC</v>
          </cell>
        </row>
        <row r="218">
          <cell r="A218" t="str">
            <v>15353041</v>
          </cell>
          <cell r="B218">
            <v>153</v>
          </cell>
          <cell r="C218">
            <v>53041</v>
          </cell>
          <cell r="D218" t="str">
            <v>CARNERINA No.4 LACTANCIA HG</v>
          </cell>
          <cell r="E218" t="str">
            <v>PES</v>
          </cell>
          <cell r="F218">
            <v>6302</v>
          </cell>
          <cell r="G218" t="str">
            <v>TN</v>
          </cell>
          <cell r="H218" t="str">
            <v>TONELADAS</v>
          </cell>
          <cell r="I218" t="str">
            <v>PEC</v>
          </cell>
        </row>
        <row r="219">
          <cell r="A219" t="str">
            <v>15353043</v>
          </cell>
          <cell r="B219">
            <v>153</v>
          </cell>
          <cell r="C219">
            <v>53043</v>
          </cell>
          <cell r="D219" t="str">
            <v>CARNERINA No.4 LACTANCIA CG</v>
          </cell>
          <cell r="E219" t="str">
            <v>PES</v>
          </cell>
          <cell r="F219">
            <v>6322</v>
          </cell>
          <cell r="G219" t="str">
            <v>TN</v>
          </cell>
          <cell r="H219" t="str">
            <v>TONELADAS</v>
          </cell>
          <cell r="I219" t="str">
            <v>PEC</v>
          </cell>
        </row>
        <row r="220">
          <cell r="A220" t="str">
            <v>15353162</v>
          </cell>
          <cell r="B220">
            <v>153</v>
          </cell>
          <cell r="C220">
            <v>53162</v>
          </cell>
          <cell r="D220" t="str">
            <v>INICIAPORK MEJORADO GN CE</v>
          </cell>
          <cell r="E220" t="str">
            <v>PES</v>
          </cell>
          <cell r="F220">
            <v>5994</v>
          </cell>
          <cell r="G220" t="str">
            <v>TN</v>
          </cell>
          <cell r="H220" t="str">
            <v>TONELADAS</v>
          </cell>
          <cell r="I220" t="str">
            <v>PEC</v>
          </cell>
        </row>
        <row r="221">
          <cell r="A221" t="str">
            <v>15353170</v>
          </cell>
          <cell r="B221">
            <v>153</v>
          </cell>
          <cell r="C221">
            <v>53170</v>
          </cell>
          <cell r="D221" t="str">
            <v>CRECIPORK MEJORADO HE</v>
          </cell>
          <cell r="E221" t="str">
            <v>PES</v>
          </cell>
          <cell r="F221">
            <v>5449</v>
          </cell>
          <cell r="G221" t="str">
            <v>TN</v>
          </cell>
          <cell r="H221" t="str">
            <v>TONELADAS</v>
          </cell>
          <cell r="I221" t="str">
            <v>PEC</v>
          </cell>
        </row>
        <row r="222">
          <cell r="A222" t="str">
            <v>15353172</v>
          </cell>
          <cell r="B222">
            <v>153</v>
          </cell>
          <cell r="C222">
            <v>53172</v>
          </cell>
          <cell r="D222" t="str">
            <v>CRECIPORK MEJORADO GN CE</v>
          </cell>
          <cell r="E222" t="str">
            <v>PES</v>
          </cell>
          <cell r="F222">
            <v>5469</v>
          </cell>
          <cell r="G222" t="str">
            <v>TN</v>
          </cell>
          <cell r="H222" t="str">
            <v>TONELADAS</v>
          </cell>
          <cell r="I222" t="str">
            <v>PEC</v>
          </cell>
        </row>
        <row r="223">
          <cell r="A223" t="str">
            <v>15353180</v>
          </cell>
          <cell r="B223">
            <v>153</v>
          </cell>
          <cell r="C223">
            <v>53180</v>
          </cell>
          <cell r="D223" t="str">
            <v>ENGORDAPORK MEJORADO HE</v>
          </cell>
          <cell r="E223" t="str">
            <v>PES</v>
          </cell>
          <cell r="F223">
            <v>5469</v>
          </cell>
          <cell r="G223" t="str">
            <v>TN</v>
          </cell>
          <cell r="H223" t="str">
            <v>TONELADAS</v>
          </cell>
          <cell r="I223" t="str">
            <v>PEC</v>
          </cell>
        </row>
        <row r="224">
          <cell r="A224" t="str">
            <v>15353182</v>
          </cell>
          <cell r="B224">
            <v>153</v>
          </cell>
          <cell r="C224">
            <v>53182</v>
          </cell>
          <cell r="D224" t="str">
            <v>ENGORDAPORK MEJORADO GN CE</v>
          </cell>
          <cell r="E224" t="str">
            <v>PES</v>
          </cell>
          <cell r="F224">
            <v>5489</v>
          </cell>
          <cell r="G224" t="str">
            <v>TN</v>
          </cell>
          <cell r="H224" t="str">
            <v>TONELADAS</v>
          </cell>
          <cell r="I224" t="str">
            <v>PEC</v>
          </cell>
        </row>
        <row r="225">
          <cell r="A225" t="str">
            <v>15353190</v>
          </cell>
          <cell r="B225">
            <v>153</v>
          </cell>
          <cell r="C225">
            <v>53190</v>
          </cell>
          <cell r="D225" t="str">
            <v>REPRODUPORK MEJORADO HE</v>
          </cell>
          <cell r="E225" t="str">
            <v>PES</v>
          </cell>
          <cell r="F225">
            <v>5663</v>
          </cell>
          <cell r="G225" t="str">
            <v>TN</v>
          </cell>
          <cell r="H225" t="str">
            <v>TONELADAS</v>
          </cell>
          <cell r="I225" t="str">
            <v>PEC</v>
          </cell>
        </row>
        <row r="226">
          <cell r="A226" t="str">
            <v>15353192</v>
          </cell>
          <cell r="B226">
            <v>153</v>
          </cell>
          <cell r="C226">
            <v>53192</v>
          </cell>
          <cell r="D226" t="str">
            <v>REPRODUPORK MEJORADO GN  CE</v>
          </cell>
          <cell r="E226" t="str">
            <v>PES</v>
          </cell>
          <cell r="F226">
            <v>5683</v>
          </cell>
          <cell r="G226" t="str">
            <v>TN</v>
          </cell>
          <cell r="H226" t="str">
            <v>TONELADAS</v>
          </cell>
          <cell r="I226" t="str">
            <v>PEC</v>
          </cell>
        </row>
        <row r="227">
          <cell r="A227" t="str">
            <v>15353242</v>
          </cell>
          <cell r="B227">
            <v>153</v>
          </cell>
          <cell r="C227">
            <v>53242</v>
          </cell>
          <cell r="D227" t="str">
            <v>INICIAPORK AP CE</v>
          </cell>
          <cell r="E227" t="str">
            <v>PES</v>
          </cell>
          <cell r="F227">
            <v>5611</v>
          </cell>
          <cell r="G227" t="str">
            <v>TN</v>
          </cell>
          <cell r="H227" t="str">
            <v>TONELADAS</v>
          </cell>
          <cell r="I227" t="str">
            <v>PEC</v>
          </cell>
        </row>
        <row r="228">
          <cell r="A228" t="str">
            <v>15353243</v>
          </cell>
          <cell r="B228">
            <v>153</v>
          </cell>
          <cell r="C228">
            <v>53243</v>
          </cell>
          <cell r="D228" t="str">
            <v>INICIAPORK CG</v>
          </cell>
          <cell r="E228" t="str">
            <v>PES</v>
          </cell>
          <cell r="F228">
            <v>5471</v>
          </cell>
          <cell r="G228" t="str">
            <v>TN</v>
          </cell>
          <cell r="H228" t="str">
            <v>TONELADAS</v>
          </cell>
          <cell r="I228" t="str">
            <v>PEC</v>
          </cell>
        </row>
        <row r="229">
          <cell r="A229" t="str">
            <v>15353250</v>
          </cell>
          <cell r="B229">
            <v>153</v>
          </cell>
          <cell r="C229">
            <v>53250</v>
          </cell>
          <cell r="D229" t="str">
            <v>CONCENTRAPORK MEJORADO HE</v>
          </cell>
          <cell r="E229" t="str">
            <v>PES</v>
          </cell>
          <cell r="F229">
            <v>7154</v>
          </cell>
          <cell r="G229" t="str">
            <v>TN</v>
          </cell>
          <cell r="H229" t="str">
            <v>TONELADAS</v>
          </cell>
          <cell r="I229" t="str">
            <v>PEC</v>
          </cell>
        </row>
        <row r="230">
          <cell r="A230" t="str">
            <v>15353253</v>
          </cell>
          <cell r="B230">
            <v>153</v>
          </cell>
          <cell r="C230">
            <v>53253</v>
          </cell>
          <cell r="D230" t="str">
            <v>CONCENTRAPORK CG</v>
          </cell>
          <cell r="E230" t="str">
            <v>PES</v>
          </cell>
          <cell r="F230">
            <v>6963</v>
          </cell>
          <cell r="G230" t="str">
            <v>TN</v>
          </cell>
          <cell r="H230" t="str">
            <v>TONELADAS</v>
          </cell>
          <cell r="I230" t="str">
            <v>PEC</v>
          </cell>
        </row>
        <row r="231">
          <cell r="A231" t="str">
            <v>15353280</v>
          </cell>
          <cell r="B231">
            <v>153</v>
          </cell>
          <cell r="C231">
            <v>53280</v>
          </cell>
          <cell r="D231" t="str">
            <v>ENGORDA CERDOS HE</v>
          </cell>
          <cell r="E231" t="str">
            <v>PES</v>
          </cell>
          <cell r="F231">
            <v>5361</v>
          </cell>
          <cell r="G231" t="str">
            <v>TN</v>
          </cell>
          <cell r="H231" t="str">
            <v>TONELADAS</v>
          </cell>
          <cell r="I231" t="str">
            <v>PEC</v>
          </cell>
        </row>
        <row r="232">
          <cell r="A232" t="str">
            <v>15353510</v>
          </cell>
          <cell r="B232">
            <v>153</v>
          </cell>
          <cell r="C232">
            <v>53510</v>
          </cell>
          <cell r="D232" t="str">
            <v>GANA CERDOS NO. 1 HE</v>
          </cell>
          <cell r="E232" t="str">
            <v>PES</v>
          </cell>
          <cell r="F232">
            <v>5780</v>
          </cell>
          <cell r="G232" t="str">
            <v>TN</v>
          </cell>
          <cell r="H232" t="str">
            <v>TONELADAS</v>
          </cell>
          <cell r="I232" t="str">
            <v>PEC</v>
          </cell>
        </row>
        <row r="233">
          <cell r="A233" t="str">
            <v>15353511</v>
          </cell>
          <cell r="B233">
            <v>153</v>
          </cell>
          <cell r="C233">
            <v>53511</v>
          </cell>
          <cell r="D233" t="str">
            <v>GANA CERDOS NO. 1 HG</v>
          </cell>
          <cell r="E233" t="str">
            <v>PES</v>
          </cell>
          <cell r="F233">
            <v>5640</v>
          </cell>
          <cell r="G233" t="str">
            <v>TN</v>
          </cell>
          <cell r="H233" t="str">
            <v>TONELADAS</v>
          </cell>
          <cell r="I233" t="str">
            <v>PEC</v>
          </cell>
        </row>
        <row r="234">
          <cell r="A234" t="str">
            <v>15353512</v>
          </cell>
          <cell r="B234">
            <v>153</v>
          </cell>
          <cell r="C234">
            <v>53512</v>
          </cell>
          <cell r="D234" t="str">
            <v>GANA CERDOS NO. 1 CE</v>
          </cell>
          <cell r="E234" t="str">
            <v>PES</v>
          </cell>
          <cell r="F234">
            <v>5800</v>
          </cell>
          <cell r="G234" t="str">
            <v>TN</v>
          </cell>
          <cell r="H234" t="str">
            <v>TONELADAS</v>
          </cell>
          <cell r="I234" t="str">
            <v>PEC</v>
          </cell>
        </row>
        <row r="235">
          <cell r="A235" t="str">
            <v>15353513</v>
          </cell>
          <cell r="B235">
            <v>153</v>
          </cell>
          <cell r="C235">
            <v>53513</v>
          </cell>
          <cell r="D235" t="str">
            <v>GANA CERDOS NO. 1 CG</v>
          </cell>
          <cell r="E235" t="str">
            <v>PES</v>
          </cell>
          <cell r="F235">
            <v>5660</v>
          </cell>
          <cell r="G235" t="str">
            <v>TN</v>
          </cell>
          <cell r="H235" t="str">
            <v>TONELADAS</v>
          </cell>
          <cell r="I235" t="str">
            <v>PEC</v>
          </cell>
        </row>
        <row r="236">
          <cell r="A236" t="str">
            <v>15353520</v>
          </cell>
          <cell r="B236">
            <v>153</v>
          </cell>
          <cell r="C236">
            <v>53520</v>
          </cell>
          <cell r="D236" t="str">
            <v>GANA CERDOS NO. 2 HE</v>
          </cell>
          <cell r="E236" t="str">
            <v>PES</v>
          </cell>
          <cell r="F236">
            <v>5670</v>
          </cell>
          <cell r="G236" t="str">
            <v>TN</v>
          </cell>
          <cell r="H236" t="str">
            <v>TONELADAS</v>
          </cell>
          <cell r="I236" t="str">
            <v>PEC</v>
          </cell>
        </row>
        <row r="237">
          <cell r="A237" t="str">
            <v>15353521</v>
          </cell>
          <cell r="B237">
            <v>153</v>
          </cell>
          <cell r="C237">
            <v>53521</v>
          </cell>
          <cell r="D237" t="str">
            <v>GANA CERDOS NO. 2 HG</v>
          </cell>
          <cell r="E237" t="str">
            <v>PES</v>
          </cell>
          <cell r="F237">
            <v>5530</v>
          </cell>
          <cell r="G237" t="str">
            <v>TN</v>
          </cell>
          <cell r="H237" t="str">
            <v>TONELADAS</v>
          </cell>
          <cell r="I237" t="str">
            <v>PEC</v>
          </cell>
        </row>
        <row r="238">
          <cell r="A238" t="str">
            <v>15353522</v>
          </cell>
          <cell r="B238">
            <v>153</v>
          </cell>
          <cell r="C238">
            <v>53522</v>
          </cell>
          <cell r="D238" t="str">
            <v>GANA CERDOS NO. 2 CE</v>
          </cell>
          <cell r="E238" t="str">
            <v>PES</v>
          </cell>
          <cell r="F238">
            <v>5690</v>
          </cell>
          <cell r="G238" t="str">
            <v>TN</v>
          </cell>
          <cell r="H238" t="str">
            <v>TONELADAS</v>
          </cell>
          <cell r="I238" t="str">
            <v>PEC</v>
          </cell>
        </row>
        <row r="239">
          <cell r="A239" t="str">
            <v>15353523</v>
          </cell>
          <cell r="B239">
            <v>153</v>
          </cell>
          <cell r="C239">
            <v>53523</v>
          </cell>
          <cell r="D239" t="str">
            <v>GANA CERDOS NO. 2 CG</v>
          </cell>
          <cell r="E239" t="str">
            <v>PES</v>
          </cell>
          <cell r="F239">
            <v>5550</v>
          </cell>
          <cell r="G239" t="str">
            <v>TN</v>
          </cell>
          <cell r="H239" t="str">
            <v>TONELADAS</v>
          </cell>
          <cell r="I239" t="str">
            <v>PEC</v>
          </cell>
        </row>
        <row r="240">
          <cell r="A240" t="str">
            <v>15353530</v>
          </cell>
          <cell r="B240">
            <v>153</v>
          </cell>
          <cell r="C240">
            <v>53530</v>
          </cell>
          <cell r="D240" t="str">
            <v>GANA CERDOS NO. 3 HE</v>
          </cell>
          <cell r="E240" t="str">
            <v>PES</v>
          </cell>
          <cell r="F240">
            <v>5509</v>
          </cell>
          <cell r="G240" t="str">
            <v>TN</v>
          </cell>
          <cell r="H240" t="str">
            <v>TONELADAS</v>
          </cell>
          <cell r="I240" t="str">
            <v>PEC</v>
          </cell>
        </row>
        <row r="241">
          <cell r="A241" t="str">
            <v>15353531</v>
          </cell>
          <cell r="B241">
            <v>153</v>
          </cell>
          <cell r="C241">
            <v>53531</v>
          </cell>
          <cell r="D241" t="str">
            <v>GANA CERDOS NO. 3 HG</v>
          </cell>
          <cell r="E241" t="str">
            <v>PES</v>
          </cell>
          <cell r="F241">
            <v>5369</v>
          </cell>
          <cell r="G241" t="str">
            <v>TN</v>
          </cell>
          <cell r="H241" t="str">
            <v>TONELADAS</v>
          </cell>
          <cell r="I241" t="str">
            <v>PEC</v>
          </cell>
        </row>
        <row r="242">
          <cell r="A242" t="str">
            <v>15353532</v>
          </cell>
          <cell r="B242">
            <v>153</v>
          </cell>
          <cell r="C242">
            <v>53532</v>
          </cell>
          <cell r="D242" t="str">
            <v>GANA CERDOS NO. 3 CE</v>
          </cell>
          <cell r="E242" t="str">
            <v>PES</v>
          </cell>
          <cell r="F242">
            <v>5529</v>
          </cell>
          <cell r="G242" t="str">
            <v>TN</v>
          </cell>
          <cell r="H242" t="str">
            <v>TONELADAS</v>
          </cell>
          <cell r="I242" t="str">
            <v>PEC</v>
          </cell>
        </row>
        <row r="243">
          <cell r="A243" t="str">
            <v>15353533</v>
          </cell>
          <cell r="B243">
            <v>153</v>
          </cell>
          <cell r="C243">
            <v>53533</v>
          </cell>
          <cell r="D243" t="str">
            <v>GANA CERDOS NO. 3 CG</v>
          </cell>
          <cell r="E243" t="str">
            <v>PES</v>
          </cell>
          <cell r="F243">
            <v>5389</v>
          </cell>
          <cell r="G243" t="str">
            <v>TN</v>
          </cell>
          <cell r="H243" t="str">
            <v>TONELADAS</v>
          </cell>
          <cell r="I243" t="str">
            <v>PEC</v>
          </cell>
        </row>
        <row r="244">
          <cell r="A244" t="str">
            <v>15353632</v>
          </cell>
          <cell r="B244">
            <v>153</v>
          </cell>
          <cell r="C244">
            <v>53632</v>
          </cell>
          <cell r="D244" t="str">
            <v>GANACERDOS MULTIUSOS CE</v>
          </cell>
          <cell r="E244" t="str">
            <v>PES</v>
          </cell>
          <cell r="F244">
            <v>4414</v>
          </cell>
          <cell r="G244" t="str">
            <v>TN</v>
          </cell>
          <cell r="H244" t="str">
            <v>TONELADAS</v>
          </cell>
          <cell r="I244" t="str">
            <v>PEC</v>
          </cell>
        </row>
        <row r="245">
          <cell r="A245" t="str">
            <v>15354050</v>
          </cell>
          <cell r="B245">
            <v>153</v>
          </cell>
          <cell r="C245">
            <v>54050</v>
          </cell>
          <cell r="D245" t="str">
            <v>GANALECHE 14% HE</v>
          </cell>
          <cell r="E245" t="str">
            <v>PES</v>
          </cell>
          <cell r="F245">
            <v>4465</v>
          </cell>
          <cell r="G245" t="str">
            <v>TN</v>
          </cell>
          <cell r="H245" t="str">
            <v>TONELADAS</v>
          </cell>
          <cell r="I245" t="str">
            <v>PEC</v>
          </cell>
        </row>
        <row r="246">
          <cell r="A246" t="str">
            <v>15354051</v>
          </cell>
          <cell r="B246">
            <v>153</v>
          </cell>
          <cell r="C246">
            <v>54051</v>
          </cell>
          <cell r="D246" t="str">
            <v>GANALECHE 14% HG</v>
          </cell>
          <cell r="E246" t="str">
            <v>PES</v>
          </cell>
          <cell r="F246">
            <v>4325</v>
          </cell>
          <cell r="G246" t="str">
            <v>TN</v>
          </cell>
          <cell r="H246" t="str">
            <v>TONELADAS</v>
          </cell>
          <cell r="I246" t="str">
            <v>PEC</v>
          </cell>
        </row>
        <row r="247">
          <cell r="A247" t="str">
            <v>15354052</v>
          </cell>
          <cell r="B247">
            <v>153</v>
          </cell>
          <cell r="C247">
            <v>54052</v>
          </cell>
          <cell r="D247" t="str">
            <v>GANALECHE 14% CE</v>
          </cell>
          <cell r="E247" t="str">
            <v>PES</v>
          </cell>
          <cell r="F247">
            <v>4485</v>
          </cell>
          <cell r="G247" t="str">
            <v>TN</v>
          </cell>
          <cell r="H247" t="str">
            <v>TONELADAS</v>
          </cell>
          <cell r="I247" t="str">
            <v>PEC</v>
          </cell>
        </row>
        <row r="248">
          <cell r="A248" t="str">
            <v>15354053</v>
          </cell>
          <cell r="B248">
            <v>153</v>
          </cell>
          <cell r="C248">
            <v>54053</v>
          </cell>
          <cell r="D248" t="str">
            <v>GANALECHE 14% CG</v>
          </cell>
          <cell r="E248" t="str">
            <v>PES</v>
          </cell>
          <cell r="F248">
            <v>4345</v>
          </cell>
          <cell r="G248" t="str">
            <v>TN</v>
          </cell>
          <cell r="H248" t="str">
            <v>TONELADAS</v>
          </cell>
          <cell r="I248" t="str">
            <v>PEC</v>
          </cell>
        </row>
        <row r="249">
          <cell r="A249" t="str">
            <v>15354054</v>
          </cell>
          <cell r="B249">
            <v>153</v>
          </cell>
          <cell r="C249">
            <v>54054</v>
          </cell>
          <cell r="D249" t="str">
            <v>GANALECHE 14% RE</v>
          </cell>
          <cell r="E249" t="str">
            <v>PES</v>
          </cell>
          <cell r="F249">
            <v>4475</v>
          </cell>
          <cell r="G249" t="str">
            <v>TN</v>
          </cell>
          <cell r="H249" t="str">
            <v>TONELADAS</v>
          </cell>
          <cell r="I249" t="str">
            <v>PEC</v>
          </cell>
        </row>
        <row r="250">
          <cell r="A250" t="str">
            <v>15354055</v>
          </cell>
          <cell r="B250">
            <v>153</v>
          </cell>
          <cell r="C250">
            <v>54055</v>
          </cell>
          <cell r="D250" t="str">
            <v>GANALECHE 14% RG</v>
          </cell>
          <cell r="E250" t="str">
            <v>PES</v>
          </cell>
          <cell r="F250">
            <v>4335</v>
          </cell>
          <cell r="G250" t="str">
            <v>TN</v>
          </cell>
          <cell r="H250" t="str">
            <v>TONELADAS</v>
          </cell>
          <cell r="I250" t="str">
            <v>PEC</v>
          </cell>
        </row>
        <row r="251">
          <cell r="A251" t="str">
            <v>15354300</v>
          </cell>
          <cell r="B251">
            <v>153</v>
          </cell>
          <cell r="C251">
            <v>54300</v>
          </cell>
          <cell r="D251" t="str">
            <v>GANALECHE MULTIUSOS HE</v>
          </cell>
          <cell r="E251" t="str">
            <v>PES</v>
          </cell>
          <cell r="F251">
            <v>4945</v>
          </cell>
          <cell r="G251" t="str">
            <v>TN</v>
          </cell>
          <cell r="H251" t="str">
            <v>TONELADAS</v>
          </cell>
          <cell r="I251" t="str">
            <v>PEC</v>
          </cell>
        </row>
        <row r="252">
          <cell r="A252" t="str">
            <v>15354301</v>
          </cell>
          <cell r="B252">
            <v>153</v>
          </cell>
          <cell r="C252">
            <v>54301</v>
          </cell>
          <cell r="D252" t="str">
            <v>GANALECHE MULTIUSOS HG</v>
          </cell>
          <cell r="E252" t="str">
            <v>PES</v>
          </cell>
          <cell r="F252">
            <v>4805</v>
          </cell>
          <cell r="G252" t="str">
            <v>TN</v>
          </cell>
          <cell r="H252" t="str">
            <v>TONELADAS</v>
          </cell>
          <cell r="I252" t="str">
            <v>PEC</v>
          </cell>
        </row>
        <row r="253">
          <cell r="A253" t="str">
            <v>15354302</v>
          </cell>
          <cell r="B253">
            <v>153</v>
          </cell>
          <cell r="C253">
            <v>54302</v>
          </cell>
          <cell r="D253" t="str">
            <v>GANALECHE MULTIUSOS CE</v>
          </cell>
          <cell r="E253" t="str">
            <v>PES</v>
          </cell>
          <cell r="F253">
            <v>4611</v>
          </cell>
          <cell r="G253" t="str">
            <v>TN</v>
          </cell>
          <cell r="H253" t="str">
            <v>TONELADAS</v>
          </cell>
          <cell r="I253" t="str">
            <v>PEC</v>
          </cell>
        </row>
        <row r="254">
          <cell r="A254" t="str">
            <v>15354303</v>
          </cell>
          <cell r="B254">
            <v>153</v>
          </cell>
          <cell r="C254">
            <v>54303</v>
          </cell>
          <cell r="D254" t="str">
            <v>GANALECHE MULTIUSOS CG</v>
          </cell>
          <cell r="E254" t="str">
            <v>PES</v>
          </cell>
          <cell r="F254">
            <v>4825</v>
          </cell>
          <cell r="G254" t="str">
            <v>TN</v>
          </cell>
          <cell r="H254" t="str">
            <v>TONELADAS</v>
          </cell>
          <cell r="I254" t="str">
            <v>PEC</v>
          </cell>
        </row>
        <row r="255">
          <cell r="A255" t="str">
            <v>15354304</v>
          </cell>
          <cell r="B255">
            <v>153</v>
          </cell>
          <cell r="C255">
            <v>54304</v>
          </cell>
          <cell r="D255" t="str">
            <v>GANALECHE MULTIUSOS RE</v>
          </cell>
          <cell r="E255" t="str">
            <v>PES</v>
          </cell>
          <cell r="F255">
            <v>4611</v>
          </cell>
          <cell r="G255" t="str">
            <v>TN</v>
          </cell>
          <cell r="H255" t="str">
            <v>TONELADAS</v>
          </cell>
          <cell r="I255" t="str">
            <v>PEC</v>
          </cell>
        </row>
        <row r="256">
          <cell r="A256" t="str">
            <v>15354305</v>
          </cell>
          <cell r="B256">
            <v>153</v>
          </cell>
          <cell r="C256">
            <v>54305</v>
          </cell>
          <cell r="D256" t="str">
            <v>GANALECHE MULTIUSOS RG</v>
          </cell>
          <cell r="E256" t="str">
            <v>PES</v>
          </cell>
          <cell r="F256">
            <v>4815</v>
          </cell>
          <cell r="G256" t="str">
            <v>TN</v>
          </cell>
          <cell r="H256" t="str">
            <v>TONELADAS</v>
          </cell>
          <cell r="I256" t="str">
            <v>PEC</v>
          </cell>
        </row>
        <row r="257">
          <cell r="A257" t="str">
            <v>15354320</v>
          </cell>
          <cell r="B257">
            <v>153</v>
          </cell>
          <cell r="C257">
            <v>54320</v>
          </cell>
          <cell r="D257" t="str">
            <v>ESTABLERO 18% HE</v>
          </cell>
          <cell r="E257" t="str">
            <v>PES</v>
          </cell>
          <cell r="F257">
            <v>4878</v>
          </cell>
          <cell r="G257" t="str">
            <v>TN</v>
          </cell>
          <cell r="H257" t="str">
            <v>TONELADAS</v>
          </cell>
          <cell r="I257" t="str">
            <v>PEC</v>
          </cell>
        </row>
        <row r="258">
          <cell r="A258" t="str">
            <v>15354322</v>
          </cell>
          <cell r="B258">
            <v>153</v>
          </cell>
          <cell r="C258">
            <v>54322</v>
          </cell>
          <cell r="D258" t="str">
            <v>ESTABLERO 18% CE</v>
          </cell>
          <cell r="E258" t="str">
            <v>PES</v>
          </cell>
          <cell r="F258">
            <v>4144</v>
          </cell>
          <cell r="G258" t="str">
            <v>TN</v>
          </cell>
          <cell r="H258" t="str">
            <v>TONELADAS</v>
          </cell>
          <cell r="I258" t="str">
            <v>PEC</v>
          </cell>
        </row>
        <row r="259">
          <cell r="A259" t="str">
            <v>15354324</v>
          </cell>
          <cell r="B259">
            <v>153</v>
          </cell>
          <cell r="C259">
            <v>54324</v>
          </cell>
          <cell r="D259" t="str">
            <v>ESTABLERO 18% RE</v>
          </cell>
          <cell r="E259" t="str">
            <v>PES</v>
          </cell>
          <cell r="F259">
            <v>4238</v>
          </cell>
          <cell r="G259" t="str">
            <v>TN</v>
          </cell>
          <cell r="H259" t="str">
            <v>TONELADAS</v>
          </cell>
          <cell r="I259" t="str">
            <v>PEC</v>
          </cell>
        </row>
        <row r="260">
          <cell r="A260" t="str">
            <v>15354422</v>
          </cell>
          <cell r="B260">
            <v>153</v>
          </cell>
          <cell r="C260">
            <v>54422</v>
          </cell>
          <cell r="D260" t="str">
            <v>ESTABLERO 18% CE</v>
          </cell>
          <cell r="E260" t="str">
            <v>PES</v>
          </cell>
          <cell r="F260">
            <v>4114</v>
          </cell>
          <cell r="G260" t="str">
            <v>TN</v>
          </cell>
          <cell r="H260" t="str">
            <v>TONELADAS</v>
          </cell>
          <cell r="I260" t="str">
            <v>PEC</v>
          </cell>
        </row>
        <row r="261">
          <cell r="A261" t="str">
            <v>15354600</v>
          </cell>
          <cell r="B261">
            <v>153</v>
          </cell>
          <cell r="C261">
            <v>54600</v>
          </cell>
          <cell r="D261" t="str">
            <v>GANALECHE 17% ESPECIAL HE</v>
          </cell>
          <cell r="E261" t="str">
            <v>PES</v>
          </cell>
          <cell r="F261">
            <v>5445</v>
          </cell>
          <cell r="G261" t="str">
            <v>TN</v>
          </cell>
          <cell r="H261" t="str">
            <v>TONELADAS</v>
          </cell>
          <cell r="I261" t="str">
            <v>PEC</v>
          </cell>
        </row>
        <row r="262">
          <cell r="A262" t="str">
            <v>15354601</v>
          </cell>
          <cell r="B262">
            <v>153</v>
          </cell>
          <cell r="C262">
            <v>54601</v>
          </cell>
          <cell r="D262" t="str">
            <v>GANALECHE 17% ESPECIAL HG</v>
          </cell>
          <cell r="E262" t="str">
            <v>PES</v>
          </cell>
          <cell r="F262">
            <v>5305</v>
          </cell>
          <cell r="G262" t="str">
            <v>TN</v>
          </cell>
          <cell r="H262" t="str">
            <v>TONELADAS</v>
          </cell>
          <cell r="I262" t="str">
            <v>PEC</v>
          </cell>
        </row>
        <row r="263">
          <cell r="A263" t="str">
            <v>15354602</v>
          </cell>
          <cell r="B263">
            <v>153</v>
          </cell>
          <cell r="C263">
            <v>54602</v>
          </cell>
          <cell r="D263" t="str">
            <v>GANALECHE 17% ESPECIAL CE</v>
          </cell>
          <cell r="E263" t="str">
            <v>PES</v>
          </cell>
          <cell r="F263">
            <v>5465</v>
          </cell>
          <cell r="G263" t="str">
            <v>TN</v>
          </cell>
          <cell r="H263" t="str">
            <v>TONELADAS</v>
          </cell>
          <cell r="I263" t="str">
            <v>PEC</v>
          </cell>
        </row>
        <row r="264">
          <cell r="A264" t="str">
            <v>15354603</v>
          </cell>
          <cell r="B264">
            <v>153</v>
          </cell>
          <cell r="C264">
            <v>54603</v>
          </cell>
          <cell r="D264" t="str">
            <v>GANALECHE 17% ESPECIAL CG</v>
          </cell>
          <cell r="E264" t="str">
            <v>PES</v>
          </cell>
          <cell r="F264">
            <v>5325</v>
          </cell>
          <cell r="G264" t="str">
            <v>TN</v>
          </cell>
          <cell r="H264" t="str">
            <v>TONELADAS</v>
          </cell>
          <cell r="I264" t="str">
            <v>PEC</v>
          </cell>
        </row>
        <row r="265">
          <cell r="A265" t="str">
            <v>15354604</v>
          </cell>
          <cell r="B265">
            <v>153</v>
          </cell>
          <cell r="C265">
            <v>54604</v>
          </cell>
          <cell r="D265" t="str">
            <v>GANALECHE 17% ESPECIAL RE</v>
          </cell>
          <cell r="E265" t="str">
            <v>PES</v>
          </cell>
          <cell r="F265">
            <v>4850</v>
          </cell>
          <cell r="G265" t="str">
            <v>TN</v>
          </cell>
          <cell r="H265" t="str">
            <v>TONELADAS</v>
          </cell>
          <cell r="I265" t="str">
            <v>PEC</v>
          </cell>
        </row>
        <row r="266">
          <cell r="A266" t="str">
            <v>15354605</v>
          </cell>
          <cell r="B266">
            <v>153</v>
          </cell>
          <cell r="C266">
            <v>54605</v>
          </cell>
          <cell r="D266" t="str">
            <v>GANALECHE 17% ESPECIAL RG</v>
          </cell>
          <cell r="E266" t="str">
            <v>PES</v>
          </cell>
          <cell r="F266">
            <v>5315</v>
          </cell>
          <cell r="G266" t="str">
            <v>TN</v>
          </cell>
          <cell r="H266" t="str">
            <v>TONELADAS</v>
          </cell>
          <cell r="I266" t="str">
            <v>PEC</v>
          </cell>
        </row>
        <row r="267">
          <cell r="A267" t="str">
            <v>15354992</v>
          </cell>
          <cell r="B267">
            <v>153</v>
          </cell>
          <cell r="C267">
            <v>54992</v>
          </cell>
          <cell r="D267" t="str">
            <v>SOSTEN MULTIUSOS CE</v>
          </cell>
          <cell r="E267" t="str">
            <v>PES</v>
          </cell>
          <cell r="F267">
            <v>3635</v>
          </cell>
          <cell r="G267" t="str">
            <v>TN</v>
          </cell>
          <cell r="H267" t="str">
            <v>TONELADAS</v>
          </cell>
          <cell r="I267" t="str">
            <v>PEC</v>
          </cell>
        </row>
        <row r="268">
          <cell r="A268" t="str">
            <v>15355430</v>
          </cell>
          <cell r="B268">
            <v>153</v>
          </cell>
          <cell r="C268">
            <v>55430</v>
          </cell>
          <cell r="D268" t="str">
            <v>GANACARNE MULTIUSOS  HE</v>
          </cell>
          <cell r="E268" t="str">
            <v>PES</v>
          </cell>
          <cell r="F268">
            <v>4637</v>
          </cell>
          <cell r="G268" t="str">
            <v>TN</v>
          </cell>
          <cell r="H268" t="str">
            <v>TONELADAS</v>
          </cell>
          <cell r="I268" t="str">
            <v>PEC</v>
          </cell>
        </row>
        <row r="269">
          <cell r="A269" t="str">
            <v>15355431</v>
          </cell>
          <cell r="B269">
            <v>153</v>
          </cell>
          <cell r="C269">
            <v>55431</v>
          </cell>
          <cell r="D269" t="str">
            <v>GANACARNE MULTIUSOS  HG</v>
          </cell>
          <cell r="E269" t="str">
            <v>PES</v>
          </cell>
          <cell r="F269">
            <v>4497</v>
          </cell>
          <cell r="G269" t="str">
            <v>TN</v>
          </cell>
          <cell r="H269" t="str">
            <v>TONELADAS</v>
          </cell>
          <cell r="I269" t="str">
            <v>PEC</v>
          </cell>
        </row>
        <row r="270">
          <cell r="A270" t="str">
            <v>15355432</v>
          </cell>
          <cell r="B270">
            <v>153</v>
          </cell>
          <cell r="C270">
            <v>55432</v>
          </cell>
          <cell r="D270" t="str">
            <v>GANACARNE MULTIUSOS  CE</v>
          </cell>
          <cell r="E270" t="str">
            <v>PES</v>
          </cell>
          <cell r="F270">
            <v>4657</v>
          </cell>
          <cell r="G270" t="str">
            <v>TN</v>
          </cell>
          <cell r="H270" t="str">
            <v>TONELADAS</v>
          </cell>
          <cell r="I270" t="str">
            <v>PEC</v>
          </cell>
        </row>
        <row r="271">
          <cell r="A271" t="str">
            <v>15355433</v>
          </cell>
          <cell r="B271">
            <v>153</v>
          </cell>
          <cell r="C271">
            <v>55433</v>
          </cell>
          <cell r="D271" t="str">
            <v>GANACARNE MULTIUSOS  CG</v>
          </cell>
          <cell r="E271" t="str">
            <v>PES</v>
          </cell>
          <cell r="F271">
            <v>4517</v>
          </cell>
          <cell r="G271" t="str">
            <v>TN</v>
          </cell>
          <cell r="H271" t="str">
            <v>TONELADAS</v>
          </cell>
          <cell r="I271" t="str">
            <v>PEC</v>
          </cell>
        </row>
        <row r="272">
          <cell r="A272" t="str">
            <v>15355434</v>
          </cell>
          <cell r="B272">
            <v>153</v>
          </cell>
          <cell r="C272">
            <v>55434</v>
          </cell>
          <cell r="D272" t="str">
            <v>GANACARNE MULTIUSOS  RE</v>
          </cell>
          <cell r="E272" t="str">
            <v>PES</v>
          </cell>
          <cell r="F272">
            <v>4297</v>
          </cell>
          <cell r="G272" t="str">
            <v>TN</v>
          </cell>
          <cell r="H272" t="str">
            <v>TONELADAS</v>
          </cell>
          <cell r="I272" t="str">
            <v>PEC</v>
          </cell>
        </row>
        <row r="273">
          <cell r="A273" t="str">
            <v>15355435</v>
          </cell>
          <cell r="B273">
            <v>153</v>
          </cell>
          <cell r="C273">
            <v>55435</v>
          </cell>
          <cell r="D273" t="str">
            <v>GANACARNE MULTIUSOS  RG</v>
          </cell>
          <cell r="E273" t="str">
            <v>PES</v>
          </cell>
          <cell r="F273">
            <v>4507</v>
          </cell>
          <cell r="G273" t="str">
            <v>TN</v>
          </cell>
          <cell r="H273" t="str">
            <v>TONELADAS</v>
          </cell>
          <cell r="I273" t="str">
            <v>PEC</v>
          </cell>
        </row>
        <row r="274">
          <cell r="A274" t="str">
            <v>15356294</v>
          </cell>
          <cell r="B274">
            <v>153</v>
          </cell>
          <cell r="C274">
            <v>56294</v>
          </cell>
          <cell r="D274" t="str">
            <v>CABALLO GANADOR 12% RE</v>
          </cell>
          <cell r="E274" t="str">
            <v>PES</v>
          </cell>
          <cell r="F274">
            <v>5135</v>
          </cell>
          <cell r="G274" t="str">
            <v>TN</v>
          </cell>
          <cell r="H274" t="str">
            <v>TONELADAS</v>
          </cell>
          <cell r="I274" t="str">
            <v>PEC</v>
          </cell>
        </row>
        <row r="275">
          <cell r="A275" t="str">
            <v>15356372</v>
          </cell>
          <cell r="B275">
            <v>153</v>
          </cell>
          <cell r="C275">
            <v>56372</v>
          </cell>
          <cell r="D275" t="str">
            <v>AVESTRUZ REPRODUCTORA  ME</v>
          </cell>
          <cell r="E275" t="str">
            <v>PES</v>
          </cell>
          <cell r="F275">
            <v>5694</v>
          </cell>
          <cell r="G275" t="str">
            <v>TN</v>
          </cell>
          <cell r="H275" t="str">
            <v>TONELADAS</v>
          </cell>
          <cell r="I275" t="str">
            <v>PEC</v>
          </cell>
        </row>
        <row r="276">
          <cell r="A276" t="str">
            <v>15356667</v>
          </cell>
          <cell r="B276">
            <v>153</v>
          </cell>
          <cell r="C276">
            <v>56667</v>
          </cell>
          <cell r="D276" t="str">
            <v>TRIPLE CORONA NEW GENERATION</v>
          </cell>
          <cell r="E276" t="str">
            <v>PES</v>
          </cell>
          <cell r="F276">
            <v>9862</v>
          </cell>
          <cell r="G276" t="str">
            <v>TN</v>
          </cell>
          <cell r="H276" t="str">
            <v>TONELADAS</v>
          </cell>
          <cell r="I276" t="str">
            <v>PEC</v>
          </cell>
        </row>
        <row r="277">
          <cell r="A277" t="str">
            <v>15356849</v>
          </cell>
          <cell r="B277">
            <v>153</v>
          </cell>
          <cell r="C277">
            <v>56849</v>
          </cell>
          <cell r="D277" t="str">
            <v>TRIPLE CORONA FULL ENERG 15 KG</v>
          </cell>
          <cell r="E277" t="str">
            <v>PES</v>
          </cell>
          <cell r="F277">
            <v>10679</v>
          </cell>
          <cell r="G277" t="str">
            <v>TN</v>
          </cell>
          <cell r="H277" t="str">
            <v>TONELADAS</v>
          </cell>
          <cell r="I277" t="str">
            <v>PEC</v>
          </cell>
        </row>
        <row r="278">
          <cell r="A278" t="str">
            <v>15356854</v>
          </cell>
          <cell r="B278">
            <v>153</v>
          </cell>
          <cell r="C278">
            <v>56854</v>
          </cell>
          <cell r="D278" t="str">
            <v>PELL ROL GENESIS RE 40 KGS</v>
          </cell>
          <cell r="E278" t="str">
            <v>PES</v>
          </cell>
          <cell r="F278">
            <v>7780</v>
          </cell>
          <cell r="G278" t="str">
            <v>TN</v>
          </cell>
          <cell r="H278" t="str">
            <v>TONELADAS</v>
          </cell>
          <cell r="I278" t="str">
            <v>PEC</v>
          </cell>
        </row>
        <row r="279">
          <cell r="A279" t="str">
            <v>15356902</v>
          </cell>
          <cell r="B279">
            <v>153</v>
          </cell>
          <cell r="C279">
            <v>56902</v>
          </cell>
          <cell r="D279" t="str">
            <v>GANADOR CONEJOS CE</v>
          </cell>
          <cell r="E279" t="str">
            <v>PES</v>
          </cell>
          <cell r="F279">
            <v>5281</v>
          </cell>
          <cell r="G279" t="str">
            <v>TN</v>
          </cell>
          <cell r="H279" t="str">
            <v>TONELADAS</v>
          </cell>
          <cell r="I279" t="str">
            <v>PEC</v>
          </cell>
        </row>
        <row r="280">
          <cell r="A280" t="str">
            <v>15356906</v>
          </cell>
          <cell r="B280">
            <v>153</v>
          </cell>
          <cell r="C280">
            <v>56906</v>
          </cell>
          <cell r="D280" t="str">
            <v>GANADOR CONEJOS 5KG CE</v>
          </cell>
          <cell r="E280" t="str">
            <v>PES</v>
          </cell>
          <cell r="F280">
            <v>6485</v>
          </cell>
          <cell r="G280" t="str">
            <v>TN</v>
          </cell>
          <cell r="H280" t="str">
            <v>TONELADAS</v>
          </cell>
          <cell r="I280" t="str">
            <v>PEC</v>
          </cell>
        </row>
        <row r="281">
          <cell r="A281" t="str">
            <v>15356952</v>
          </cell>
          <cell r="B281">
            <v>153</v>
          </cell>
          <cell r="C281">
            <v>56952</v>
          </cell>
          <cell r="D281" t="str">
            <v>ROOSTER MIX 40 KGS</v>
          </cell>
          <cell r="E281" t="str">
            <v>PES</v>
          </cell>
          <cell r="F281">
            <v>4996</v>
          </cell>
          <cell r="G281" t="str">
            <v>TN</v>
          </cell>
          <cell r="H281" t="str">
            <v>TONELADAS</v>
          </cell>
          <cell r="I281" t="str">
            <v>PEC</v>
          </cell>
        </row>
        <row r="282">
          <cell r="A282" t="str">
            <v>15358419</v>
          </cell>
          <cell r="B282">
            <v>153</v>
          </cell>
          <cell r="C282">
            <v>58419</v>
          </cell>
          <cell r="D282" t="str">
            <v>API CAMARON MEDIA DENS 25% CE</v>
          </cell>
          <cell r="E282" t="str">
            <v>PES</v>
          </cell>
          <cell r="F282">
            <v>9859</v>
          </cell>
          <cell r="G282" t="str">
            <v>TN</v>
          </cell>
          <cell r="H282" t="str">
            <v>TONELADAS</v>
          </cell>
          <cell r="I282" t="str">
            <v>ACU</v>
          </cell>
        </row>
        <row r="283">
          <cell r="A283" t="str">
            <v>15358622</v>
          </cell>
          <cell r="B283">
            <v>153</v>
          </cell>
          <cell r="C283">
            <v>58622</v>
          </cell>
          <cell r="D283" t="str">
            <v>GANA CAMARON DORADO R 35% CE</v>
          </cell>
          <cell r="E283" t="str">
            <v>PES</v>
          </cell>
          <cell r="F283">
            <v>9280.0499999999993</v>
          </cell>
          <cell r="G283" t="str">
            <v>TN</v>
          </cell>
          <cell r="H283" t="str">
            <v>TONELADAS</v>
          </cell>
          <cell r="I283" t="str">
            <v>ACU</v>
          </cell>
        </row>
        <row r="284">
          <cell r="A284" t="str">
            <v>15360012</v>
          </cell>
          <cell r="B284">
            <v>153</v>
          </cell>
          <cell r="C284">
            <v>60012</v>
          </cell>
          <cell r="D284" t="str">
            <v>SUPER BABI PLUS MT TE</v>
          </cell>
          <cell r="E284" t="str">
            <v>PES</v>
          </cell>
          <cell r="F284">
            <v>6245</v>
          </cell>
          <cell r="G284" t="str">
            <v>TN</v>
          </cell>
          <cell r="H284" t="str">
            <v>TONELADAS</v>
          </cell>
          <cell r="I284" t="str">
            <v>PEC</v>
          </cell>
        </row>
        <row r="285">
          <cell r="A285" t="str">
            <v>15360022</v>
          </cell>
          <cell r="B285">
            <v>153</v>
          </cell>
          <cell r="C285">
            <v>60022</v>
          </cell>
          <cell r="D285" t="str">
            <v>CRECIMIENTO POLLAS ME</v>
          </cell>
          <cell r="E285" t="str">
            <v>PES</v>
          </cell>
          <cell r="F285">
            <v>5895</v>
          </cell>
          <cell r="G285" t="str">
            <v>TN</v>
          </cell>
          <cell r="H285" t="str">
            <v>TONELADAS</v>
          </cell>
          <cell r="I285" t="str">
            <v>PEC</v>
          </cell>
        </row>
        <row r="286">
          <cell r="A286" t="str">
            <v>15360032</v>
          </cell>
          <cell r="B286">
            <v>153</v>
          </cell>
          <cell r="C286">
            <v>60032</v>
          </cell>
          <cell r="D286" t="str">
            <v>PONE ORO 16% PLUS ME</v>
          </cell>
          <cell r="E286" t="str">
            <v>PES</v>
          </cell>
          <cell r="F286">
            <v>5595</v>
          </cell>
          <cell r="G286" t="str">
            <v>TN</v>
          </cell>
          <cell r="H286" t="str">
            <v>TONELADAS</v>
          </cell>
          <cell r="I286" t="str">
            <v>PEC</v>
          </cell>
        </row>
        <row r="287">
          <cell r="A287" t="str">
            <v>15360036</v>
          </cell>
          <cell r="B287">
            <v>153</v>
          </cell>
          <cell r="C287">
            <v>60036</v>
          </cell>
          <cell r="D287" t="str">
            <v>PONE ORO 16% PLUS TE 5K</v>
          </cell>
          <cell r="E287" t="str">
            <v>PES</v>
          </cell>
          <cell r="F287">
            <v>6145</v>
          </cell>
          <cell r="G287" t="str">
            <v>TN</v>
          </cell>
          <cell r="H287" t="str">
            <v>TONELADAS</v>
          </cell>
          <cell r="I287" t="str">
            <v>PEC</v>
          </cell>
        </row>
        <row r="288">
          <cell r="A288" t="str">
            <v>15360959</v>
          </cell>
          <cell r="B288">
            <v>153</v>
          </cell>
          <cell r="C288">
            <v>60959</v>
          </cell>
          <cell r="D288" t="str">
            <v>POSTURA INICIACION 5 KG</v>
          </cell>
          <cell r="E288" t="str">
            <v>PES</v>
          </cell>
          <cell r="F288">
            <v>6310</v>
          </cell>
          <cell r="G288" t="str">
            <v>TN</v>
          </cell>
          <cell r="H288" t="str">
            <v>TONELADAS</v>
          </cell>
          <cell r="I288" t="str">
            <v>PEC</v>
          </cell>
        </row>
        <row r="289">
          <cell r="A289" t="str">
            <v>15360969</v>
          </cell>
          <cell r="B289">
            <v>153</v>
          </cell>
          <cell r="C289">
            <v>60969</v>
          </cell>
          <cell r="D289" t="str">
            <v>POSTURA DESARROLLO 5 KG</v>
          </cell>
          <cell r="E289" t="str">
            <v>PES</v>
          </cell>
          <cell r="F289">
            <v>5360</v>
          </cell>
          <cell r="G289" t="str">
            <v>TN</v>
          </cell>
          <cell r="H289" t="str">
            <v>TONELADAS</v>
          </cell>
          <cell r="I289" t="str">
            <v>PEC</v>
          </cell>
        </row>
        <row r="290">
          <cell r="A290" t="str">
            <v>15362092</v>
          </cell>
          <cell r="B290">
            <v>153</v>
          </cell>
          <cell r="C290">
            <v>62092</v>
          </cell>
          <cell r="D290" t="str">
            <v>POLLO INICIADOR  ME</v>
          </cell>
          <cell r="E290" t="str">
            <v>PES</v>
          </cell>
          <cell r="F290">
            <v>6379</v>
          </cell>
          <cell r="G290" t="str">
            <v>TN</v>
          </cell>
          <cell r="H290" t="str">
            <v>TONELADAS</v>
          </cell>
          <cell r="I290" t="str">
            <v>PEC</v>
          </cell>
        </row>
        <row r="291">
          <cell r="A291" t="str">
            <v>15362102</v>
          </cell>
          <cell r="B291">
            <v>153</v>
          </cell>
          <cell r="C291">
            <v>62102</v>
          </cell>
          <cell r="D291" t="str">
            <v>POLLOS CRECIMIENTO ME</v>
          </cell>
          <cell r="E291" t="str">
            <v>PES</v>
          </cell>
          <cell r="F291">
            <v>6475</v>
          </cell>
          <cell r="G291" t="str">
            <v>TN</v>
          </cell>
          <cell r="H291" t="str">
            <v>TONELADAS</v>
          </cell>
          <cell r="I291" t="str">
            <v>PEC</v>
          </cell>
        </row>
        <row r="292">
          <cell r="A292" t="str">
            <v>15362132</v>
          </cell>
          <cell r="B292">
            <v>153</v>
          </cell>
          <cell r="C292">
            <v>62132</v>
          </cell>
          <cell r="D292" t="str">
            <v>POLLO FINALIZADOR ME</v>
          </cell>
          <cell r="E292" t="str">
            <v>PES</v>
          </cell>
          <cell r="F292">
            <v>6152</v>
          </cell>
          <cell r="G292" t="str">
            <v>TN</v>
          </cell>
          <cell r="H292" t="str">
            <v>TONELADAS</v>
          </cell>
          <cell r="I292" t="str">
            <v>PEC</v>
          </cell>
        </row>
        <row r="293">
          <cell r="A293" t="str">
            <v>15362222</v>
          </cell>
          <cell r="B293">
            <v>153</v>
          </cell>
          <cell r="C293">
            <v>62222</v>
          </cell>
          <cell r="D293" t="str">
            <v>POLLO ORO V.  ME</v>
          </cell>
          <cell r="E293" t="str">
            <v>PES</v>
          </cell>
          <cell r="F293">
            <v>5884</v>
          </cell>
          <cell r="G293" t="str">
            <v>TN</v>
          </cell>
          <cell r="H293" t="str">
            <v>TONELADAS</v>
          </cell>
          <cell r="I293" t="str">
            <v>PEC</v>
          </cell>
        </row>
        <row r="294">
          <cell r="A294" t="str">
            <v>15362226</v>
          </cell>
          <cell r="B294">
            <v>153</v>
          </cell>
          <cell r="C294">
            <v>62226</v>
          </cell>
          <cell r="D294" t="str">
            <v>POLLO ENGORDA 5 KG</v>
          </cell>
          <cell r="E294" t="str">
            <v>PES</v>
          </cell>
          <cell r="F294">
            <v>6359</v>
          </cell>
          <cell r="G294" t="str">
            <v>TN</v>
          </cell>
          <cell r="H294" t="str">
            <v>TONELADAS</v>
          </cell>
          <cell r="I294" t="str">
            <v>PEC</v>
          </cell>
        </row>
        <row r="295">
          <cell r="A295" t="str">
            <v>15362322</v>
          </cell>
          <cell r="B295">
            <v>153</v>
          </cell>
          <cell r="C295">
            <v>62322</v>
          </cell>
          <cell r="D295" t="str">
            <v>POLLITO ORO INIC.V. ME</v>
          </cell>
          <cell r="E295" t="str">
            <v>PES</v>
          </cell>
          <cell r="F295">
            <v>5985</v>
          </cell>
          <cell r="G295" t="str">
            <v>TN</v>
          </cell>
          <cell r="H295" t="str">
            <v>TONELADAS</v>
          </cell>
          <cell r="I295" t="str">
            <v>PEC</v>
          </cell>
        </row>
        <row r="296">
          <cell r="A296" t="str">
            <v>15362326</v>
          </cell>
          <cell r="B296">
            <v>153</v>
          </cell>
          <cell r="C296">
            <v>62326</v>
          </cell>
          <cell r="D296" t="str">
            <v>POLLO INICIACION 5 KG</v>
          </cell>
          <cell r="E296" t="str">
            <v>PES</v>
          </cell>
          <cell r="F296">
            <v>6608</v>
          </cell>
          <cell r="G296" t="str">
            <v>TN</v>
          </cell>
          <cell r="H296" t="str">
            <v>TONELADAS</v>
          </cell>
          <cell r="I296" t="str">
            <v>PEC</v>
          </cell>
        </row>
        <row r="297">
          <cell r="A297" t="str">
            <v>15362373</v>
          </cell>
          <cell r="B297">
            <v>153</v>
          </cell>
          <cell r="C297">
            <v>62373</v>
          </cell>
          <cell r="D297" t="str">
            <v>FINALIZADOR 2 MACHO ALCER CG</v>
          </cell>
          <cell r="E297" t="str">
            <v>PES</v>
          </cell>
          <cell r="F297">
            <v>6652</v>
          </cell>
          <cell r="G297" t="str">
            <v>TN</v>
          </cell>
          <cell r="H297" t="str">
            <v>TONELADAS</v>
          </cell>
          <cell r="I297" t="str">
            <v>PEC</v>
          </cell>
        </row>
        <row r="298">
          <cell r="A298" t="str">
            <v>15362682</v>
          </cell>
          <cell r="B298">
            <v>153</v>
          </cell>
          <cell r="C298">
            <v>62682</v>
          </cell>
          <cell r="D298" t="str">
            <v>POLLITO ESPECIAL TE</v>
          </cell>
          <cell r="E298" t="str">
            <v>PES</v>
          </cell>
          <cell r="F298">
            <v>5700</v>
          </cell>
          <cell r="G298" t="str">
            <v>TN</v>
          </cell>
          <cell r="H298" t="str">
            <v>TONELADAS</v>
          </cell>
          <cell r="I298" t="str">
            <v>PEC</v>
          </cell>
        </row>
        <row r="299">
          <cell r="A299" t="str">
            <v>15362692</v>
          </cell>
          <cell r="B299">
            <v>153</v>
          </cell>
          <cell r="C299">
            <v>62692</v>
          </cell>
          <cell r="D299" t="str">
            <v>POLLO ESPECIAL TE</v>
          </cell>
          <cell r="E299" t="str">
            <v>PES</v>
          </cell>
          <cell r="F299">
            <v>5600</v>
          </cell>
          <cell r="G299" t="str">
            <v>TN</v>
          </cell>
          <cell r="H299" t="str">
            <v>TONELADAS</v>
          </cell>
          <cell r="I299" t="str">
            <v>PEC</v>
          </cell>
        </row>
        <row r="300">
          <cell r="A300" t="str">
            <v>15363012</v>
          </cell>
          <cell r="B300">
            <v>153</v>
          </cell>
          <cell r="C300">
            <v>63012</v>
          </cell>
          <cell r="D300" t="str">
            <v>INICIACION CERDOS CE</v>
          </cell>
          <cell r="E300" t="str">
            <v>PES</v>
          </cell>
          <cell r="F300">
            <v>6278</v>
          </cell>
          <cell r="G300" t="str">
            <v>TN</v>
          </cell>
          <cell r="H300" t="str">
            <v>TONELADAS</v>
          </cell>
          <cell r="I300" t="str">
            <v>PEC</v>
          </cell>
        </row>
        <row r="301">
          <cell r="A301" t="str">
            <v>15363013</v>
          </cell>
          <cell r="B301">
            <v>153</v>
          </cell>
          <cell r="C301">
            <v>63013</v>
          </cell>
          <cell r="D301" t="str">
            <v>INICIACION CERDOS CG</v>
          </cell>
          <cell r="E301" t="str">
            <v>PES</v>
          </cell>
          <cell r="F301">
            <v>6663</v>
          </cell>
          <cell r="G301" t="str">
            <v>TN</v>
          </cell>
          <cell r="H301" t="str">
            <v>TONELADAS</v>
          </cell>
          <cell r="I301" t="str">
            <v>PEC</v>
          </cell>
        </row>
        <row r="302">
          <cell r="A302" t="str">
            <v>15363020</v>
          </cell>
          <cell r="B302">
            <v>153</v>
          </cell>
          <cell r="C302">
            <v>63020</v>
          </cell>
          <cell r="D302" t="str">
            <v>CRECIMIENTO CERDOS HE</v>
          </cell>
          <cell r="E302" t="str">
            <v>PES</v>
          </cell>
          <cell r="F302">
            <v>5937</v>
          </cell>
          <cell r="G302" t="str">
            <v>TN</v>
          </cell>
          <cell r="H302" t="str">
            <v>TONELADAS</v>
          </cell>
          <cell r="I302" t="str">
            <v>PEC</v>
          </cell>
        </row>
        <row r="303">
          <cell r="A303" t="str">
            <v>15363022</v>
          </cell>
          <cell r="B303">
            <v>153</v>
          </cell>
          <cell r="C303">
            <v>63022</v>
          </cell>
          <cell r="D303" t="str">
            <v>CRECIMIENTO CERDOS CE</v>
          </cell>
          <cell r="E303" t="str">
            <v>PES</v>
          </cell>
          <cell r="F303">
            <v>5307</v>
          </cell>
          <cell r="G303" t="str">
            <v>TN</v>
          </cell>
          <cell r="H303" t="str">
            <v>TONELADAS</v>
          </cell>
          <cell r="I303" t="str">
            <v>PEC</v>
          </cell>
        </row>
        <row r="304">
          <cell r="A304" t="str">
            <v>15363023</v>
          </cell>
          <cell r="B304">
            <v>153</v>
          </cell>
          <cell r="C304">
            <v>63023</v>
          </cell>
          <cell r="D304" t="str">
            <v>CRECIMIENTO CERDOS CG</v>
          </cell>
          <cell r="E304" t="str">
            <v>PES</v>
          </cell>
          <cell r="F304">
            <v>5817</v>
          </cell>
          <cell r="G304" t="str">
            <v>TN</v>
          </cell>
          <cell r="H304" t="str">
            <v>TONELADAS</v>
          </cell>
          <cell r="I304" t="str">
            <v>PEC</v>
          </cell>
        </row>
        <row r="305">
          <cell r="A305" t="str">
            <v>15363029</v>
          </cell>
          <cell r="B305">
            <v>153</v>
          </cell>
          <cell r="C305">
            <v>63029</v>
          </cell>
          <cell r="D305" t="str">
            <v>CRECIMIENTO CERDOS CE BP 42K</v>
          </cell>
          <cell r="E305" t="str">
            <v>PES</v>
          </cell>
          <cell r="F305">
            <v>206.28</v>
          </cell>
          <cell r="G305" t="str">
            <v>DF</v>
          </cell>
          <cell r="H305" t="str">
            <v>42 KGS</v>
          </cell>
          <cell r="I305" t="str">
            <v>PEC</v>
          </cell>
        </row>
        <row r="306">
          <cell r="A306" t="str">
            <v>15363032</v>
          </cell>
          <cell r="B306">
            <v>153</v>
          </cell>
          <cell r="C306">
            <v>63032</v>
          </cell>
          <cell r="D306" t="str">
            <v>FINAL.ENGORDA CERDOS CE</v>
          </cell>
          <cell r="E306" t="str">
            <v>PES</v>
          </cell>
          <cell r="F306">
            <v>5253</v>
          </cell>
          <cell r="G306" t="str">
            <v>TN</v>
          </cell>
          <cell r="H306" t="str">
            <v>TONELADAS</v>
          </cell>
          <cell r="I306" t="str">
            <v>PEC</v>
          </cell>
        </row>
        <row r="307">
          <cell r="A307" t="str">
            <v>15363033</v>
          </cell>
          <cell r="B307">
            <v>153</v>
          </cell>
          <cell r="C307">
            <v>63033</v>
          </cell>
          <cell r="D307" t="str">
            <v>FINAL.ENGORDA CERDOS CG</v>
          </cell>
          <cell r="E307" t="str">
            <v>PES</v>
          </cell>
          <cell r="F307">
            <v>5638</v>
          </cell>
          <cell r="G307" t="str">
            <v>TN</v>
          </cell>
          <cell r="H307" t="str">
            <v>TONELADAS</v>
          </cell>
          <cell r="I307" t="str">
            <v>PEC</v>
          </cell>
        </row>
        <row r="308">
          <cell r="A308" t="str">
            <v>15363042</v>
          </cell>
          <cell r="B308">
            <v>153</v>
          </cell>
          <cell r="C308">
            <v>63042</v>
          </cell>
          <cell r="D308" t="str">
            <v>CERDAS LACTANTES CE</v>
          </cell>
          <cell r="E308" t="str">
            <v>PES</v>
          </cell>
          <cell r="F308">
            <v>5902</v>
          </cell>
          <cell r="G308" t="str">
            <v>TN</v>
          </cell>
          <cell r="H308" t="str">
            <v>TONELADAS</v>
          </cell>
          <cell r="I308" t="str">
            <v>PEC</v>
          </cell>
        </row>
        <row r="309">
          <cell r="A309" t="str">
            <v>15363043</v>
          </cell>
          <cell r="B309">
            <v>153</v>
          </cell>
          <cell r="C309">
            <v>63043</v>
          </cell>
          <cell r="D309" t="str">
            <v>CERDAS LACTANTES CG</v>
          </cell>
          <cell r="E309" t="str">
            <v>PES</v>
          </cell>
          <cell r="F309">
            <v>6287</v>
          </cell>
          <cell r="G309" t="str">
            <v>TN</v>
          </cell>
          <cell r="H309" t="str">
            <v>TONELADAS</v>
          </cell>
          <cell r="I309" t="str">
            <v>PEC</v>
          </cell>
        </row>
        <row r="310">
          <cell r="A310" t="str">
            <v>15363052</v>
          </cell>
          <cell r="B310">
            <v>153</v>
          </cell>
          <cell r="C310">
            <v>63052</v>
          </cell>
          <cell r="D310" t="str">
            <v>CERDAS GESTANTES CE</v>
          </cell>
          <cell r="E310" t="str">
            <v>PES</v>
          </cell>
          <cell r="F310">
            <v>5151</v>
          </cell>
          <cell r="G310" t="str">
            <v>TN</v>
          </cell>
          <cell r="H310" t="str">
            <v>TONELADAS</v>
          </cell>
          <cell r="I310" t="str">
            <v>PEC</v>
          </cell>
        </row>
        <row r="311">
          <cell r="A311" t="str">
            <v>15363053</v>
          </cell>
          <cell r="B311">
            <v>153</v>
          </cell>
          <cell r="C311">
            <v>63053</v>
          </cell>
          <cell r="D311" t="str">
            <v>CERDAS GESTANTES CG</v>
          </cell>
          <cell r="E311" t="str">
            <v>PES</v>
          </cell>
          <cell r="F311">
            <v>5629</v>
          </cell>
          <cell r="G311" t="str">
            <v>TN</v>
          </cell>
          <cell r="H311" t="str">
            <v>TONELADAS</v>
          </cell>
          <cell r="I311" t="str">
            <v>PEC</v>
          </cell>
        </row>
        <row r="312">
          <cell r="A312" t="str">
            <v>15363162</v>
          </cell>
          <cell r="B312">
            <v>153</v>
          </cell>
          <cell r="C312">
            <v>63162</v>
          </cell>
          <cell r="D312" t="str">
            <v>INICIAPORK MEJORADO MT CE</v>
          </cell>
          <cell r="E312" t="str">
            <v>PES</v>
          </cell>
          <cell r="F312">
            <v>5403</v>
          </cell>
          <cell r="G312" t="str">
            <v>TN</v>
          </cell>
          <cell r="H312" t="str">
            <v>TONELADAS</v>
          </cell>
          <cell r="I312" t="str">
            <v>PEC</v>
          </cell>
        </row>
        <row r="313">
          <cell r="A313" t="str">
            <v>15363166</v>
          </cell>
          <cell r="B313">
            <v>153</v>
          </cell>
          <cell r="C313">
            <v>63166</v>
          </cell>
          <cell r="D313" t="str">
            <v>INICIAPORK MEJORADO 5KG</v>
          </cell>
          <cell r="E313" t="str">
            <v>PES</v>
          </cell>
          <cell r="F313">
            <v>5335</v>
          </cell>
          <cell r="G313" t="str">
            <v>TN</v>
          </cell>
          <cell r="H313" t="str">
            <v>TONELADAS</v>
          </cell>
          <cell r="I313" t="str">
            <v>PEC</v>
          </cell>
        </row>
        <row r="314">
          <cell r="A314" t="str">
            <v>15363170</v>
          </cell>
          <cell r="B314">
            <v>153</v>
          </cell>
          <cell r="C314">
            <v>63170</v>
          </cell>
          <cell r="D314" t="str">
            <v>CRECIPORK MEJORADO HE</v>
          </cell>
          <cell r="E314" t="str">
            <v>PES</v>
          </cell>
          <cell r="F314">
            <v>5449</v>
          </cell>
          <cell r="G314" t="str">
            <v>TN</v>
          </cell>
          <cell r="H314" t="str">
            <v>TONELADAS</v>
          </cell>
          <cell r="I314" t="str">
            <v>PEC</v>
          </cell>
        </row>
        <row r="315">
          <cell r="A315" t="str">
            <v>15363172</v>
          </cell>
          <cell r="B315">
            <v>153</v>
          </cell>
          <cell r="C315">
            <v>63172</v>
          </cell>
          <cell r="D315" t="str">
            <v>CRECIPORK MEJORADO MT CE</v>
          </cell>
          <cell r="E315" t="str">
            <v>PES</v>
          </cell>
          <cell r="F315">
            <v>4668</v>
          </cell>
          <cell r="G315" t="str">
            <v>TN</v>
          </cell>
          <cell r="H315" t="str">
            <v>TONELADAS</v>
          </cell>
          <cell r="I315" t="str">
            <v>PEC</v>
          </cell>
        </row>
        <row r="316">
          <cell r="A316" t="str">
            <v>15363182</v>
          </cell>
          <cell r="B316">
            <v>153</v>
          </cell>
          <cell r="C316">
            <v>63182</v>
          </cell>
          <cell r="D316" t="str">
            <v>ENGORDAPORK MEJORADO MT CE</v>
          </cell>
          <cell r="E316" t="str">
            <v>PES</v>
          </cell>
          <cell r="F316">
            <v>4393</v>
          </cell>
          <cell r="G316" t="str">
            <v>TN</v>
          </cell>
          <cell r="H316" t="str">
            <v>TONELADAS</v>
          </cell>
          <cell r="I316" t="str">
            <v>PEC</v>
          </cell>
        </row>
        <row r="317">
          <cell r="A317" t="str">
            <v>15363186</v>
          </cell>
          <cell r="B317">
            <v>153</v>
          </cell>
          <cell r="C317">
            <v>63186</v>
          </cell>
          <cell r="D317" t="str">
            <v>ENGORDAPORK MEJORADO 5KG</v>
          </cell>
          <cell r="E317" t="str">
            <v>PES</v>
          </cell>
          <cell r="F317">
            <v>5001</v>
          </cell>
          <cell r="G317" t="str">
            <v>TN</v>
          </cell>
          <cell r="H317" t="str">
            <v>TONELADAS</v>
          </cell>
          <cell r="I317" t="str">
            <v>PEC</v>
          </cell>
        </row>
        <row r="318">
          <cell r="A318" t="str">
            <v>15363190</v>
          </cell>
          <cell r="B318">
            <v>153</v>
          </cell>
          <cell r="C318">
            <v>63190</v>
          </cell>
          <cell r="D318" t="str">
            <v>REPRODUPORK MEJORADO HE</v>
          </cell>
          <cell r="E318" t="str">
            <v>PES</v>
          </cell>
          <cell r="F318">
            <v>5663</v>
          </cell>
          <cell r="G318" t="str">
            <v>TN</v>
          </cell>
          <cell r="H318" t="str">
            <v>TONELADAS</v>
          </cell>
          <cell r="I318" t="str">
            <v>PEC</v>
          </cell>
        </row>
        <row r="319">
          <cell r="A319" t="str">
            <v>15363192</v>
          </cell>
          <cell r="B319">
            <v>153</v>
          </cell>
          <cell r="C319">
            <v>63192</v>
          </cell>
          <cell r="D319" t="str">
            <v>REPRODUPORK MEJORADO MT CE</v>
          </cell>
          <cell r="E319" t="str">
            <v>PES</v>
          </cell>
          <cell r="F319">
            <v>4992</v>
          </cell>
          <cell r="G319" t="str">
            <v>TN</v>
          </cell>
          <cell r="H319" t="str">
            <v>TONELADAS</v>
          </cell>
          <cell r="I319" t="str">
            <v>PEC</v>
          </cell>
        </row>
        <row r="320">
          <cell r="A320" t="str">
            <v>15363207</v>
          </cell>
          <cell r="B320">
            <v>153</v>
          </cell>
          <cell r="C320">
            <v>63207</v>
          </cell>
          <cell r="D320" t="str">
            <v>PORCEVRAGE FASE 0 25 KG CE</v>
          </cell>
          <cell r="E320" t="str">
            <v>PES</v>
          </cell>
          <cell r="F320">
            <v>14660</v>
          </cell>
          <cell r="G320" t="str">
            <v>TN</v>
          </cell>
          <cell r="H320" t="str">
            <v>TONELADAS</v>
          </cell>
          <cell r="I320" t="str">
            <v>MUL</v>
          </cell>
        </row>
        <row r="321">
          <cell r="A321" t="str">
            <v>15363217</v>
          </cell>
          <cell r="B321">
            <v>153</v>
          </cell>
          <cell r="C321">
            <v>63217</v>
          </cell>
          <cell r="D321" t="str">
            <v>PORCEVRAGE FASE 1 25 KG CE</v>
          </cell>
          <cell r="E321" t="str">
            <v>PES</v>
          </cell>
          <cell r="F321">
            <v>9901</v>
          </cell>
          <cell r="G321" t="str">
            <v>TN</v>
          </cell>
          <cell r="H321" t="str">
            <v>TONELADAS</v>
          </cell>
          <cell r="I321" t="str">
            <v>MUL</v>
          </cell>
        </row>
        <row r="322">
          <cell r="A322" t="str">
            <v>15363227</v>
          </cell>
          <cell r="B322">
            <v>153</v>
          </cell>
          <cell r="C322">
            <v>63227</v>
          </cell>
          <cell r="D322" t="str">
            <v>PORCEVRAGE FASE 2 25 KG CE</v>
          </cell>
          <cell r="E322" t="str">
            <v>PES</v>
          </cell>
          <cell r="F322">
            <v>9212</v>
          </cell>
          <cell r="G322" t="str">
            <v>TN</v>
          </cell>
          <cell r="H322" t="str">
            <v>TONELADAS</v>
          </cell>
          <cell r="I322" t="str">
            <v>MUL</v>
          </cell>
        </row>
        <row r="323">
          <cell r="A323" t="str">
            <v>15363237</v>
          </cell>
          <cell r="B323">
            <v>153</v>
          </cell>
          <cell r="C323">
            <v>63237</v>
          </cell>
          <cell r="D323" t="str">
            <v>PORCEVRAGE FASE 3 25 KG CE</v>
          </cell>
          <cell r="E323" t="str">
            <v>PES</v>
          </cell>
          <cell r="F323">
            <v>7002</v>
          </cell>
          <cell r="G323" t="str">
            <v>TN</v>
          </cell>
          <cell r="H323" t="str">
            <v>TONELADAS</v>
          </cell>
          <cell r="I323" t="str">
            <v>MUL</v>
          </cell>
        </row>
        <row r="324">
          <cell r="A324" t="str">
            <v>15363250</v>
          </cell>
          <cell r="B324">
            <v>153</v>
          </cell>
          <cell r="C324">
            <v>63250</v>
          </cell>
          <cell r="D324" t="str">
            <v>CONCENTRAPORK MEJORADO HE</v>
          </cell>
          <cell r="E324" t="str">
            <v>PES</v>
          </cell>
          <cell r="F324">
            <v>6983</v>
          </cell>
          <cell r="G324" t="str">
            <v>TN</v>
          </cell>
          <cell r="H324" t="str">
            <v>TONELADAS</v>
          </cell>
          <cell r="I324" t="str">
            <v>PEC</v>
          </cell>
        </row>
        <row r="325">
          <cell r="A325" t="str">
            <v>15363359</v>
          </cell>
          <cell r="B325">
            <v>153</v>
          </cell>
          <cell r="C325">
            <v>63359</v>
          </cell>
          <cell r="D325" t="str">
            <v>INICIA CERDO 5KG</v>
          </cell>
          <cell r="E325" t="str">
            <v>PES</v>
          </cell>
          <cell r="F325">
            <v>5335</v>
          </cell>
          <cell r="G325" t="str">
            <v>TN</v>
          </cell>
          <cell r="H325" t="str">
            <v>TONELADAS</v>
          </cell>
          <cell r="I325" t="str">
            <v>PEC</v>
          </cell>
        </row>
        <row r="326">
          <cell r="A326" t="str">
            <v>15363366</v>
          </cell>
          <cell r="B326">
            <v>153</v>
          </cell>
          <cell r="C326">
            <v>63366</v>
          </cell>
          <cell r="D326" t="str">
            <v>CERDO DESARROLLO 5KG</v>
          </cell>
          <cell r="E326" t="str">
            <v>PES</v>
          </cell>
          <cell r="F326">
            <v>5964</v>
          </cell>
          <cell r="G326" t="str">
            <v>TN</v>
          </cell>
          <cell r="H326" t="str">
            <v>TONELADAS</v>
          </cell>
          <cell r="I326" t="str">
            <v>PEC</v>
          </cell>
        </row>
        <row r="327">
          <cell r="A327" t="str">
            <v>15363369</v>
          </cell>
          <cell r="B327">
            <v>153</v>
          </cell>
          <cell r="C327">
            <v>63369</v>
          </cell>
          <cell r="D327" t="str">
            <v>DESARROLLO CERDO 5 KG</v>
          </cell>
          <cell r="E327" t="str">
            <v>PES</v>
          </cell>
          <cell r="F327">
            <v>5964</v>
          </cell>
          <cell r="G327" t="str">
            <v>TN</v>
          </cell>
          <cell r="H327" t="str">
            <v>TONELADAS</v>
          </cell>
          <cell r="I327" t="str">
            <v>PEC</v>
          </cell>
        </row>
        <row r="328">
          <cell r="A328" t="str">
            <v>15363379</v>
          </cell>
          <cell r="B328">
            <v>153</v>
          </cell>
          <cell r="C328">
            <v>63379</v>
          </cell>
          <cell r="D328" t="str">
            <v>ENGORDA CERDO 5KG</v>
          </cell>
          <cell r="E328" t="str">
            <v>PES</v>
          </cell>
          <cell r="F328">
            <v>5001</v>
          </cell>
          <cell r="G328" t="str">
            <v>TN</v>
          </cell>
          <cell r="H328" t="str">
            <v>TONELADAS</v>
          </cell>
          <cell r="I328" t="str">
            <v>PEC</v>
          </cell>
        </row>
        <row r="329">
          <cell r="A329" t="str">
            <v>15363386</v>
          </cell>
          <cell r="B329">
            <v>153</v>
          </cell>
          <cell r="C329">
            <v>63386</v>
          </cell>
          <cell r="D329" t="str">
            <v>CERDO REPRODUCCION 5KG</v>
          </cell>
          <cell r="E329" t="str">
            <v>PES</v>
          </cell>
          <cell r="F329">
            <v>5339</v>
          </cell>
          <cell r="G329" t="str">
            <v>TN</v>
          </cell>
          <cell r="H329" t="str">
            <v>TONELADAS</v>
          </cell>
          <cell r="I329" t="str">
            <v>PEC</v>
          </cell>
        </row>
        <row r="330">
          <cell r="A330" t="str">
            <v>15363410</v>
          </cell>
          <cell r="B330">
            <v>153</v>
          </cell>
          <cell r="C330">
            <v>63410</v>
          </cell>
          <cell r="D330" t="str">
            <v>CONCENTRADO INICIADOR HE</v>
          </cell>
          <cell r="E330" t="str">
            <v>PES</v>
          </cell>
          <cell r="F330">
            <v>8371</v>
          </cell>
          <cell r="G330" t="str">
            <v>TN</v>
          </cell>
          <cell r="H330" t="str">
            <v>TONELADAS</v>
          </cell>
          <cell r="I330" t="str">
            <v>PEC</v>
          </cell>
        </row>
        <row r="331">
          <cell r="A331" t="str">
            <v>15363411</v>
          </cell>
          <cell r="B331">
            <v>153</v>
          </cell>
          <cell r="C331">
            <v>63411</v>
          </cell>
          <cell r="D331" t="str">
            <v>CONCENTRADO INICIADOR HG</v>
          </cell>
          <cell r="E331" t="str">
            <v>PES</v>
          </cell>
          <cell r="F331">
            <v>8231</v>
          </cell>
          <cell r="G331" t="str">
            <v>TN</v>
          </cell>
          <cell r="H331" t="str">
            <v>TONELADAS</v>
          </cell>
          <cell r="I331" t="str">
            <v>PEC</v>
          </cell>
        </row>
        <row r="332">
          <cell r="A332" t="str">
            <v>15363420</v>
          </cell>
          <cell r="B332">
            <v>153</v>
          </cell>
          <cell r="C332">
            <v>63420</v>
          </cell>
          <cell r="D332" t="str">
            <v>CONCENTRADO CREC-ENG.  HE</v>
          </cell>
          <cell r="E332" t="str">
            <v>PES</v>
          </cell>
          <cell r="F332">
            <v>7333</v>
          </cell>
          <cell r="G332" t="str">
            <v>TN</v>
          </cell>
          <cell r="H332" t="str">
            <v>TONELADAS</v>
          </cell>
          <cell r="I332" t="str">
            <v>PEC</v>
          </cell>
        </row>
        <row r="333">
          <cell r="A333" t="str">
            <v>15363421</v>
          </cell>
          <cell r="B333">
            <v>153</v>
          </cell>
          <cell r="C333">
            <v>63421</v>
          </cell>
          <cell r="D333" t="str">
            <v>CONCENTRADO CREC-ENG HG</v>
          </cell>
          <cell r="E333" t="str">
            <v>PES</v>
          </cell>
          <cell r="F333">
            <v>6964</v>
          </cell>
          <cell r="G333" t="str">
            <v>TN</v>
          </cell>
          <cell r="H333" t="str">
            <v>TONELADAS</v>
          </cell>
          <cell r="I333" t="str">
            <v>PEC</v>
          </cell>
        </row>
        <row r="334">
          <cell r="A334" t="str">
            <v>15363430</v>
          </cell>
          <cell r="B334">
            <v>153</v>
          </cell>
          <cell r="C334">
            <v>63430</v>
          </cell>
          <cell r="D334" t="str">
            <v>CONCENTRADO REPRODUCTORES HE</v>
          </cell>
          <cell r="E334" t="str">
            <v>PES</v>
          </cell>
          <cell r="F334">
            <v>7371</v>
          </cell>
          <cell r="G334" t="str">
            <v>TN</v>
          </cell>
          <cell r="H334" t="str">
            <v>TONELADAS</v>
          </cell>
          <cell r="I334" t="str">
            <v>PEC</v>
          </cell>
        </row>
        <row r="335">
          <cell r="A335" t="str">
            <v>15363431</v>
          </cell>
          <cell r="B335">
            <v>153</v>
          </cell>
          <cell r="C335">
            <v>63431</v>
          </cell>
          <cell r="D335" t="str">
            <v>CONCENTRADO REPRODUCTORES HG</v>
          </cell>
          <cell r="E335" t="str">
            <v>PES</v>
          </cell>
          <cell r="F335">
            <v>7231</v>
          </cell>
          <cell r="G335" t="str">
            <v>TN</v>
          </cell>
          <cell r="H335" t="str">
            <v>TONELADAS</v>
          </cell>
          <cell r="I335" t="str">
            <v>PEC</v>
          </cell>
        </row>
        <row r="336">
          <cell r="A336" t="str">
            <v>15363502</v>
          </cell>
          <cell r="B336">
            <v>153</v>
          </cell>
          <cell r="C336">
            <v>63502</v>
          </cell>
          <cell r="D336" t="str">
            <v>FINALIZADOR ENG.CERDOS HL CE</v>
          </cell>
          <cell r="E336" t="str">
            <v>PES</v>
          </cell>
          <cell r="F336">
            <v>5388</v>
          </cell>
          <cell r="G336" t="str">
            <v>TN</v>
          </cell>
          <cell r="H336" t="str">
            <v>TONELADAS</v>
          </cell>
          <cell r="I336" t="str">
            <v>PEC</v>
          </cell>
        </row>
        <row r="337">
          <cell r="A337" t="str">
            <v>15363503</v>
          </cell>
          <cell r="B337">
            <v>153</v>
          </cell>
          <cell r="C337">
            <v>63503</v>
          </cell>
          <cell r="D337" t="str">
            <v>FINALIZADOR ENG.CERDOS HL CG</v>
          </cell>
          <cell r="E337" t="str">
            <v>PES</v>
          </cell>
          <cell r="F337">
            <v>6109</v>
          </cell>
          <cell r="G337" t="str">
            <v>TN</v>
          </cell>
          <cell r="H337" t="str">
            <v>TONELADAS</v>
          </cell>
          <cell r="I337" t="str">
            <v>PEC</v>
          </cell>
        </row>
        <row r="338">
          <cell r="A338" t="str">
            <v>15363616</v>
          </cell>
          <cell r="B338">
            <v>153</v>
          </cell>
          <cell r="C338">
            <v>63616</v>
          </cell>
          <cell r="D338" t="str">
            <v>INICIA CERDOS 5K CE</v>
          </cell>
          <cell r="E338" t="str">
            <v>PES</v>
          </cell>
          <cell r="F338">
            <v>5621</v>
          </cell>
          <cell r="G338" t="str">
            <v>TN</v>
          </cell>
          <cell r="H338" t="str">
            <v>TONELADAS</v>
          </cell>
          <cell r="I338" t="str">
            <v>PEC</v>
          </cell>
        </row>
        <row r="339">
          <cell r="A339" t="str">
            <v>15363626</v>
          </cell>
          <cell r="B339">
            <v>153</v>
          </cell>
          <cell r="C339">
            <v>63626</v>
          </cell>
          <cell r="D339" t="str">
            <v>TERMINA CERDOS 5K CE</v>
          </cell>
          <cell r="E339" t="str">
            <v>PES</v>
          </cell>
          <cell r="F339">
            <v>5441</v>
          </cell>
          <cell r="G339" t="str">
            <v>TN</v>
          </cell>
          <cell r="H339" t="str">
            <v>TONELADAS</v>
          </cell>
          <cell r="I339" t="str">
            <v>PEC</v>
          </cell>
        </row>
        <row r="340">
          <cell r="A340" t="str">
            <v>15363860</v>
          </cell>
          <cell r="B340">
            <v>153</v>
          </cell>
          <cell r="C340">
            <v>63860</v>
          </cell>
          <cell r="D340" t="str">
            <v>CRECIPORK V HE</v>
          </cell>
          <cell r="E340" t="str">
            <v>PES</v>
          </cell>
          <cell r="F340">
            <v>5327</v>
          </cell>
          <cell r="G340" t="str">
            <v>TN</v>
          </cell>
          <cell r="H340" t="str">
            <v>TONELADAS</v>
          </cell>
          <cell r="I340" t="str">
            <v>PEC</v>
          </cell>
        </row>
        <row r="341">
          <cell r="A341" t="str">
            <v>15363861</v>
          </cell>
          <cell r="B341">
            <v>153</v>
          </cell>
          <cell r="C341">
            <v>63861</v>
          </cell>
          <cell r="D341" t="str">
            <v>CRECIPORK V. HG</v>
          </cell>
          <cell r="E341" t="str">
            <v>PES</v>
          </cell>
          <cell r="F341">
            <v>5187</v>
          </cell>
          <cell r="G341" t="str">
            <v>TN</v>
          </cell>
          <cell r="H341" t="str">
            <v>TONELADAS</v>
          </cell>
          <cell r="I341" t="str">
            <v>PEC</v>
          </cell>
        </row>
        <row r="342">
          <cell r="A342" t="str">
            <v>15363862</v>
          </cell>
          <cell r="B342">
            <v>153</v>
          </cell>
          <cell r="C342">
            <v>63862</v>
          </cell>
          <cell r="D342" t="str">
            <v>CRECIPORK MT CE</v>
          </cell>
          <cell r="E342" t="str">
            <v>PES</v>
          </cell>
          <cell r="F342">
            <v>5247</v>
          </cell>
          <cell r="G342" t="str">
            <v>TN</v>
          </cell>
          <cell r="H342" t="str">
            <v>TONELADAS</v>
          </cell>
          <cell r="I342" t="str">
            <v>PEC</v>
          </cell>
        </row>
        <row r="343">
          <cell r="A343" t="str">
            <v>15363863</v>
          </cell>
          <cell r="B343">
            <v>153</v>
          </cell>
          <cell r="C343">
            <v>63863</v>
          </cell>
          <cell r="D343" t="str">
            <v>CRECIPORK V. CG</v>
          </cell>
          <cell r="E343" t="str">
            <v>PES</v>
          </cell>
          <cell r="F343">
            <v>5207</v>
          </cell>
          <cell r="G343" t="str">
            <v>TN</v>
          </cell>
          <cell r="H343" t="str">
            <v>TONELADAS</v>
          </cell>
          <cell r="I343" t="str">
            <v>PEC</v>
          </cell>
        </row>
        <row r="344">
          <cell r="A344" t="str">
            <v>15363870</v>
          </cell>
          <cell r="B344">
            <v>153</v>
          </cell>
          <cell r="C344">
            <v>63870</v>
          </cell>
          <cell r="D344" t="str">
            <v>ENGORDAPORK V. HE</v>
          </cell>
          <cell r="E344" t="str">
            <v>PES</v>
          </cell>
          <cell r="F344">
            <v>5249</v>
          </cell>
          <cell r="G344" t="str">
            <v>TN</v>
          </cell>
          <cell r="H344" t="str">
            <v>TONELADAS</v>
          </cell>
          <cell r="I344" t="str">
            <v>PEC</v>
          </cell>
        </row>
        <row r="345">
          <cell r="A345" t="str">
            <v>15363871</v>
          </cell>
          <cell r="B345">
            <v>153</v>
          </cell>
          <cell r="C345">
            <v>63871</v>
          </cell>
          <cell r="D345" t="str">
            <v>ENGORDAPORK V. HG</v>
          </cell>
          <cell r="E345" t="str">
            <v>PES</v>
          </cell>
          <cell r="F345">
            <v>5109</v>
          </cell>
          <cell r="G345" t="str">
            <v>TN</v>
          </cell>
          <cell r="H345" t="str">
            <v>TONELADAS</v>
          </cell>
          <cell r="I345" t="str">
            <v>PEC</v>
          </cell>
        </row>
        <row r="346">
          <cell r="A346" t="str">
            <v>15363872</v>
          </cell>
          <cell r="B346">
            <v>153</v>
          </cell>
          <cell r="C346">
            <v>63872</v>
          </cell>
          <cell r="D346" t="str">
            <v>ENGORDAPORK MT CE</v>
          </cell>
          <cell r="E346" t="str">
            <v>PES</v>
          </cell>
          <cell r="F346">
            <v>5269</v>
          </cell>
          <cell r="G346" t="str">
            <v>TN</v>
          </cell>
          <cell r="H346" t="str">
            <v>TONELADAS</v>
          </cell>
          <cell r="I346" t="str">
            <v>PEC</v>
          </cell>
        </row>
        <row r="347">
          <cell r="A347" t="str">
            <v>15363873</v>
          </cell>
          <cell r="B347">
            <v>153</v>
          </cell>
          <cell r="C347">
            <v>63873</v>
          </cell>
          <cell r="D347" t="str">
            <v>ENGORDAPORK V. CG</v>
          </cell>
          <cell r="E347" t="str">
            <v>PES</v>
          </cell>
          <cell r="F347">
            <v>5129</v>
          </cell>
          <cell r="G347" t="str">
            <v>TN</v>
          </cell>
          <cell r="H347" t="str">
            <v>TONELADAS</v>
          </cell>
          <cell r="I347" t="str">
            <v>PEC</v>
          </cell>
        </row>
        <row r="348">
          <cell r="A348" t="str">
            <v>15363880</v>
          </cell>
          <cell r="B348">
            <v>153</v>
          </cell>
          <cell r="C348">
            <v>63880</v>
          </cell>
          <cell r="D348" t="str">
            <v>REPRODUPORK V. HE</v>
          </cell>
          <cell r="E348" t="str">
            <v>PES</v>
          </cell>
          <cell r="F348">
            <v>5392</v>
          </cell>
          <cell r="G348" t="str">
            <v>TN</v>
          </cell>
          <cell r="H348" t="str">
            <v>TONELADAS</v>
          </cell>
          <cell r="I348" t="str">
            <v>PEC</v>
          </cell>
        </row>
        <row r="349">
          <cell r="A349" t="str">
            <v>15363881</v>
          </cell>
          <cell r="B349">
            <v>153</v>
          </cell>
          <cell r="C349">
            <v>63881</v>
          </cell>
          <cell r="D349" t="str">
            <v>REPRODUPORK V. HG</v>
          </cell>
          <cell r="E349" t="str">
            <v>PES</v>
          </cell>
          <cell r="F349">
            <v>5252</v>
          </cell>
          <cell r="G349" t="str">
            <v>TN</v>
          </cell>
          <cell r="H349" t="str">
            <v>TONELADAS</v>
          </cell>
          <cell r="I349" t="str">
            <v>PEC</v>
          </cell>
        </row>
        <row r="350">
          <cell r="A350" t="str">
            <v>15363882</v>
          </cell>
          <cell r="B350">
            <v>153</v>
          </cell>
          <cell r="C350">
            <v>63882</v>
          </cell>
          <cell r="D350" t="str">
            <v>REPRODUPORK MT CE</v>
          </cell>
          <cell r="E350" t="str">
            <v>PES</v>
          </cell>
          <cell r="F350">
            <v>5412</v>
          </cell>
          <cell r="G350" t="str">
            <v>TN</v>
          </cell>
          <cell r="H350" t="str">
            <v>TONELADAS</v>
          </cell>
          <cell r="I350" t="str">
            <v>PEC</v>
          </cell>
        </row>
        <row r="351">
          <cell r="A351" t="str">
            <v>15363883</v>
          </cell>
          <cell r="B351">
            <v>153</v>
          </cell>
          <cell r="C351">
            <v>63883</v>
          </cell>
          <cell r="D351" t="str">
            <v>REPORDUPORK V. CG</v>
          </cell>
          <cell r="E351" t="str">
            <v>PES</v>
          </cell>
          <cell r="F351">
            <v>5272</v>
          </cell>
          <cell r="G351" t="str">
            <v>TN</v>
          </cell>
          <cell r="H351" t="str">
            <v>TONELADAS</v>
          </cell>
          <cell r="I351" t="str">
            <v>PEC</v>
          </cell>
        </row>
        <row r="352">
          <cell r="A352" t="str">
            <v>15364000</v>
          </cell>
          <cell r="B352">
            <v>153</v>
          </cell>
          <cell r="C352">
            <v>64000</v>
          </cell>
          <cell r="D352" t="str">
            <v>ALIM.VACAS LECH. 18% HE</v>
          </cell>
          <cell r="E352" t="str">
            <v>PES</v>
          </cell>
          <cell r="F352">
            <v>5466</v>
          </cell>
          <cell r="G352" t="str">
            <v>TN</v>
          </cell>
          <cell r="H352" t="str">
            <v>TONELADAS</v>
          </cell>
          <cell r="I352" t="str">
            <v>PEC</v>
          </cell>
        </row>
        <row r="353">
          <cell r="A353" t="str">
            <v>15364002</v>
          </cell>
          <cell r="B353">
            <v>153</v>
          </cell>
          <cell r="C353">
            <v>64002</v>
          </cell>
          <cell r="D353" t="str">
            <v>ALIM.VACAS LECH.18% CE</v>
          </cell>
          <cell r="E353" t="str">
            <v>PES</v>
          </cell>
          <cell r="F353">
            <v>4814</v>
          </cell>
          <cell r="G353" t="str">
            <v>TN</v>
          </cell>
          <cell r="H353" t="str">
            <v>TONELADAS</v>
          </cell>
          <cell r="I353" t="str">
            <v>PEC</v>
          </cell>
        </row>
        <row r="354">
          <cell r="A354" t="str">
            <v>15364004</v>
          </cell>
          <cell r="B354">
            <v>153</v>
          </cell>
          <cell r="C354">
            <v>64004</v>
          </cell>
          <cell r="D354" t="str">
            <v>ALIM.VACAS LECH.18% RE</v>
          </cell>
          <cell r="E354" t="str">
            <v>PES</v>
          </cell>
          <cell r="F354">
            <v>5476</v>
          </cell>
          <cell r="G354" t="str">
            <v>TN</v>
          </cell>
          <cell r="H354" t="str">
            <v>TONELADAS</v>
          </cell>
          <cell r="I354" t="str">
            <v>PEC</v>
          </cell>
        </row>
        <row r="355">
          <cell r="A355" t="str">
            <v>15364044</v>
          </cell>
          <cell r="B355">
            <v>153</v>
          </cell>
          <cell r="C355">
            <v>64044</v>
          </cell>
          <cell r="D355" t="str">
            <v>VACAS SECAS RE</v>
          </cell>
          <cell r="E355" t="str">
            <v>PES</v>
          </cell>
          <cell r="F355">
            <v>4535</v>
          </cell>
          <cell r="G355" t="str">
            <v>TN</v>
          </cell>
          <cell r="H355" t="str">
            <v>TONELADAS</v>
          </cell>
          <cell r="I355" t="str">
            <v>PEC</v>
          </cell>
        </row>
        <row r="356">
          <cell r="A356" t="str">
            <v>15364072</v>
          </cell>
          <cell r="B356">
            <v>153</v>
          </cell>
          <cell r="C356">
            <v>64072</v>
          </cell>
          <cell r="D356" t="str">
            <v>ABABE PLUS MT CE</v>
          </cell>
          <cell r="E356" t="str">
            <v>PES</v>
          </cell>
          <cell r="F356">
            <v>5031</v>
          </cell>
          <cell r="G356" t="str">
            <v>TN</v>
          </cell>
          <cell r="H356" t="str">
            <v>TONELADAS</v>
          </cell>
          <cell r="I356" t="str">
            <v>PEC</v>
          </cell>
        </row>
        <row r="357">
          <cell r="A357" t="str">
            <v>15364073</v>
          </cell>
          <cell r="B357">
            <v>153</v>
          </cell>
          <cell r="C357">
            <v>64073</v>
          </cell>
          <cell r="D357" t="str">
            <v>CRIA BECERROS No.3 CG</v>
          </cell>
          <cell r="E357" t="str">
            <v>PES</v>
          </cell>
          <cell r="F357">
            <v>5625</v>
          </cell>
          <cell r="G357" t="str">
            <v>TN</v>
          </cell>
          <cell r="H357" t="str">
            <v>TONELADAS</v>
          </cell>
          <cell r="I357" t="str">
            <v>PEC</v>
          </cell>
        </row>
        <row r="358">
          <cell r="A358" t="str">
            <v>15364110</v>
          </cell>
          <cell r="B358">
            <v>153</v>
          </cell>
          <cell r="C358">
            <v>64110</v>
          </cell>
          <cell r="D358" t="str">
            <v>ALIM.VACAS LECH.16%  HE</v>
          </cell>
          <cell r="E358" t="str">
            <v>PES</v>
          </cell>
          <cell r="F358">
            <v>4915</v>
          </cell>
          <cell r="G358" t="str">
            <v>TN</v>
          </cell>
          <cell r="H358" t="str">
            <v>TONELADAS</v>
          </cell>
          <cell r="I358" t="str">
            <v>PEC</v>
          </cell>
        </row>
        <row r="359">
          <cell r="A359" t="str">
            <v>15364112</v>
          </cell>
          <cell r="B359">
            <v>153</v>
          </cell>
          <cell r="C359">
            <v>64112</v>
          </cell>
          <cell r="D359" t="str">
            <v>ALIM.VACAS LECH.16%  CE</v>
          </cell>
          <cell r="E359" t="str">
            <v>PES</v>
          </cell>
          <cell r="F359">
            <v>4935</v>
          </cell>
          <cell r="G359" t="str">
            <v>TN</v>
          </cell>
          <cell r="H359" t="str">
            <v>TONELADAS</v>
          </cell>
          <cell r="I359" t="str">
            <v>PEC</v>
          </cell>
        </row>
        <row r="360">
          <cell r="A360" t="str">
            <v>15364114</v>
          </cell>
          <cell r="B360">
            <v>153</v>
          </cell>
          <cell r="C360">
            <v>64114</v>
          </cell>
          <cell r="D360" t="str">
            <v>ALIM.VACAS LECH.16%  RE</v>
          </cell>
          <cell r="E360" t="str">
            <v>PES</v>
          </cell>
          <cell r="F360">
            <v>4925</v>
          </cell>
          <cell r="G360" t="str">
            <v>TN</v>
          </cell>
          <cell r="H360" t="str">
            <v>TONELADAS</v>
          </cell>
          <cell r="I360" t="str">
            <v>PEC</v>
          </cell>
        </row>
        <row r="361">
          <cell r="A361" t="str">
            <v>15364150</v>
          </cell>
          <cell r="B361">
            <v>153</v>
          </cell>
          <cell r="C361">
            <v>64150</v>
          </cell>
          <cell r="D361" t="str">
            <v>CRIA BECERRAS  HE</v>
          </cell>
          <cell r="E361" t="str">
            <v>PES</v>
          </cell>
          <cell r="F361">
            <v>5400</v>
          </cell>
          <cell r="G361" t="str">
            <v>TN</v>
          </cell>
          <cell r="H361" t="str">
            <v>TONELADAS</v>
          </cell>
          <cell r="I361" t="str">
            <v>PEC</v>
          </cell>
        </row>
        <row r="362">
          <cell r="A362" t="str">
            <v>15364151</v>
          </cell>
          <cell r="B362">
            <v>153</v>
          </cell>
          <cell r="C362">
            <v>64151</v>
          </cell>
          <cell r="D362" t="str">
            <v>CRIA BECERRAS  HG</v>
          </cell>
          <cell r="E362" t="str">
            <v>PES</v>
          </cell>
          <cell r="F362">
            <v>5260</v>
          </cell>
          <cell r="G362" t="str">
            <v>TN</v>
          </cell>
          <cell r="H362" t="str">
            <v>TONELADAS</v>
          </cell>
          <cell r="I362" t="str">
            <v>PEC</v>
          </cell>
        </row>
        <row r="363">
          <cell r="A363" t="str">
            <v>15364152</v>
          </cell>
          <cell r="B363">
            <v>153</v>
          </cell>
          <cell r="C363">
            <v>64152</v>
          </cell>
          <cell r="D363" t="str">
            <v>CRECIMIENTO BECERRAS CE</v>
          </cell>
          <cell r="E363" t="str">
            <v>PES</v>
          </cell>
          <cell r="F363">
            <v>5220</v>
          </cell>
          <cell r="G363" t="str">
            <v>TN</v>
          </cell>
          <cell r="H363" t="str">
            <v>TONELADAS</v>
          </cell>
          <cell r="I363" t="str">
            <v>PEC</v>
          </cell>
        </row>
        <row r="364">
          <cell r="A364" t="str">
            <v>15364153</v>
          </cell>
          <cell r="B364">
            <v>153</v>
          </cell>
          <cell r="C364">
            <v>64153</v>
          </cell>
          <cell r="D364" t="str">
            <v>CRIA BECERRAS  CG</v>
          </cell>
          <cell r="E364" t="str">
            <v>PES</v>
          </cell>
          <cell r="F364">
            <v>5280</v>
          </cell>
          <cell r="G364" t="str">
            <v>TN</v>
          </cell>
          <cell r="H364" t="str">
            <v>TONELADAS</v>
          </cell>
          <cell r="I364" t="str">
            <v>PEC</v>
          </cell>
        </row>
        <row r="365">
          <cell r="A365" t="str">
            <v>15364169</v>
          </cell>
          <cell r="B365">
            <v>153</v>
          </cell>
          <cell r="C365">
            <v>64169</v>
          </cell>
          <cell r="D365" t="str">
            <v>SUST.LECHE 24-10 10K  HE</v>
          </cell>
          <cell r="E365" t="str">
            <v>PES</v>
          </cell>
          <cell r="F365">
            <v>19894</v>
          </cell>
          <cell r="G365" t="str">
            <v>TN</v>
          </cell>
          <cell r="H365" t="str">
            <v>TONELADAS</v>
          </cell>
          <cell r="I365" t="str">
            <v>PEC</v>
          </cell>
        </row>
        <row r="366">
          <cell r="A366" t="str">
            <v>15364230</v>
          </cell>
          <cell r="B366">
            <v>153</v>
          </cell>
          <cell r="C366">
            <v>64230</v>
          </cell>
          <cell r="D366" t="str">
            <v>LECHERO 16% V. HE</v>
          </cell>
          <cell r="E366" t="str">
            <v>PES</v>
          </cell>
          <cell r="F366">
            <v>5080</v>
          </cell>
          <cell r="G366" t="str">
            <v>TN</v>
          </cell>
          <cell r="H366" t="str">
            <v>TONELADAS</v>
          </cell>
          <cell r="I366" t="str">
            <v>PEC</v>
          </cell>
        </row>
        <row r="367">
          <cell r="A367" t="str">
            <v>15364232</v>
          </cell>
          <cell r="B367">
            <v>153</v>
          </cell>
          <cell r="C367">
            <v>64232</v>
          </cell>
          <cell r="D367" t="str">
            <v>LECHERO 16% MT  CE</v>
          </cell>
          <cell r="E367" t="str">
            <v>PES</v>
          </cell>
          <cell r="F367">
            <v>4578</v>
          </cell>
          <cell r="G367" t="str">
            <v>TN</v>
          </cell>
          <cell r="H367" t="str">
            <v>TONELADAS</v>
          </cell>
          <cell r="I367" t="str">
            <v>PEC</v>
          </cell>
        </row>
        <row r="368">
          <cell r="A368" t="str">
            <v>15364234</v>
          </cell>
          <cell r="B368">
            <v>153</v>
          </cell>
          <cell r="C368">
            <v>64234</v>
          </cell>
          <cell r="D368" t="str">
            <v>LECHERO 16% V.  RE</v>
          </cell>
          <cell r="E368" t="str">
            <v>PES</v>
          </cell>
          <cell r="F368">
            <v>5090</v>
          </cell>
          <cell r="G368" t="str">
            <v>TN</v>
          </cell>
          <cell r="H368" t="str">
            <v>TONELADAS</v>
          </cell>
          <cell r="I368" t="str">
            <v>PEC</v>
          </cell>
        </row>
        <row r="369">
          <cell r="A369" t="str">
            <v>15364270</v>
          </cell>
          <cell r="B369">
            <v>153</v>
          </cell>
          <cell r="C369">
            <v>64270</v>
          </cell>
          <cell r="D369" t="str">
            <v>LECHERO 20 CSA MT HE</v>
          </cell>
          <cell r="E369" t="str">
            <v>PES</v>
          </cell>
          <cell r="F369">
            <v>4503</v>
          </cell>
          <cell r="G369" t="str">
            <v>TN</v>
          </cell>
          <cell r="H369" t="str">
            <v>TONELADAS</v>
          </cell>
          <cell r="I369" t="str">
            <v>PEC</v>
          </cell>
        </row>
        <row r="370">
          <cell r="A370" t="str">
            <v>15364292</v>
          </cell>
          <cell r="B370">
            <v>153</v>
          </cell>
          <cell r="C370">
            <v>64292</v>
          </cell>
          <cell r="D370" t="str">
            <v>LECHERO 20% CE MT</v>
          </cell>
          <cell r="E370" t="str">
            <v>PES</v>
          </cell>
          <cell r="F370">
            <v>4646</v>
          </cell>
          <cell r="G370" t="str">
            <v>TN</v>
          </cell>
          <cell r="H370" t="str">
            <v>TONELADAS</v>
          </cell>
          <cell r="I370" t="str">
            <v>PEC</v>
          </cell>
        </row>
        <row r="371">
          <cell r="A371" t="str">
            <v>15364352</v>
          </cell>
          <cell r="B371">
            <v>153</v>
          </cell>
          <cell r="C371">
            <v>64352</v>
          </cell>
          <cell r="D371" t="str">
            <v>GANADO LECHERO 18% CE</v>
          </cell>
          <cell r="E371" t="str">
            <v>PES</v>
          </cell>
          <cell r="F371">
            <v>4839</v>
          </cell>
          <cell r="G371" t="str">
            <v>TN</v>
          </cell>
          <cell r="H371" t="str">
            <v>TONELADAS</v>
          </cell>
          <cell r="I371" t="str">
            <v>PEC</v>
          </cell>
        </row>
        <row r="372">
          <cell r="A372" t="str">
            <v>15364362</v>
          </cell>
          <cell r="B372">
            <v>153</v>
          </cell>
          <cell r="C372">
            <v>64362</v>
          </cell>
          <cell r="D372" t="str">
            <v>MEZCLA GANADERA LECHERO CE 40K</v>
          </cell>
          <cell r="E372" t="str">
            <v>PES</v>
          </cell>
          <cell r="F372">
            <v>3962</v>
          </cell>
          <cell r="G372" t="str">
            <v>TN</v>
          </cell>
          <cell r="H372" t="str">
            <v>TONELADAS</v>
          </cell>
          <cell r="I372" t="str">
            <v>PEC</v>
          </cell>
        </row>
        <row r="373">
          <cell r="A373" t="str">
            <v>15364382</v>
          </cell>
          <cell r="B373">
            <v>153</v>
          </cell>
          <cell r="C373">
            <v>64382</v>
          </cell>
          <cell r="D373" t="str">
            <v>LECHERO 21% CE</v>
          </cell>
          <cell r="E373" t="str">
            <v>PES</v>
          </cell>
          <cell r="F373">
            <v>5195</v>
          </cell>
          <cell r="G373" t="str">
            <v>TN</v>
          </cell>
          <cell r="H373" t="str">
            <v>TONELADAS</v>
          </cell>
          <cell r="I373" t="str">
            <v>PEC</v>
          </cell>
        </row>
        <row r="374">
          <cell r="A374" t="str">
            <v>15364385</v>
          </cell>
          <cell r="B374">
            <v>153</v>
          </cell>
          <cell r="C374">
            <v>64385</v>
          </cell>
          <cell r="D374" t="str">
            <v>LECHERO 21% RG</v>
          </cell>
          <cell r="E374" t="str">
            <v>PES</v>
          </cell>
          <cell r="F374">
            <v>5045</v>
          </cell>
          <cell r="G374" t="str">
            <v>TN</v>
          </cell>
          <cell r="H374" t="str">
            <v>TONELADAS</v>
          </cell>
          <cell r="I374" t="str">
            <v>PEC</v>
          </cell>
        </row>
        <row r="375">
          <cell r="A375" t="str">
            <v>15364560</v>
          </cell>
          <cell r="B375">
            <v>153</v>
          </cell>
          <cell r="C375">
            <v>64560</v>
          </cell>
          <cell r="D375" t="str">
            <v>MEZCLA GANADERA LECHERO HE M</v>
          </cell>
          <cell r="E375" t="str">
            <v>PES</v>
          </cell>
          <cell r="F375">
            <v>3694</v>
          </cell>
          <cell r="G375" t="str">
            <v>TN</v>
          </cell>
          <cell r="H375" t="str">
            <v>TONELADAS</v>
          </cell>
          <cell r="I375" t="str">
            <v>PEC</v>
          </cell>
        </row>
        <row r="376">
          <cell r="A376" t="str">
            <v>15364600</v>
          </cell>
          <cell r="B376">
            <v>153</v>
          </cell>
          <cell r="C376">
            <v>64600</v>
          </cell>
          <cell r="D376" t="str">
            <v>ALIM.VACAS LECH.17%  HE</v>
          </cell>
          <cell r="E376" t="str">
            <v>PES</v>
          </cell>
          <cell r="F376">
            <v>5445</v>
          </cell>
          <cell r="G376" t="str">
            <v>TN</v>
          </cell>
          <cell r="H376" t="str">
            <v>TONELADAS</v>
          </cell>
          <cell r="I376" t="str">
            <v>PEC</v>
          </cell>
        </row>
        <row r="377">
          <cell r="A377" t="str">
            <v>15364601</v>
          </cell>
          <cell r="B377">
            <v>153</v>
          </cell>
          <cell r="C377">
            <v>64601</v>
          </cell>
          <cell r="D377" t="str">
            <v>ALIM.VACAS LECH.17%  HG</v>
          </cell>
          <cell r="E377" t="str">
            <v>PES</v>
          </cell>
          <cell r="F377">
            <v>5305</v>
          </cell>
          <cell r="G377" t="str">
            <v>TN</v>
          </cell>
          <cell r="H377" t="str">
            <v>TONELADAS</v>
          </cell>
          <cell r="I377" t="str">
            <v>PEC</v>
          </cell>
        </row>
        <row r="378">
          <cell r="A378" t="str">
            <v>15364602</v>
          </cell>
          <cell r="B378">
            <v>153</v>
          </cell>
          <cell r="C378">
            <v>64602</v>
          </cell>
          <cell r="D378" t="str">
            <v>ALIM.VACAS LECH.17%  CE</v>
          </cell>
          <cell r="E378" t="str">
            <v>PES</v>
          </cell>
          <cell r="F378">
            <v>5465</v>
          </cell>
          <cell r="G378" t="str">
            <v>TN</v>
          </cell>
          <cell r="H378" t="str">
            <v>TONELADAS</v>
          </cell>
          <cell r="I378" t="str">
            <v>PEC</v>
          </cell>
        </row>
        <row r="379">
          <cell r="A379" t="str">
            <v>15364603</v>
          </cell>
          <cell r="B379">
            <v>153</v>
          </cell>
          <cell r="C379">
            <v>64603</v>
          </cell>
          <cell r="D379" t="str">
            <v>ALIM.VACAS LECH.17%  CG</v>
          </cell>
          <cell r="E379" t="str">
            <v>PES</v>
          </cell>
          <cell r="F379">
            <v>5325</v>
          </cell>
          <cell r="G379" t="str">
            <v>TN</v>
          </cell>
          <cell r="H379" t="str">
            <v>TONELADAS</v>
          </cell>
          <cell r="I379" t="str">
            <v>PEC</v>
          </cell>
        </row>
        <row r="380">
          <cell r="A380" t="str">
            <v>15364604</v>
          </cell>
          <cell r="B380">
            <v>153</v>
          </cell>
          <cell r="C380">
            <v>64604</v>
          </cell>
          <cell r="D380" t="str">
            <v>ALIM.VACAS LECH.17%  RE</v>
          </cell>
          <cell r="E380" t="str">
            <v>PES</v>
          </cell>
          <cell r="F380">
            <v>4850</v>
          </cell>
          <cell r="G380" t="str">
            <v>TN</v>
          </cell>
          <cell r="H380" t="str">
            <v>TONELADAS</v>
          </cell>
          <cell r="I380" t="str">
            <v>PEC</v>
          </cell>
        </row>
        <row r="381">
          <cell r="A381" t="str">
            <v>15364605</v>
          </cell>
          <cell r="B381">
            <v>153</v>
          </cell>
          <cell r="C381">
            <v>64605</v>
          </cell>
          <cell r="D381" t="str">
            <v>ALIM.VACAS LECH.17%  RG</v>
          </cell>
          <cell r="E381" t="str">
            <v>PES</v>
          </cell>
          <cell r="F381">
            <v>5315</v>
          </cell>
          <cell r="G381" t="str">
            <v>TN</v>
          </cell>
          <cell r="H381" t="str">
            <v>TONELADAS</v>
          </cell>
          <cell r="I381" t="str">
            <v>PEC</v>
          </cell>
        </row>
        <row r="382">
          <cell r="A382" t="str">
            <v>15364652</v>
          </cell>
          <cell r="B382">
            <v>153</v>
          </cell>
          <cell r="C382">
            <v>64652</v>
          </cell>
          <cell r="D382" t="str">
            <v>LECHERO TROPICAL 16% CE</v>
          </cell>
          <cell r="E382" t="str">
            <v>PES</v>
          </cell>
          <cell r="F382">
            <v>4785</v>
          </cell>
          <cell r="G382" t="str">
            <v>TN</v>
          </cell>
          <cell r="H382" t="str">
            <v>TONELADAS</v>
          </cell>
          <cell r="I382" t="str">
            <v>PEC</v>
          </cell>
        </row>
        <row r="383">
          <cell r="A383" t="str">
            <v>15364662</v>
          </cell>
          <cell r="B383">
            <v>153</v>
          </cell>
          <cell r="C383">
            <v>64662</v>
          </cell>
          <cell r="D383" t="str">
            <v>LECHERO TROPICAL 18% CE</v>
          </cell>
          <cell r="E383" t="str">
            <v>PES</v>
          </cell>
          <cell r="F383">
            <v>4935</v>
          </cell>
          <cell r="G383" t="str">
            <v>TN</v>
          </cell>
          <cell r="H383" t="str">
            <v>TONELADAS</v>
          </cell>
          <cell r="I383" t="str">
            <v>PEC</v>
          </cell>
        </row>
        <row r="384">
          <cell r="A384" t="str">
            <v>15364767</v>
          </cell>
          <cell r="B384">
            <v>153</v>
          </cell>
          <cell r="C384">
            <v>64767</v>
          </cell>
          <cell r="D384" t="str">
            <v>MALTAMEL 30K RE</v>
          </cell>
          <cell r="E384" t="str">
            <v>PES</v>
          </cell>
          <cell r="F384">
            <v>3983</v>
          </cell>
          <cell r="G384" t="str">
            <v>TN</v>
          </cell>
          <cell r="H384" t="str">
            <v>TONELADAS</v>
          </cell>
          <cell r="I384" t="str">
            <v>PEC</v>
          </cell>
        </row>
        <row r="385">
          <cell r="A385" t="str">
            <v>15364769</v>
          </cell>
          <cell r="B385">
            <v>153</v>
          </cell>
          <cell r="C385">
            <v>64769</v>
          </cell>
          <cell r="D385" t="str">
            <v>MALTAMEL 30K HE</v>
          </cell>
          <cell r="E385" t="str">
            <v>PES</v>
          </cell>
          <cell r="F385">
            <v>4437</v>
          </cell>
          <cell r="G385" t="str">
            <v>TN</v>
          </cell>
          <cell r="H385" t="str">
            <v>TONELADAS</v>
          </cell>
          <cell r="I385" t="str">
            <v>PEC</v>
          </cell>
        </row>
        <row r="386">
          <cell r="A386" t="str">
            <v>15364794</v>
          </cell>
          <cell r="B386">
            <v>153</v>
          </cell>
          <cell r="C386">
            <v>64794</v>
          </cell>
          <cell r="D386" t="str">
            <v>DAIRY ROL  RE</v>
          </cell>
          <cell r="E386" t="str">
            <v>PES</v>
          </cell>
          <cell r="F386">
            <v>6031</v>
          </cell>
          <cell r="G386" t="str">
            <v>TN</v>
          </cell>
          <cell r="H386" t="str">
            <v>TONELADAS</v>
          </cell>
          <cell r="I386" t="str">
            <v>PEC</v>
          </cell>
        </row>
        <row r="387">
          <cell r="A387" t="str">
            <v>15364795</v>
          </cell>
          <cell r="B387">
            <v>153</v>
          </cell>
          <cell r="C387">
            <v>64795</v>
          </cell>
          <cell r="D387" t="str">
            <v>DAIRY ROL  RG</v>
          </cell>
          <cell r="E387" t="str">
            <v>PES</v>
          </cell>
          <cell r="F387">
            <v>5788</v>
          </cell>
          <cell r="G387" t="str">
            <v>TN</v>
          </cell>
          <cell r="H387" t="str">
            <v>TONELADAS</v>
          </cell>
          <cell r="I387" t="str">
            <v>PEC</v>
          </cell>
        </row>
        <row r="388">
          <cell r="A388" t="str">
            <v>15364804</v>
          </cell>
          <cell r="B388">
            <v>153</v>
          </cell>
          <cell r="C388">
            <v>64804</v>
          </cell>
          <cell r="D388" t="str">
            <v>PRECALF ROL RE</v>
          </cell>
          <cell r="E388" t="str">
            <v>PES</v>
          </cell>
          <cell r="F388">
            <v>4880</v>
          </cell>
          <cell r="G388" t="str">
            <v>TN</v>
          </cell>
          <cell r="H388" t="str">
            <v>TONELADAS</v>
          </cell>
          <cell r="I388" t="str">
            <v>PEC</v>
          </cell>
        </row>
        <row r="389">
          <cell r="A389" t="str">
            <v>15364805</v>
          </cell>
          <cell r="B389">
            <v>153</v>
          </cell>
          <cell r="C389">
            <v>64805</v>
          </cell>
          <cell r="D389" t="str">
            <v>PRECALF ROL RG</v>
          </cell>
          <cell r="E389" t="str">
            <v>PES</v>
          </cell>
          <cell r="F389">
            <v>4740</v>
          </cell>
          <cell r="G389" t="str">
            <v>TN</v>
          </cell>
          <cell r="H389" t="str">
            <v>TONELADAS</v>
          </cell>
          <cell r="I389" t="str">
            <v>PEC</v>
          </cell>
        </row>
        <row r="390">
          <cell r="A390" t="str">
            <v>15364992</v>
          </cell>
          <cell r="B390">
            <v>153</v>
          </cell>
          <cell r="C390">
            <v>64992</v>
          </cell>
          <cell r="D390" t="str">
            <v>SOSTEN MULTIUSOS CE</v>
          </cell>
          <cell r="E390" t="str">
            <v>PES</v>
          </cell>
          <cell r="F390">
            <v>3635</v>
          </cell>
          <cell r="G390" t="str">
            <v>TN</v>
          </cell>
          <cell r="H390" t="str">
            <v>TONELADAS</v>
          </cell>
          <cell r="I390" t="str">
            <v>PEC</v>
          </cell>
        </row>
        <row r="391">
          <cell r="A391" t="str">
            <v>15365124</v>
          </cell>
          <cell r="B391">
            <v>153</v>
          </cell>
          <cell r="C391">
            <v>65124</v>
          </cell>
          <cell r="D391" t="str">
            <v>TOROS DE LIDIA RE</v>
          </cell>
          <cell r="E391" t="str">
            <v>PES</v>
          </cell>
          <cell r="F391">
            <v>5255</v>
          </cell>
          <cell r="G391" t="str">
            <v>TN</v>
          </cell>
          <cell r="H391" t="str">
            <v>TONELADAS</v>
          </cell>
          <cell r="I391" t="str">
            <v>PEC</v>
          </cell>
        </row>
        <row r="392">
          <cell r="A392" t="str">
            <v>15365125</v>
          </cell>
          <cell r="B392">
            <v>153</v>
          </cell>
          <cell r="C392">
            <v>65125</v>
          </cell>
          <cell r="D392" t="str">
            <v>TOROS DE LIDIA RG</v>
          </cell>
          <cell r="E392" t="str">
            <v>PES</v>
          </cell>
          <cell r="F392">
            <v>5115</v>
          </cell>
          <cell r="G392" t="str">
            <v>TN</v>
          </cell>
          <cell r="H392" t="str">
            <v>TONELADAS</v>
          </cell>
          <cell r="I392" t="str">
            <v>PEC</v>
          </cell>
        </row>
        <row r="393">
          <cell r="A393" t="str">
            <v>15365410</v>
          </cell>
          <cell r="B393">
            <v>153</v>
          </cell>
          <cell r="C393">
            <v>65410</v>
          </cell>
          <cell r="D393" t="str">
            <v>ENGORDA GANADO  HE</v>
          </cell>
          <cell r="E393" t="str">
            <v>PES</v>
          </cell>
          <cell r="F393">
            <v>4798</v>
          </cell>
          <cell r="G393" t="str">
            <v>TN</v>
          </cell>
          <cell r="H393" t="str">
            <v>TONELADAS</v>
          </cell>
          <cell r="I393" t="str">
            <v>PEC</v>
          </cell>
        </row>
        <row r="394">
          <cell r="A394" t="str">
            <v>15365411</v>
          </cell>
          <cell r="B394">
            <v>153</v>
          </cell>
          <cell r="C394">
            <v>65411</v>
          </cell>
          <cell r="D394" t="str">
            <v>ENGORDA GANADO  HG</v>
          </cell>
          <cell r="E394" t="str">
            <v>PES</v>
          </cell>
          <cell r="F394">
            <v>4658</v>
          </cell>
          <cell r="G394" t="str">
            <v>TN</v>
          </cell>
          <cell r="H394" t="str">
            <v>TONELADAS</v>
          </cell>
          <cell r="I394" t="str">
            <v>PEC</v>
          </cell>
        </row>
        <row r="395">
          <cell r="A395" t="str">
            <v>15365412</v>
          </cell>
          <cell r="B395">
            <v>153</v>
          </cell>
          <cell r="C395">
            <v>65412</v>
          </cell>
          <cell r="D395" t="str">
            <v>ENGORDA GANADO  CE</v>
          </cell>
          <cell r="E395" t="str">
            <v>PES</v>
          </cell>
          <cell r="F395">
            <v>4818</v>
          </cell>
          <cell r="G395" t="str">
            <v>TN</v>
          </cell>
          <cell r="H395" t="str">
            <v>TONELADAS</v>
          </cell>
          <cell r="I395" t="str">
            <v>PEC</v>
          </cell>
        </row>
        <row r="396">
          <cell r="A396" t="str">
            <v>15365413</v>
          </cell>
          <cell r="B396">
            <v>153</v>
          </cell>
          <cell r="C396">
            <v>65413</v>
          </cell>
          <cell r="D396" t="str">
            <v>ENGORDA GANADO  CG</v>
          </cell>
          <cell r="E396" t="str">
            <v>PES</v>
          </cell>
          <cell r="F396">
            <v>4678</v>
          </cell>
          <cell r="G396" t="str">
            <v>TN</v>
          </cell>
          <cell r="H396" t="str">
            <v>TONELADAS</v>
          </cell>
          <cell r="I396" t="str">
            <v>PEC</v>
          </cell>
        </row>
        <row r="397">
          <cell r="A397" t="str">
            <v>15365414</v>
          </cell>
          <cell r="B397">
            <v>153</v>
          </cell>
          <cell r="C397">
            <v>65414</v>
          </cell>
          <cell r="D397" t="str">
            <v>MALTACARNE  RE</v>
          </cell>
          <cell r="E397" t="str">
            <v>PES</v>
          </cell>
          <cell r="F397">
            <v>4358</v>
          </cell>
          <cell r="G397" t="str">
            <v>TN</v>
          </cell>
          <cell r="H397" t="str">
            <v>TONELADAS</v>
          </cell>
          <cell r="I397" t="str">
            <v>PEC</v>
          </cell>
        </row>
        <row r="398">
          <cell r="A398" t="str">
            <v>15365415</v>
          </cell>
          <cell r="B398">
            <v>153</v>
          </cell>
          <cell r="C398">
            <v>65415</v>
          </cell>
          <cell r="D398" t="str">
            <v>ENGORDA GANADO  RG</v>
          </cell>
          <cell r="E398" t="str">
            <v>PES</v>
          </cell>
          <cell r="F398">
            <v>4668</v>
          </cell>
          <cell r="G398" t="str">
            <v>TN</v>
          </cell>
          <cell r="H398" t="str">
            <v>TONELADAS</v>
          </cell>
          <cell r="I398" t="str">
            <v>PEC</v>
          </cell>
        </row>
        <row r="399">
          <cell r="A399" t="str">
            <v>15365460</v>
          </cell>
          <cell r="B399">
            <v>153</v>
          </cell>
          <cell r="C399">
            <v>65460</v>
          </cell>
          <cell r="D399" t="str">
            <v>CONC.ENGORDA 40%  HE</v>
          </cell>
          <cell r="E399" t="str">
            <v>PES</v>
          </cell>
          <cell r="F399">
            <v>5595</v>
          </cell>
          <cell r="G399" t="str">
            <v>TN</v>
          </cell>
          <cell r="H399" t="str">
            <v>TONELADAS</v>
          </cell>
          <cell r="I399" t="str">
            <v>PEC</v>
          </cell>
        </row>
        <row r="400">
          <cell r="A400" t="str">
            <v>15365461</v>
          </cell>
          <cell r="B400">
            <v>153</v>
          </cell>
          <cell r="C400">
            <v>65461</v>
          </cell>
          <cell r="D400" t="str">
            <v>CONC.ENGORDA 40%  HG</v>
          </cell>
          <cell r="E400" t="str">
            <v>PES</v>
          </cell>
          <cell r="F400">
            <v>5715</v>
          </cell>
          <cell r="G400" t="str">
            <v>TN</v>
          </cell>
          <cell r="H400" t="str">
            <v>TONELADAS</v>
          </cell>
          <cell r="I400" t="str">
            <v>PEC</v>
          </cell>
        </row>
        <row r="401">
          <cell r="A401" t="str">
            <v>15365464</v>
          </cell>
          <cell r="B401">
            <v>153</v>
          </cell>
          <cell r="C401">
            <v>65464</v>
          </cell>
          <cell r="D401" t="str">
            <v>CONC.ENGORDA 40%  RE</v>
          </cell>
          <cell r="E401" t="str">
            <v>PES</v>
          </cell>
          <cell r="F401">
            <v>5865</v>
          </cell>
          <cell r="G401" t="str">
            <v>TN</v>
          </cell>
          <cell r="H401" t="str">
            <v>TONELADAS</v>
          </cell>
          <cell r="I401" t="str">
            <v>PEC</v>
          </cell>
        </row>
        <row r="402">
          <cell r="A402" t="str">
            <v>15365465</v>
          </cell>
          <cell r="B402">
            <v>153</v>
          </cell>
          <cell r="C402">
            <v>65465</v>
          </cell>
          <cell r="D402" t="str">
            <v>CONC.ENGORDA 40%  RG</v>
          </cell>
          <cell r="E402" t="str">
            <v>PES</v>
          </cell>
          <cell r="F402">
            <v>5725</v>
          </cell>
          <cell r="G402" t="str">
            <v>TN</v>
          </cell>
          <cell r="H402" t="str">
            <v>TONELADAS</v>
          </cell>
          <cell r="I402" t="str">
            <v>PEC</v>
          </cell>
        </row>
        <row r="403">
          <cell r="A403" t="str">
            <v>15365630</v>
          </cell>
          <cell r="B403">
            <v>153</v>
          </cell>
          <cell r="C403">
            <v>65630</v>
          </cell>
          <cell r="D403" t="str">
            <v>ENGORDA GANADO V. HE</v>
          </cell>
          <cell r="E403" t="str">
            <v>PES</v>
          </cell>
          <cell r="F403">
            <v>4880</v>
          </cell>
          <cell r="G403" t="str">
            <v>TN</v>
          </cell>
          <cell r="H403" t="str">
            <v>TONELADAS</v>
          </cell>
          <cell r="I403" t="str">
            <v>PEC</v>
          </cell>
        </row>
        <row r="404">
          <cell r="A404" t="str">
            <v>15365632</v>
          </cell>
          <cell r="B404">
            <v>153</v>
          </cell>
          <cell r="C404">
            <v>65632</v>
          </cell>
          <cell r="D404" t="str">
            <v>ENGORDA GANADO MT CE</v>
          </cell>
          <cell r="E404" t="str">
            <v>PES</v>
          </cell>
          <cell r="F404">
            <v>4305</v>
          </cell>
          <cell r="G404" t="str">
            <v>TN</v>
          </cell>
          <cell r="H404" t="str">
            <v>TONELADAS</v>
          </cell>
          <cell r="I404" t="str">
            <v>PEC</v>
          </cell>
        </row>
        <row r="405">
          <cell r="A405" t="str">
            <v>15365634</v>
          </cell>
          <cell r="B405">
            <v>153</v>
          </cell>
          <cell r="C405">
            <v>65634</v>
          </cell>
          <cell r="D405" t="str">
            <v>ENGORDA GANADO RE</v>
          </cell>
          <cell r="E405" t="str">
            <v>PES</v>
          </cell>
          <cell r="F405">
            <v>4290</v>
          </cell>
          <cell r="G405" t="str">
            <v>TN</v>
          </cell>
          <cell r="H405" t="str">
            <v>TONELADAS</v>
          </cell>
          <cell r="I405" t="str">
            <v>PEC</v>
          </cell>
        </row>
        <row r="406">
          <cell r="A406" t="str">
            <v>15365655</v>
          </cell>
          <cell r="B406">
            <v>153</v>
          </cell>
          <cell r="C406">
            <v>65655</v>
          </cell>
          <cell r="D406" t="str">
            <v>BEEF ROLL EXPO RG</v>
          </cell>
          <cell r="E406" t="str">
            <v>PES</v>
          </cell>
          <cell r="F406">
            <v>4855</v>
          </cell>
          <cell r="G406" t="str">
            <v>TN</v>
          </cell>
          <cell r="H406" t="str">
            <v>TONELADAS</v>
          </cell>
          <cell r="I406" t="str">
            <v>PEC</v>
          </cell>
        </row>
        <row r="407">
          <cell r="A407" t="str">
            <v>15365882</v>
          </cell>
          <cell r="B407">
            <v>153</v>
          </cell>
          <cell r="C407">
            <v>65882</v>
          </cell>
          <cell r="D407" t="str">
            <v>MEZCLA GANADERA CE 40 KG</v>
          </cell>
          <cell r="E407" t="str">
            <v>PES</v>
          </cell>
          <cell r="F407">
            <v>3865</v>
          </cell>
          <cell r="G407" t="str">
            <v>TN</v>
          </cell>
          <cell r="H407" t="str">
            <v>TONELADAS</v>
          </cell>
          <cell r="I407" t="str">
            <v>PEC</v>
          </cell>
        </row>
        <row r="408">
          <cell r="A408" t="str">
            <v>15365894</v>
          </cell>
          <cell r="B408">
            <v>153</v>
          </cell>
          <cell r="C408">
            <v>65894</v>
          </cell>
          <cell r="D408" t="str">
            <v>MEZCLA GANADERA MT RE 40 KGS</v>
          </cell>
          <cell r="E408" t="str">
            <v>PES</v>
          </cell>
          <cell r="F408">
            <v>3359</v>
          </cell>
          <cell r="G408" t="str">
            <v>TN</v>
          </cell>
          <cell r="H408" t="str">
            <v>TONELADAS</v>
          </cell>
          <cell r="I408" t="str">
            <v>PEC</v>
          </cell>
        </row>
        <row r="409">
          <cell r="A409" t="str">
            <v>15365899</v>
          </cell>
          <cell r="B409">
            <v>153</v>
          </cell>
          <cell r="C409">
            <v>65899</v>
          </cell>
          <cell r="D409" t="str">
            <v>MEZCLA GANADERA RE 35 KGS MT</v>
          </cell>
          <cell r="E409" t="str">
            <v>PES</v>
          </cell>
          <cell r="F409">
            <v>3379</v>
          </cell>
          <cell r="G409" t="str">
            <v>TN</v>
          </cell>
          <cell r="H409" t="str">
            <v>TONELADAS</v>
          </cell>
          <cell r="I409" t="str">
            <v>PEC</v>
          </cell>
        </row>
        <row r="410">
          <cell r="A410" t="str">
            <v>15365912</v>
          </cell>
          <cell r="B410">
            <v>153</v>
          </cell>
          <cell r="C410">
            <v>65912</v>
          </cell>
          <cell r="D410" t="str">
            <v>ESTIAJE SOSTEN CE 40 KGS</v>
          </cell>
          <cell r="E410" t="str">
            <v>PES</v>
          </cell>
          <cell r="F410">
            <v>4325</v>
          </cell>
          <cell r="G410" t="str">
            <v>TN</v>
          </cell>
          <cell r="H410" t="str">
            <v>TONELADAS</v>
          </cell>
          <cell r="I410" t="str">
            <v>PEC</v>
          </cell>
        </row>
        <row r="411">
          <cell r="A411" t="str">
            <v>15366022</v>
          </cell>
          <cell r="B411">
            <v>153</v>
          </cell>
          <cell r="C411">
            <v>66022</v>
          </cell>
          <cell r="D411" t="str">
            <v>VENCEDOR  CE</v>
          </cell>
          <cell r="E411" t="str">
            <v>PES</v>
          </cell>
          <cell r="F411">
            <v>6010</v>
          </cell>
          <cell r="G411" t="str">
            <v>TN</v>
          </cell>
          <cell r="H411" t="str">
            <v>TONELADAS</v>
          </cell>
          <cell r="I411" t="str">
            <v>PEC</v>
          </cell>
        </row>
        <row r="412">
          <cell r="A412" t="str">
            <v>15366026</v>
          </cell>
          <cell r="B412">
            <v>153</v>
          </cell>
          <cell r="C412">
            <v>66026</v>
          </cell>
          <cell r="D412" t="str">
            <v>VENCEDOR 5K  CE</v>
          </cell>
          <cell r="E412" t="str">
            <v>PES</v>
          </cell>
          <cell r="F412">
            <v>6385</v>
          </cell>
          <cell r="G412" t="str">
            <v>TN</v>
          </cell>
          <cell r="H412" t="str">
            <v>TONELADAS</v>
          </cell>
          <cell r="I412" t="str">
            <v>PEC</v>
          </cell>
        </row>
        <row r="413">
          <cell r="A413" t="str">
            <v>15366042</v>
          </cell>
          <cell r="B413">
            <v>153</v>
          </cell>
          <cell r="C413">
            <v>66042</v>
          </cell>
          <cell r="D413" t="str">
            <v>ENGORDA BORREGOS CE</v>
          </cell>
          <cell r="E413" t="str">
            <v>PES</v>
          </cell>
          <cell r="F413">
            <v>4865</v>
          </cell>
          <cell r="G413" t="str">
            <v>TN</v>
          </cell>
          <cell r="H413" t="str">
            <v>TONELADAS</v>
          </cell>
          <cell r="I413" t="str">
            <v>PEC</v>
          </cell>
        </row>
        <row r="414">
          <cell r="A414" t="str">
            <v>15366052</v>
          </cell>
          <cell r="B414">
            <v>153</v>
          </cell>
          <cell r="C414">
            <v>66052</v>
          </cell>
          <cell r="D414" t="str">
            <v>ALIMENTO PARA CONEJOS  CE</v>
          </cell>
          <cell r="E414" t="str">
            <v>PES</v>
          </cell>
          <cell r="F414">
            <v>5710</v>
          </cell>
          <cell r="G414" t="str">
            <v>TN</v>
          </cell>
          <cell r="H414" t="str">
            <v>TONELADAS</v>
          </cell>
          <cell r="I414" t="str">
            <v>PEC</v>
          </cell>
        </row>
        <row r="415">
          <cell r="A415" t="str">
            <v>15366062</v>
          </cell>
          <cell r="B415">
            <v>153</v>
          </cell>
          <cell r="C415">
            <v>66062</v>
          </cell>
          <cell r="D415" t="str">
            <v>ALIM.CONEJOS REPROD. CE</v>
          </cell>
          <cell r="E415" t="str">
            <v>PES</v>
          </cell>
          <cell r="F415">
            <v>5860</v>
          </cell>
          <cell r="G415" t="str">
            <v>TN</v>
          </cell>
          <cell r="H415" t="str">
            <v>TONELADAS</v>
          </cell>
          <cell r="I415" t="str">
            <v>PEC</v>
          </cell>
        </row>
        <row r="416">
          <cell r="A416" t="str">
            <v>15366114</v>
          </cell>
          <cell r="B416">
            <v>153</v>
          </cell>
          <cell r="C416">
            <v>66114</v>
          </cell>
          <cell r="D416" t="str">
            <v>OVINOS GANADOR RE</v>
          </cell>
          <cell r="E416" t="str">
            <v>PES</v>
          </cell>
          <cell r="F416">
            <v>4100</v>
          </cell>
          <cell r="G416" t="str">
            <v>TN</v>
          </cell>
          <cell r="H416" t="str">
            <v>TONELADAS</v>
          </cell>
          <cell r="I416" t="str">
            <v>PEC</v>
          </cell>
        </row>
        <row r="417">
          <cell r="A417" t="str">
            <v>15366170</v>
          </cell>
          <cell r="B417">
            <v>153</v>
          </cell>
          <cell r="C417">
            <v>66170</v>
          </cell>
          <cell r="D417" t="str">
            <v>INICIA CORDEROS HE</v>
          </cell>
          <cell r="E417" t="str">
            <v>PES</v>
          </cell>
          <cell r="F417">
            <v>5531</v>
          </cell>
          <cell r="G417" t="str">
            <v>TN</v>
          </cell>
          <cell r="H417" t="str">
            <v>TONELADAS</v>
          </cell>
          <cell r="I417" t="str">
            <v>PEC</v>
          </cell>
        </row>
        <row r="418">
          <cell r="A418" t="str">
            <v>15366184</v>
          </cell>
          <cell r="B418">
            <v>153</v>
          </cell>
          <cell r="C418">
            <v>66184</v>
          </cell>
          <cell r="D418" t="str">
            <v>BORREGAS REPRODUCTORAS RE</v>
          </cell>
          <cell r="E418" t="str">
            <v>PES</v>
          </cell>
          <cell r="F418">
            <v>4630</v>
          </cell>
          <cell r="G418" t="str">
            <v>TN</v>
          </cell>
          <cell r="H418" t="str">
            <v>TONELADAS</v>
          </cell>
          <cell r="I418" t="str">
            <v>PEC</v>
          </cell>
        </row>
        <row r="419">
          <cell r="A419" t="str">
            <v>15366532</v>
          </cell>
          <cell r="B419">
            <v>153</v>
          </cell>
          <cell r="C419">
            <v>66532</v>
          </cell>
          <cell r="D419" t="str">
            <v>GALLO DE ORO PREP PLUS 40KG CE</v>
          </cell>
          <cell r="E419" t="str">
            <v>PES</v>
          </cell>
          <cell r="F419">
            <v>6759</v>
          </cell>
          <cell r="G419" t="str">
            <v>TN</v>
          </cell>
          <cell r="H419" t="str">
            <v>TONELADAS</v>
          </cell>
          <cell r="I419" t="str">
            <v>PEC</v>
          </cell>
        </row>
        <row r="420">
          <cell r="A420" t="str">
            <v>15366536</v>
          </cell>
          <cell r="B420">
            <v>153</v>
          </cell>
          <cell r="C420">
            <v>66536</v>
          </cell>
          <cell r="D420" t="str">
            <v>GALLO DE ORO PREP PLUS 5KG CE</v>
          </cell>
          <cell r="E420" t="str">
            <v>PES</v>
          </cell>
          <cell r="F420">
            <v>7110</v>
          </cell>
          <cell r="G420" t="str">
            <v>TN</v>
          </cell>
          <cell r="H420" t="str">
            <v>TONELADAS</v>
          </cell>
          <cell r="I420" t="str">
            <v>PEC</v>
          </cell>
        </row>
        <row r="421">
          <cell r="A421" t="str">
            <v>15366542</v>
          </cell>
          <cell r="B421">
            <v>153</v>
          </cell>
          <cell r="C421">
            <v>66542</v>
          </cell>
          <cell r="D421" t="str">
            <v>ENG.BORREGOS GRANOS PREMIUM CE</v>
          </cell>
          <cell r="E421" t="str">
            <v>PES</v>
          </cell>
          <cell r="F421">
            <v>5343</v>
          </cell>
          <cell r="G421" t="str">
            <v>TN</v>
          </cell>
          <cell r="H421" t="str">
            <v>TONELADAS</v>
          </cell>
          <cell r="I421" t="str">
            <v>PEC</v>
          </cell>
        </row>
        <row r="422">
          <cell r="A422" t="str">
            <v>15366572</v>
          </cell>
          <cell r="B422">
            <v>153</v>
          </cell>
          <cell r="C422">
            <v>66572</v>
          </cell>
          <cell r="D422" t="str">
            <v>INICIA PAVOS ME 40 KGS</v>
          </cell>
          <cell r="E422" t="str">
            <v>PES</v>
          </cell>
          <cell r="F422">
            <v>6295</v>
          </cell>
          <cell r="G422" t="str">
            <v>TN</v>
          </cell>
          <cell r="H422" t="str">
            <v>TONELADAS</v>
          </cell>
          <cell r="I422" t="str">
            <v>PEC</v>
          </cell>
        </row>
        <row r="423">
          <cell r="A423" t="str">
            <v>15366576</v>
          </cell>
          <cell r="B423">
            <v>153</v>
          </cell>
          <cell r="C423">
            <v>66576</v>
          </cell>
          <cell r="D423" t="str">
            <v>PAVO INICIACION 5 KG</v>
          </cell>
          <cell r="E423" t="str">
            <v>PES</v>
          </cell>
          <cell r="F423">
            <v>6847</v>
          </cell>
          <cell r="G423" t="str">
            <v>TN</v>
          </cell>
          <cell r="H423" t="str">
            <v>TONELADAS</v>
          </cell>
          <cell r="I423" t="str">
            <v>PEC</v>
          </cell>
        </row>
        <row r="424">
          <cell r="A424" t="str">
            <v>15366579</v>
          </cell>
          <cell r="B424">
            <v>153</v>
          </cell>
          <cell r="C424">
            <v>66579</v>
          </cell>
          <cell r="D424" t="str">
            <v>INICIA PAVO 5 KG</v>
          </cell>
          <cell r="E424" t="str">
            <v>PES</v>
          </cell>
          <cell r="F424">
            <v>6847</v>
          </cell>
          <cell r="G424" t="str">
            <v>TN</v>
          </cell>
          <cell r="H424" t="str">
            <v>TONELADAS</v>
          </cell>
          <cell r="I424" t="str">
            <v>PEC</v>
          </cell>
        </row>
        <row r="425">
          <cell r="A425" t="str">
            <v>15366582</v>
          </cell>
          <cell r="B425">
            <v>153</v>
          </cell>
          <cell r="C425">
            <v>66582</v>
          </cell>
          <cell r="D425" t="str">
            <v>PAVO DESARROLLO 40 KGS</v>
          </cell>
          <cell r="E425" t="str">
            <v>PES</v>
          </cell>
          <cell r="F425">
            <v>5912</v>
          </cell>
          <cell r="G425" t="str">
            <v>TN</v>
          </cell>
          <cell r="H425" t="str">
            <v>TONELADAS</v>
          </cell>
          <cell r="I425" t="str">
            <v>PEC</v>
          </cell>
        </row>
        <row r="426">
          <cell r="A426" t="str">
            <v>15366586</v>
          </cell>
          <cell r="B426">
            <v>153</v>
          </cell>
          <cell r="C426">
            <v>66586</v>
          </cell>
          <cell r="D426" t="str">
            <v>PAVO CRECIMIENTO 5 KG</v>
          </cell>
          <cell r="E426" t="str">
            <v>PES</v>
          </cell>
          <cell r="F426">
            <v>6582</v>
          </cell>
          <cell r="G426" t="str">
            <v>TN</v>
          </cell>
          <cell r="H426" t="str">
            <v>TONELADAS</v>
          </cell>
          <cell r="I426" t="str">
            <v>PEC</v>
          </cell>
        </row>
        <row r="427">
          <cell r="A427" t="str">
            <v>15366592</v>
          </cell>
          <cell r="B427">
            <v>153</v>
          </cell>
          <cell r="C427">
            <v>66592</v>
          </cell>
          <cell r="D427" t="str">
            <v>ENGORDA PAVOS ME 40 KGS</v>
          </cell>
          <cell r="E427" t="str">
            <v>PES</v>
          </cell>
          <cell r="F427">
            <v>5782</v>
          </cell>
          <cell r="G427" t="str">
            <v>TN</v>
          </cell>
          <cell r="H427" t="str">
            <v>TONELADAS</v>
          </cell>
          <cell r="I427" t="str">
            <v>PEC</v>
          </cell>
        </row>
        <row r="428">
          <cell r="A428" t="str">
            <v>15366596</v>
          </cell>
          <cell r="B428">
            <v>153</v>
          </cell>
          <cell r="C428">
            <v>66596</v>
          </cell>
          <cell r="D428" t="str">
            <v>PAVO ENGORDA 5KG</v>
          </cell>
          <cell r="E428" t="str">
            <v>PES</v>
          </cell>
          <cell r="F428">
            <v>6332</v>
          </cell>
          <cell r="G428" t="str">
            <v>TN</v>
          </cell>
          <cell r="H428" t="str">
            <v>TONELADAS</v>
          </cell>
          <cell r="I428" t="str">
            <v>PEC</v>
          </cell>
        </row>
        <row r="429">
          <cell r="A429" t="str">
            <v>15366599</v>
          </cell>
          <cell r="B429">
            <v>153</v>
          </cell>
          <cell r="C429">
            <v>66599</v>
          </cell>
          <cell r="D429" t="str">
            <v>ENGORDA PAVO 5 KG</v>
          </cell>
          <cell r="E429" t="str">
            <v>PES</v>
          </cell>
          <cell r="F429">
            <v>6332</v>
          </cell>
          <cell r="G429" t="str">
            <v>TN</v>
          </cell>
          <cell r="H429" t="str">
            <v>TONELADAS</v>
          </cell>
          <cell r="I429" t="str">
            <v>PEC</v>
          </cell>
        </row>
        <row r="430">
          <cell r="A430" t="str">
            <v>15366622</v>
          </cell>
          <cell r="B430">
            <v>153</v>
          </cell>
          <cell r="C430">
            <v>66622</v>
          </cell>
          <cell r="D430" t="str">
            <v>PELL ROL POTRO CE 40 KGS</v>
          </cell>
          <cell r="E430" t="str">
            <v>PES</v>
          </cell>
          <cell r="F430">
            <v>4603</v>
          </cell>
          <cell r="G430" t="str">
            <v>TN</v>
          </cell>
          <cell r="H430" t="str">
            <v>TONELADAS</v>
          </cell>
          <cell r="I430" t="str">
            <v>PEC</v>
          </cell>
        </row>
        <row r="431">
          <cell r="A431" t="str">
            <v>15366704</v>
          </cell>
          <cell r="B431">
            <v>153</v>
          </cell>
          <cell r="C431">
            <v>66704</v>
          </cell>
          <cell r="D431" t="str">
            <v>PELL ROL TURBO RE</v>
          </cell>
          <cell r="E431" t="str">
            <v>PES</v>
          </cell>
          <cell r="F431">
            <v>7550</v>
          </cell>
          <cell r="G431" t="str">
            <v>TN</v>
          </cell>
          <cell r="H431" t="str">
            <v>TONELADAS</v>
          </cell>
          <cell r="I431" t="str">
            <v>PEC</v>
          </cell>
        </row>
        <row r="432">
          <cell r="A432" t="str">
            <v>15366820</v>
          </cell>
          <cell r="B432">
            <v>153</v>
          </cell>
          <cell r="C432">
            <v>66820</v>
          </cell>
          <cell r="D432" t="str">
            <v>CONCENTRA OVINOS HE</v>
          </cell>
          <cell r="E432" t="str">
            <v>PES</v>
          </cell>
          <cell r="F432">
            <v>6715</v>
          </cell>
          <cell r="G432" t="str">
            <v>TN</v>
          </cell>
          <cell r="H432" t="str">
            <v>TONELADAS</v>
          </cell>
          <cell r="I432" t="str">
            <v>PEC</v>
          </cell>
        </row>
        <row r="433">
          <cell r="A433" t="str">
            <v>15366822</v>
          </cell>
          <cell r="B433">
            <v>153</v>
          </cell>
          <cell r="C433">
            <v>66822</v>
          </cell>
          <cell r="D433" t="str">
            <v>CONCENTRA OVINOS CE 40 KG</v>
          </cell>
          <cell r="E433" t="str">
            <v>PES</v>
          </cell>
          <cell r="F433">
            <v>6803</v>
          </cell>
          <cell r="G433" t="str">
            <v>TN</v>
          </cell>
          <cell r="H433" t="str">
            <v>TONELADAS</v>
          </cell>
          <cell r="I433" t="str">
            <v>PEC</v>
          </cell>
        </row>
        <row r="434">
          <cell r="A434" t="str">
            <v>15366836</v>
          </cell>
          <cell r="B434">
            <v>153</v>
          </cell>
          <cell r="C434">
            <v>66836</v>
          </cell>
          <cell r="D434" t="str">
            <v>GALLO DE ORO CORTADOR 5KG</v>
          </cell>
          <cell r="E434" t="str">
            <v>PES</v>
          </cell>
          <cell r="F434">
            <v>10460</v>
          </cell>
          <cell r="G434" t="str">
            <v>TN</v>
          </cell>
          <cell r="H434" t="str">
            <v>TONELADAS</v>
          </cell>
          <cell r="I434" t="str">
            <v>PEC</v>
          </cell>
        </row>
        <row r="435">
          <cell r="A435" t="str">
            <v>15366837</v>
          </cell>
          <cell r="B435">
            <v>153</v>
          </cell>
          <cell r="C435">
            <v>66837</v>
          </cell>
          <cell r="D435" t="str">
            <v>GALLO DE ORO CORTADOR CE</v>
          </cell>
          <cell r="E435" t="str">
            <v>PES</v>
          </cell>
          <cell r="F435">
            <v>9210</v>
          </cell>
          <cell r="G435" t="str">
            <v>TN</v>
          </cell>
          <cell r="H435" t="str">
            <v>TONELADAS</v>
          </cell>
          <cell r="I435" t="str">
            <v>PEC</v>
          </cell>
        </row>
        <row r="436">
          <cell r="A436" t="str">
            <v>15366882</v>
          </cell>
          <cell r="B436">
            <v>153</v>
          </cell>
          <cell r="C436">
            <v>66882</v>
          </cell>
          <cell r="D436" t="str">
            <v>CONEJOS DESTETE CE</v>
          </cell>
          <cell r="E436" t="str">
            <v>PES</v>
          </cell>
          <cell r="F436">
            <v>6040</v>
          </cell>
          <cell r="G436" t="str">
            <v>TN</v>
          </cell>
          <cell r="H436" t="str">
            <v>TONELADAS</v>
          </cell>
          <cell r="I436" t="str">
            <v>PEC</v>
          </cell>
        </row>
        <row r="437">
          <cell r="A437" t="str">
            <v>15366962</v>
          </cell>
          <cell r="B437">
            <v>153</v>
          </cell>
          <cell r="C437">
            <v>66962</v>
          </cell>
          <cell r="D437" t="str">
            <v>GALLO DE ORO ATHLETIC 40KG</v>
          </cell>
          <cell r="E437" t="str">
            <v>PES</v>
          </cell>
          <cell r="F437">
            <v>8784</v>
          </cell>
          <cell r="G437" t="str">
            <v>TN</v>
          </cell>
          <cell r="H437" t="str">
            <v>TONELADAS</v>
          </cell>
          <cell r="I437" t="str">
            <v>PEC</v>
          </cell>
        </row>
        <row r="438">
          <cell r="A438" t="str">
            <v>15366966</v>
          </cell>
          <cell r="B438">
            <v>153</v>
          </cell>
          <cell r="C438">
            <v>66966</v>
          </cell>
          <cell r="D438" t="str">
            <v>GALLO DE ORO ATHLETIC 5KG</v>
          </cell>
          <cell r="E438" t="str">
            <v>PES</v>
          </cell>
          <cell r="F438">
            <v>9529</v>
          </cell>
          <cell r="G438" t="str">
            <v>TN</v>
          </cell>
          <cell r="H438" t="str">
            <v>TONELADAS</v>
          </cell>
          <cell r="I438" t="str">
            <v>PEC</v>
          </cell>
        </row>
        <row r="439">
          <cell r="A439" t="str">
            <v>15367320</v>
          </cell>
          <cell r="B439">
            <v>153</v>
          </cell>
          <cell r="C439">
            <v>67320</v>
          </cell>
          <cell r="D439" t="str">
            <v>BEEF POWER HE</v>
          </cell>
          <cell r="E439" t="str">
            <v>PES</v>
          </cell>
          <cell r="F439">
            <v>5800</v>
          </cell>
          <cell r="G439" t="str">
            <v>TN</v>
          </cell>
          <cell r="H439" t="str">
            <v>TONELADAS</v>
          </cell>
          <cell r="I439" t="str">
            <v>MUL</v>
          </cell>
        </row>
        <row r="440">
          <cell r="A440" t="str">
            <v>15367594</v>
          </cell>
          <cell r="B440">
            <v>153</v>
          </cell>
          <cell r="C440">
            <v>67594</v>
          </cell>
          <cell r="D440" t="str">
            <v>FORMULA SAYAVEDRA RE</v>
          </cell>
          <cell r="E440" t="str">
            <v>PES</v>
          </cell>
          <cell r="F440">
            <v>5877</v>
          </cell>
          <cell r="G440" t="str">
            <v>TN</v>
          </cell>
          <cell r="H440" t="str">
            <v>TONELADAS</v>
          </cell>
          <cell r="I440" t="str">
            <v>PEC</v>
          </cell>
        </row>
        <row r="441">
          <cell r="A441" t="str">
            <v>15367904</v>
          </cell>
          <cell r="B441">
            <v>153</v>
          </cell>
          <cell r="C441">
            <v>67904</v>
          </cell>
          <cell r="D441" t="str">
            <v>CABALLOS POLICIA  RE</v>
          </cell>
          <cell r="E441" t="str">
            <v>PES</v>
          </cell>
          <cell r="F441">
            <v>3035</v>
          </cell>
          <cell r="G441" t="str">
            <v>TN</v>
          </cell>
          <cell r="H441" t="str">
            <v>TONELADAS</v>
          </cell>
          <cell r="I441" t="str">
            <v>PEC</v>
          </cell>
        </row>
        <row r="442">
          <cell r="A442" t="str">
            <v>15367905</v>
          </cell>
          <cell r="B442">
            <v>153</v>
          </cell>
          <cell r="C442">
            <v>67905</v>
          </cell>
          <cell r="D442" t="str">
            <v>CABALLOS POLICIA  RG</v>
          </cell>
          <cell r="E442" t="str">
            <v>PES</v>
          </cell>
          <cell r="F442">
            <v>2895</v>
          </cell>
          <cell r="G442" t="str">
            <v>TN</v>
          </cell>
          <cell r="H442" t="str">
            <v>TONELADAS</v>
          </cell>
          <cell r="I442" t="str">
            <v>PEC</v>
          </cell>
        </row>
        <row r="443">
          <cell r="A443" t="str">
            <v>15369362</v>
          </cell>
          <cell r="B443">
            <v>153</v>
          </cell>
          <cell r="C443">
            <v>69362</v>
          </cell>
          <cell r="D443" t="str">
            <v>MEZCLA GANADERA LECH.11MM CE</v>
          </cell>
          <cell r="E443" t="str">
            <v>PES</v>
          </cell>
          <cell r="F443">
            <v>3812</v>
          </cell>
          <cell r="G443" t="str">
            <v>TN</v>
          </cell>
          <cell r="H443" t="str">
            <v>TONELADAS</v>
          </cell>
          <cell r="I443" t="str">
            <v>PEC</v>
          </cell>
        </row>
        <row r="444">
          <cell r="A444" t="str">
            <v>15369820</v>
          </cell>
          <cell r="B444">
            <v>153</v>
          </cell>
          <cell r="C444">
            <v>69820</v>
          </cell>
          <cell r="D444" t="str">
            <v>PURLITE 25 KG</v>
          </cell>
          <cell r="E444" t="str">
            <v>PES</v>
          </cell>
          <cell r="F444">
            <v>14040</v>
          </cell>
          <cell r="G444" t="str">
            <v>TN</v>
          </cell>
          <cell r="H444" t="str">
            <v>TONELADAS</v>
          </cell>
          <cell r="I444" t="str">
            <v>COM</v>
          </cell>
        </row>
        <row r="445">
          <cell r="A445" t="str">
            <v>15369821</v>
          </cell>
          <cell r="B445">
            <v>153</v>
          </cell>
          <cell r="C445">
            <v>69821</v>
          </cell>
          <cell r="D445" t="str">
            <v>PURLITE 5 KG</v>
          </cell>
          <cell r="E445" t="str">
            <v>PES</v>
          </cell>
          <cell r="F445">
            <v>14040</v>
          </cell>
          <cell r="G445" t="str">
            <v>TN</v>
          </cell>
          <cell r="H445" t="str">
            <v>TONELADAS</v>
          </cell>
          <cell r="I445" t="str">
            <v>COM</v>
          </cell>
        </row>
        <row r="446">
          <cell r="A446" t="str">
            <v>15370532</v>
          </cell>
          <cell r="B446">
            <v>153</v>
          </cell>
          <cell r="C446">
            <v>70532</v>
          </cell>
          <cell r="D446" t="str">
            <v>MULTIAVES  ME</v>
          </cell>
          <cell r="E446" t="str">
            <v>PES</v>
          </cell>
          <cell r="F446">
            <v>4712</v>
          </cell>
          <cell r="G446" t="str">
            <v>TN</v>
          </cell>
          <cell r="H446" t="str">
            <v>TONELADAS</v>
          </cell>
          <cell r="I446" t="str">
            <v>PEC</v>
          </cell>
        </row>
        <row r="447">
          <cell r="A447" t="str">
            <v>15373242</v>
          </cell>
          <cell r="B447">
            <v>153</v>
          </cell>
          <cell r="C447">
            <v>73242</v>
          </cell>
          <cell r="D447" t="str">
            <v>INICIAPORK MT CE</v>
          </cell>
          <cell r="E447" t="str">
            <v>PES</v>
          </cell>
          <cell r="F447">
            <v>5611</v>
          </cell>
          <cell r="G447" t="str">
            <v>TN</v>
          </cell>
          <cell r="H447" t="str">
            <v>TONELADAS</v>
          </cell>
          <cell r="I447" t="str">
            <v>PEC</v>
          </cell>
        </row>
        <row r="448">
          <cell r="A448" t="str">
            <v>15373243</v>
          </cell>
          <cell r="B448">
            <v>153</v>
          </cell>
          <cell r="C448">
            <v>73243</v>
          </cell>
          <cell r="D448" t="str">
            <v>INICIAPORK CE</v>
          </cell>
          <cell r="E448" t="str">
            <v>PES</v>
          </cell>
          <cell r="F448">
            <v>5471</v>
          </cell>
          <cell r="G448" t="str">
            <v>TN</v>
          </cell>
          <cell r="H448" t="str">
            <v>TONELADAS</v>
          </cell>
          <cell r="I448" t="str">
            <v>PEC</v>
          </cell>
        </row>
        <row r="449">
          <cell r="A449" t="str">
            <v>15373250</v>
          </cell>
          <cell r="B449">
            <v>153</v>
          </cell>
          <cell r="C449">
            <v>73250</v>
          </cell>
          <cell r="D449" t="str">
            <v>CONCENTRAPORK MT HE</v>
          </cell>
          <cell r="E449" t="str">
            <v>PES</v>
          </cell>
          <cell r="F449">
            <v>7154</v>
          </cell>
          <cell r="G449" t="str">
            <v>TN</v>
          </cell>
          <cell r="H449" t="str">
            <v>TONELADAS</v>
          </cell>
          <cell r="I449" t="str">
            <v>PEC</v>
          </cell>
        </row>
        <row r="450">
          <cell r="A450" t="str">
            <v>15373252</v>
          </cell>
          <cell r="B450">
            <v>153</v>
          </cell>
          <cell r="C450">
            <v>73252</v>
          </cell>
          <cell r="D450" t="str">
            <v>CONCENTRADOPORK CE</v>
          </cell>
          <cell r="E450" t="str">
            <v>PES</v>
          </cell>
          <cell r="F450">
            <v>7103</v>
          </cell>
          <cell r="G450" t="str">
            <v>TN</v>
          </cell>
          <cell r="H450" t="str">
            <v>TONELADAS</v>
          </cell>
          <cell r="I450" t="str">
            <v>PEC</v>
          </cell>
        </row>
        <row r="451">
          <cell r="A451" t="str">
            <v>15373253</v>
          </cell>
          <cell r="B451">
            <v>153</v>
          </cell>
          <cell r="C451">
            <v>73253</v>
          </cell>
          <cell r="D451" t="str">
            <v>CONCENTRAPORK CG</v>
          </cell>
          <cell r="E451" t="str">
            <v>PES</v>
          </cell>
          <cell r="F451">
            <v>6963</v>
          </cell>
          <cell r="G451" t="str">
            <v>TN</v>
          </cell>
          <cell r="H451" t="str">
            <v>TONELADAS</v>
          </cell>
          <cell r="I451" t="str">
            <v>PEC</v>
          </cell>
        </row>
        <row r="452">
          <cell r="A452" t="str">
            <v>15373510</v>
          </cell>
          <cell r="B452">
            <v>153</v>
          </cell>
          <cell r="C452">
            <v>73510</v>
          </cell>
          <cell r="D452" t="str">
            <v>CERDITEXO INICIADOR  HE</v>
          </cell>
          <cell r="E452" t="str">
            <v>PES</v>
          </cell>
          <cell r="F452">
            <v>5780</v>
          </cell>
          <cell r="G452" t="str">
            <v>TN</v>
          </cell>
          <cell r="H452" t="str">
            <v>TONELADAS</v>
          </cell>
          <cell r="I452" t="str">
            <v>PEC</v>
          </cell>
        </row>
        <row r="453">
          <cell r="A453" t="str">
            <v>15373511</v>
          </cell>
          <cell r="B453">
            <v>153</v>
          </cell>
          <cell r="C453">
            <v>73511</v>
          </cell>
          <cell r="D453" t="str">
            <v>CERDITEXO INICIADOR  HG</v>
          </cell>
          <cell r="E453" t="str">
            <v>PES</v>
          </cell>
          <cell r="F453">
            <v>5640</v>
          </cell>
          <cell r="G453" t="str">
            <v>TN</v>
          </cell>
          <cell r="H453" t="str">
            <v>TONELADAS</v>
          </cell>
          <cell r="I453" t="str">
            <v>PEC</v>
          </cell>
        </row>
        <row r="454">
          <cell r="A454" t="str">
            <v>15373512</v>
          </cell>
          <cell r="B454">
            <v>153</v>
          </cell>
          <cell r="C454">
            <v>73512</v>
          </cell>
          <cell r="D454" t="str">
            <v>CERDITEXO INICIADOR  CE</v>
          </cell>
          <cell r="E454" t="str">
            <v>PES</v>
          </cell>
          <cell r="F454">
            <v>5800</v>
          </cell>
          <cell r="G454" t="str">
            <v>TN</v>
          </cell>
          <cell r="H454" t="str">
            <v>TONELADAS</v>
          </cell>
          <cell r="I454" t="str">
            <v>PEC</v>
          </cell>
        </row>
        <row r="455">
          <cell r="A455" t="str">
            <v>15373513</v>
          </cell>
          <cell r="B455">
            <v>153</v>
          </cell>
          <cell r="C455">
            <v>73513</v>
          </cell>
          <cell r="D455" t="str">
            <v>CERDITEXO INICIADOR  CG</v>
          </cell>
          <cell r="E455" t="str">
            <v>PES</v>
          </cell>
          <cell r="F455">
            <v>5660</v>
          </cell>
          <cell r="G455" t="str">
            <v>TN</v>
          </cell>
          <cell r="H455" t="str">
            <v>TONELADAS</v>
          </cell>
          <cell r="I455" t="str">
            <v>PEC</v>
          </cell>
        </row>
        <row r="456">
          <cell r="A456" t="str">
            <v>15373520</v>
          </cell>
          <cell r="B456">
            <v>153</v>
          </cell>
          <cell r="C456">
            <v>73520</v>
          </cell>
          <cell r="D456" t="str">
            <v>CERDI-TEXO CRECIMIENTO  HE</v>
          </cell>
          <cell r="E456" t="str">
            <v>PES</v>
          </cell>
          <cell r="F456">
            <v>5670</v>
          </cell>
          <cell r="G456" t="str">
            <v>TN</v>
          </cell>
          <cell r="H456" t="str">
            <v>TONELADAS</v>
          </cell>
          <cell r="I456" t="str">
            <v>PEC</v>
          </cell>
        </row>
        <row r="457">
          <cell r="A457" t="str">
            <v>15373521</v>
          </cell>
          <cell r="B457">
            <v>153</v>
          </cell>
          <cell r="C457">
            <v>73521</v>
          </cell>
          <cell r="D457" t="str">
            <v>CERDI-TEXO CRECIMIENTO  HG</v>
          </cell>
          <cell r="E457" t="str">
            <v>PES</v>
          </cell>
          <cell r="F457">
            <v>5530</v>
          </cell>
          <cell r="G457" t="str">
            <v>TN</v>
          </cell>
          <cell r="H457" t="str">
            <v>TONELADAS</v>
          </cell>
          <cell r="I457" t="str">
            <v>PEC</v>
          </cell>
        </row>
        <row r="458">
          <cell r="A458" t="str">
            <v>15373522</v>
          </cell>
          <cell r="B458">
            <v>153</v>
          </cell>
          <cell r="C458">
            <v>73522</v>
          </cell>
          <cell r="D458" t="str">
            <v>CERDI-TEXO CRECIMIENTO  CE</v>
          </cell>
          <cell r="E458" t="str">
            <v>PES</v>
          </cell>
          <cell r="F458">
            <v>5690</v>
          </cell>
          <cell r="G458" t="str">
            <v>TN</v>
          </cell>
          <cell r="H458" t="str">
            <v>TONELADAS</v>
          </cell>
          <cell r="I458" t="str">
            <v>PEC</v>
          </cell>
        </row>
        <row r="459">
          <cell r="A459" t="str">
            <v>15373523</v>
          </cell>
          <cell r="B459">
            <v>153</v>
          </cell>
          <cell r="C459">
            <v>73523</v>
          </cell>
          <cell r="D459" t="str">
            <v>CERDI-TEXO CRECIMIENTO  CG</v>
          </cell>
          <cell r="E459" t="str">
            <v>PES</v>
          </cell>
          <cell r="F459">
            <v>5550</v>
          </cell>
          <cell r="G459" t="str">
            <v>TN</v>
          </cell>
          <cell r="H459" t="str">
            <v>TONELADAS</v>
          </cell>
          <cell r="I459" t="str">
            <v>PEC</v>
          </cell>
        </row>
        <row r="460">
          <cell r="A460" t="str">
            <v>15373530</v>
          </cell>
          <cell r="B460">
            <v>153</v>
          </cell>
          <cell r="C460">
            <v>73530</v>
          </cell>
          <cell r="D460" t="str">
            <v>CERDITEXO FINALIZADOR HE</v>
          </cell>
          <cell r="E460" t="str">
            <v>PES</v>
          </cell>
          <cell r="F460">
            <v>5509</v>
          </cell>
          <cell r="G460" t="str">
            <v>TN</v>
          </cell>
          <cell r="H460" t="str">
            <v>TONELADAS</v>
          </cell>
          <cell r="I460" t="str">
            <v>PEC</v>
          </cell>
        </row>
        <row r="461">
          <cell r="A461" t="str">
            <v>15373531</v>
          </cell>
          <cell r="B461">
            <v>153</v>
          </cell>
          <cell r="C461">
            <v>73531</v>
          </cell>
          <cell r="D461" t="str">
            <v>CERDITEXO FINALIZADOR HG</v>
          </cell>
          <cell r="E461" t="str">
            <v>PES</v>
          </cell>
          <cell r="F461">
            <v>5369</v>
          </cell>
          <cell r="G461" t="str">
            <v>TN</v>
          </cell>
          <cell r="H461" t="str">
            <v>TONELADAS</v>
          </cell>
          <cell r="I461" t="str">
            <v>PEC</v>
          </cell>
        </row>
        <row r="462">
          <cell r="A462" t="str">
            <v>15373532</v>
          </cell>
          <cell r="B462">
            <v>153</v>
          </cell>
          <cell r="C462">
            <v>73532</v>
          </cell>
          <cell r="D462" t="str">
            <v>CERDITEXO FINALIZADOR CE</v>
          </cell>
          <cell r="E462" t="str">
            <v>PES</v>
          </cell>
          <cell r="F462">
            <v>5529</v>
          </cell>
          <cell r="G462" t="str">
            <v>TN</v>
          </cell>
          <cell r="H462" t="str">
            <v>TONELADAS</v>
          </cell>
          <cell r="I462" t="str">
            <v>PEC</v>
          </cell>
        </row>
        <row r="463">
          <cell r="A463" t="str">
            <v>15373533</v>
          </cell>
          <cell r="B463">
            <v>153</v>
          </cell>
          <cell r="C463">
            <v>73533</v>
          </cell>
          <cell r="D463" t="str">
            <v>CERDITEXO FINALIZADOR CG</v>
          </cell>
          <cell r="E463" t="str">
            <v>PES</v>
          </cell>
          <cell r="F463">
            <v>5389</v>
          </cell>
          <cell r="G463" t="str">
            <v>TN</v>
          </cell>
          <cell r="H463" t="str">
            <v>TONELADAS</v>
          </cell>
          <cell r="I463" t="str">
            <v>PEC</v>
          </cell>
        </row>
        <row r="464">
          <cell r="A464" t="str">
            <v>15373630</v>
          </cell>
          <cell r="B464">
            <v>153</v>
          </cell>
          <cell r="C464">
            <v>73630</v>
          </cell>
          <cell r="D464" t="str">
            <v>CERDI-TEXO MULTIUSOS HE</v>
          </cell>
          <cell r="E464" t="str">
            <v>PES</v>
          </cell>
          <cell r="F464">
            <v>4988</v>
          </cell>
          <cell r="G464" t="str">
            <v>TN</v>
          </cell>
          <cell r="H464" t="str">
            <v>TONELADAS</v>
          </cell>
          <cell r="I464" t="str">
            <v>PEC</v>
          </cell>
        </row>
        <row r="465">
          <cell r="A465" t="str">
            <v>15373631</v>
          </cell>
          <cell r="B465">
            <v>153</v>
          </cell>
          <cell r="C465">
            <v>73631</v>
          </cell>
          <cell r="D465" t="str">
            <v>CERDI-TEXO MULTIUSOS HG</v>
          </cell>
          <cell r="E465" t="str">
            <v>PES</v>
          </cell>
          <cell r="F465">
            <v>4848</v>
          </cell>
          <cell r="G465" t="str">
            <v>TN</v>
          </cell>
          <cell r="H465" t="str">
            <v>TONELADAS</v>
          </cell>
          <cell r="I465" t="str">
            <v>PEC</v>
          </cell>
        </row>
        <row r="466">
          <cell r="A466" t="str">
            <v>15373632</v>
          </cell>
          <cell r="B466">
            <v>153</v>
          </cell>
          <cell r="C466">
            <v>73632</v>
          </cell>
          <cell r="D466" t="str">
            <v>CERDI-TEXO MULTIUSOS CE</v>
          </cell>
          <cell r="E466" t="str">
            <v>PES</v>
          </cell>
          <cell r="F466">
            <v>4414</v>
          </cell>
          <cell r="G466" t="str">
            <v>TN</v>
          </cell>
          <cell r="H466" t="str">
            <v>TONELADAS</v>
          </cell>
          <cell r="I466" t="str">
            <v>PEC</v>
          </cell>
        </row>
        <row r="467">
          <cell r="A467" t="str">
            <v>15373633</v>
          </cell>
          <cell r="B467">
            <v>153</v>
          </cell>
          <cell r="C467">
            <v>73633</v>
          </cell>
          <cell r="D467" t="str">
            <v>CERDI-TEXO MULTIUSOS CG</v>
          </cell>
          <cell r="E467" t="str">
            <v>PES</v>
          </cell>
          <cell r="F467">
            <v>4868</v>
          </cell>
          <cell r="G467" t="str">
            <v>TN</v>
          </cell>
          <cell r="H467" t="str">
            <v>TONELADAS</v>
          </cell>
          <cell r="I467" t="str">
            <v>PEC</v>
          </cell>
        </row>
        <row r="468">
          <cell r="A468" t="str">
            <v>15373860</v>
          </cell>
          <cell r="B468">
            <v>153</v>
          </cell>
          <cell r="C468">
            <v>73860</v>
          </cell>
          <cell r="D468" t="str">
            <v>CRECIPORK HE</v>
          </cell>
          <cell r="E468" t="str">
            <v>PES</v>
          </cell>
          <cell r="F468">
            <v>5327</v>
          </cell>
          <cell r="G468" t="str">
            <v>TN</v>
          </cell>
          <cell r="H468" t="str">
            <v>TONELADAS</v>
          </cell>
          <cell r="I468" t="str">
            <v>PEC</v>
          </cell>
        </row>
        <row r="469">
          <cell r="A469" t="str">
            <v>15373870</v>
          </cell>
          <cell r="B469">
            <v>153</v>
          </cell>
          <cell r="C469">
            <v>73870</v>
          </cell>
          <cell r="D469" t="str">
            <v>ENGORDAPORK HE</v>
          </cell>
          <cell r="E469" t="str">
            <v>PES</v>
          </cell>
          <cell r="F469">
            <v>5249</v>
          </cell>
          <cell r="G469" t="str">
            <v>TN</v>
          </cell>
          <cell r="H469" t="str">
            <v>TONELADAS</v>
          </cell>
          <cell r="I469" t="str">
            <v>PEC</v>
          </cell>
        </row>
        <row r="470">
          <cell r="A470" t="str">
            <v>15374050</v>
          </cell>
          <cell r="B470">
            <v>153</v>
          </cell>
          <cell r="C470">
            <v>74050</v>
          </cell>
          <cell r="D470" t="str">
            <v>BOVITEXO LECHERO  HE</v>
          </cell>
          <cell r="E470" t="str">
            <v>PES</v>
          </cell>
          <cell r="F470">
            <v>4465</v>
          </cell>
          <cell r="G470" t="str">
            <v>TN</v>
          </cell>
          <cell r="H470" t="str">
            <v>TONELADAS</v>
          </cell>
          <cell r="I470" t="str">
            <v>PEC</v>
          </cell>
        </row>
        <row r="471">
          <cell r="A471" t="str">
            <v>15374051</v>
          </cell>
          <cell r="B471">
            <v>153</v>
          </cell>
          <cell r="C471">
            <v>74051</v>
          </cell>
          <cell r="D471" t="str">
            <v>BOVITEXO LECHERO  HG</v>
          </cell>
          <cell r="E471" t="str">
            <v>PES</v>
          </cell>
          <cell r="F471">
            <v>4325</v>
          </cell>
          <cell r="G471" t="str">
            <v>TN</v>
          </cell>
          <cell r="H471" t="str">
            <v>TONELADAS</v>
          </cell>
          <cell r="I471" t="str">
            <v>PEC</v>
          </cell>
        </row>
        <row r="472">
          <cell r="A472" t="str">
            <v>15374052</v>
          </cell>
          <cell r="B472">
            <v>153</v>
          </cell>
          <cell r="C472">
            <v>74052</v>
          </cell>
          <cell r="D472" t="str">
            <v>BOVITEXO LECHERO  CE</v>
          </cell>
          <cell r="E472" t="str">
            <v>PES</v>
          </cell>
          <cell r="F472">
            <v>4485</v>
          </cell>
          <cell r="G472" t="str">
            <v>TN</v>
          </cell>
          <cell r="H472" t="str">
            <v>TONELADAS</v>
          </cell>
          <cell r="I472" t="str">
            <v>PEC</v>
          </cell>
        </row>
        <row r="473">
          <cell r="A473" t="str">
            <v>15374053</v>
          </cell>
          <cell r="B473">
            <v>153</v>
          </cell>
          <cell r="C473">
            <v>74053</v>
          </cell>
          <cell r="D473" t="str">
            <v>BOVITEXO LECHERO  CG</v>
          </cell>
          <cell r="E473" t="str">
            <v>PES</v>
          </cell>
          <cell r="F473">
            <v>4345</v>
          </cell>
          <cell r="G473" t="str">
            <v>TN</v>
          </cell>
          <cell r="H473" t="str">
            <v>TONELADAS</v>
          </cell>
          <cell r="I473" t="str">
            <v>PEC</v>
          </cell>
        </row>
        <row r="474">
          <cell r="A474" t="str">
            <v>15374054</v>
          </cell>
          <cell r="B474">
            <v>153</v>
          </cell>
          <cell r="C474">
            <v>74054</v>
          </cell>
          <cell r="D474" t="str">
            <v>BOVITEXO LECHERO  RE</v>
          </cell>
          <cell r="E474" t="str">
            <v>PES</v>
          </cell>
          <cell r="F474">
            <v>4450</v>
          </cell>
          <cell r="G474" t="str">
            <v>TN</v>
          </cell>
          <cell r="H474" t="str">
            <v>TONELADAS</v>
          </cell>
          <cell r="I474" t="str">
            <v>PEC</v>
          </cell>
        </row>
        <row r="475">
          <cell r="A475" t="str">
            <v>15374055</v>
          </cell>
          <cell r="B475">
            <v>153</v>
          </cell>
          <cell r="C475">
            <v>74055</v>
          </cell>
          <cell r="D475" t="str">
            <v>BOVITEXO LECHERO  RG</v>
          </cell>
          <cell r="E475" t="str">
            <v>PES</v>
          </cell>
          <cell r="F475">
            <v>4335</v>
          </cell>
          <cell r="G475" t="str">
            <v>TN</v>
          </cell>
          <cell r="H475" t="str">
            <v>TONELADAS</v>
          </cell>
          <cell r="I475" t="str">
            <v>PEC</v>
          </cell>
        </row>
        <row r="476">
          <cell r="A476" t="str">
            <v>15374300</v>
          </cell>
          <cell r="B476">
            <v>153</v>
          </cell>
          <cell r="C476">
            <v>74300</v>
          </cell>
          <cell r="D476" t="str">
            <v>BOVITEXO LECHERO 16%  HE</v>
          </cell>
          <cell r="E476" t="str">
            <v>PES</v>
          </cell>
          <cell r="F476">
            <v>4945</v>
          </cell>
          <cell r="G476" t="str">
            <v>TN</v>
          </cell>
          <cell r="H476" t="str">
            <v>TONELADAS</v>
          </cell>
          <cell r="I476" t="str">
            <v>PEC</v>
          </cell>
        </row>
        <row r="477">
          <cell r="A477" t="str">
            <v>15374301</v>
          </cell>
          <cell r="B477">
            <v>153</v>
          </cell>
          <cell r="C477">
            <v>74301</v>
          </cell>
          <cell r="D477" t="str">
            <v>BOVITEXO LECHERO 16%  HG</v>
          </cell>
          <cell r="E477" t="str">
            <v>PES</v>
          </cell>
          <cell r="F477">
            <v>4805</v>
          </cell>
          <cell r="G477" t="str">
            <v>TN</v>
          </cell>
          <cell r="H477" t="str">
            <v>TONELADAS</v>
          </cell>
          <cell r="I477" t="str">
            <v>PEC</v>
          </cell>
        </row>
        <row r="478">
          <cell r="A478" t="str">
            <v>15374302</v>
          </cell>
          <cell r="B478">
            <v>153</v>
          </cell>
          <cell r="C478">
            <v>74302</v>
          </cell>
          <cell r="D478" t="str">
            <v>BOVITEXO LECHERO 16%  CE</v>
          </cell>
          <cell r="E478" t="str">
            <v>PES</v>
          </cell>
          <cell r="F478">
            <v>4611</v>
          </cell>
          <cell r="G478" t="str">
            <v>TN</v>
          </cell>
          <cell r="H478" t="str">
            <v>TONELADAS</v>
          </cell>
          <cell r="I478" t="str">
            <v>PEC</v>
          </cell>
        </row>
        <row r="479">
          <cell r="A479" t="str">
            <v>15374303</v>
          </cell>
          <cell r="B479">
            <v>153</v>
          </cell>
          <cell r="C479">
            <v>74303</v>
          </cell>
          <cell r="D479" t="str">
            <v>BOVITEXO LECHERO 16%  CG</v>
          </cell>
          <cell r="E479" t="str">
            <v>PES</v>
          </cell>
          <cell r="F479">
            <v>4825</v>
          </cell>
          <cell r="G479" t="str">
            <v>TN</v>
          </cell>
          <cell r="H479" t="str">
            <v>TONELADAS</v>
          </cell>
          <cell r="I479" t="str">
            <v>PEC</v>
          </cell>
        </row>
        <row r="480">
          <cell r="A480" t="str">
            <v>15374304</v>
          </cell>
          <cell r="B480">
            <v>153</v>
          </cell>
          <cell r="C480">
            <v>74304</v>
          </cell>
          <cell r="D480" t="str">
            <v>BOVITEXO LECHERO 16%  RE</v>
          </cell>
          <cell r="E480" t="str">
            <v>PES</v>
          </cell>
          <cell r="F480">
            <v>4611</v>
          </cell>
          <cell r="G480" t="str">
            <v>TN</v>
          </cell>
          <cell r="H480" t="str">
            <v>TONELADAS</v>
          </cell>
          <cell r="I480" t="str">
            <v>PEC</v>
          </cell>
        </row>
        <row r="481">
          <cell r="A481" t="str">
            <v>15374305</v>
          </cell>
          <cell r="B481">
            <v>153</v>
          </cell>
          <cell r="C481">
            <v>74305</v>
          </cell>
          <cell r="D481" t="str">
            <v>BOVITEXO LECHERO 16%  RG</v>
          </cell>
          <cell r="E481" t="str">
            <v>PES</v>
          </cell>
          <cell r="F481">
            <v>4815</v>
          </cell>
          <cell r="G481" t="str">
            <v>TN</v>
          </cell>
          <cell r="H481" t="str">
            <v>TONELADAS</v>
          </cell>
          <cell r="I481" t="str">
            <v>PEC</v>
          </cell>
        </row>
        <row r="482">
          <cell r="A482" t="str">
            <v>15374320</v>
          </cell>
          <cell r="B482">
            <v>153</v>
          </cell>
          <cell r="C482">
            <v>74320</v>
          </cell>
          <cell r="D482" t="str">
            <v>ESTABLERO 18% HE</v>
          </cell>
          <cell r="E482" t="str">
            <v>PES</v>
          </cell>
          <cell r="F482">
            <v>4878</v>
          </cell>
          <cell r="G482" t="str">
            <v>TN</v>
          </cell>
          <cell r="H482" t="str">
            <v>TONELADAS</v>
          </cell>
          <cell r="I482" t="str">
            <v>PEC</v>
          </cell>
        </row>
        <row r="483">
          <cell r="A483" t="str">
            <v>15374322</v>
          </cell>
          <cell r="B483">
            <v>153</v>
          </cell>
          <cell r="C483">
            <v>74322</v>
          </cell>
          <cell r="D483" t="str">
            <v>ESTABLERO 18% CE</v>
          </cell>
          <cell r="E483" t="str">
            <v>PES</v>
          </cell>
          <cell r="F483">
            <v>4144</v>
          </cell>
          <cell r="G483" t="str">
            <v>TN</v>
          </cell>
          <cell r="H483" t="str">
            <v>TONELADAS</v>
          </cell>
          <cell r="I483" t="str">
            <v>PEC</v>
          </cell>
        </row>
        <row r="484">
          <cell r="A484" t="str">
            <v>15374324</v>
          </cell>
          <cell r="B484">
            <v>153</v>
          </cell>
          <cell r="C484">
            <v>74324</v>
          </cell>
          <cell r="D484" t="str">
            <v>ESTABLERO 18% RE</v>
          </cell>
          <cell r="E484" t="str">
            <v>PES</v>
          </cell>
          <cell r="F484">
            <v>4238</v>
          </cell>
          <cell r="G484" t="str">
            <v>TN</v>
          </cell>
          <cell r="H484" t="str">
            <v>TONELADAS</v>
          </cell>
          <cell r="I484" t="str">
            <v>PEC</v>
          </cell>
        </row>
        <row r="485">
          <cell r="A485" t="str">
            <v>15375430</v>
          </cell>
          <cell r="B485">
            <v>153</v>
          </cell>
          <cell r="C485">
            <v>75430</v>
          </cell>
          <cell r="D485" t="str">
            <v>TEXI-ENGORDA  HE</v>
          </cell>
          <cell r="E485" t="str">
            <v>PES</v>
          </cell>
          <cell r="F485">
            <v>4637</v>
          </cell>
          <cell r="G485" t="str">
            <v>TN</v>
          </cell>
          <cell r="H485" t="str">
            <v>TONELADAS</v>
          </cell>
          <cell r="I485" t="str">
            <v>PEC</v>
          </cell>
        </row>
        <row r="486">
          <cell r="A486" t="str">
            <v>15375431</v>
          </cell>
          <cell r="B486">
            <v>153</v>
          </cell>
          <cell r="C486">
            <v>75431</v>
          </cell>
          <cell r="D486" t="str">
            <v>TEXI-ENGORDA  HG</v>
          </cell>
          <cell r="E486" t="str">
            <v>PES</v>
          </cell>
          <cell r="F486">
            <v>4497</v>
          </cell>
          <cell r="G486" t="str">
            <v>TN</v>
          </cell>
          <cell r="H486" t="str">
            <v>TONELADAS</v>
          </cell>
          <cell r="I486" t="str">
            <v>PEC</v>
          </cell>
        </row>
        <row r="487">
          <cell r="A487" t="str">
            <v>15375432</v>
          </cell>
          <cell r="B487">
            <v>153</v>
          </cell>
          <cell r="C487">
            <v>75432</v>
          </cell>
          <cell r="D487" t="str">
            <v>TEXI-ENGORDA  CE</v>
          </cell>
          <cell r="E487" t="str">
            <v>PES</v>
          </cell>
          <cell r="F487">
            <v>4657</v>
          </cell>
          <cell r="G487" t="str">
            <v>TN</v>
          </cell>
          <cell r="H487" t="str">
            <v>TONELADAS</v>
          </cell>
          <cell r="I487" t="str">
            <v>PEC</v>
          </cell>
        </row>
        <row r="488">
          <cell r="A488" t="str">
            <v>15375433</v>
          </cell>
          <cell r="B488">
            <v>153</v>
          </cell>
          <cell r="C488">
            <v>75433</v>
          </cell>
          <cell r="D488" t="str">
            <v>TEXI-ENGORDA  CG</v>
          </cell>
          <cell r="E488" t="str">
            <v>PES</v>
          </cell>
          <cell r="F488">
            <v>4517</v>
          </cell>
          <cell r="G488" t="str">
            <v>TN</v>
          </cell>
          <cell r="H488" t="str">
            <v>TONELADAS</v>
          </cell>
          <cell r="I488" t="str">
            <v>PEC</v>
          </cell>
        </row>
        <row r="489">
          <cell r="A489" t="str">
            <v>15375434</v>
          </cell>
          <cell r="B489">
            <v>153</v>
          </cell>
          <cell r="C489">
            <v>75434</v>
          </cell>
          <cell r="D489" t="str">
            <v>TEXI-ENGORDA  RE</v>
          </cell>
          <cell r="E489" t="str">
            <v>PES</v>
          </cell>
          <cell r="F489">
            <v>4297</v>
          </cell>
          <cell r="G489" t="str">
            <v>TN</v>
          </cell>
          <cell r="H489" t="str">
            <v>TONELADAS</v>
          </cell>
          <cell r="I489" t="str">
            <v>PEC</v>
          </cell>
        </row>
        <row r="490">
          <cell r="A490" t="str">
            <v>15375435</v>
          </cell>
          <cell r="B490">
            <v>153</v>
          </cell>
          <cell r="C490">
            <v>75435</v>
          </cell>
          <cell r="D490" t="str">
            <v>TEXI-ENGORDA  RG</v>
          </cell>
          <cell r="E490" t="str">
            <v>PES</v>
          </cell>
          <cell r="F490">
            <v>4507</v>
          </cell>
          <cell r="G490" t="str">
            <v>TN</v>
          </cell>
          <cell r="H490" t="str">
            <v>TONELADAS</v>
          </cell>
          <cell r="I490" t="str">
            <v>PEC</v>
          </cell>
        </row>
        <row r="491">
          <cell r="A491" t="str">
            <v>15379478</v>
          </cell>
          <cell r="B491">
            <v>153</v>
          </cell>
          <cell r="C491">
            <v>79478</v>
          </cell>
          <cell r="D491" t="str">
            <v>CALF-MANNA 10 L CE</v>
          </cell>
          <cell r="E491" t="str">
            <v>PES</v>
          </cell>
          <cell r="F491">
            <v>22713</v>
          </cell>
          <cell r="G491" t="str">
            <v>TN</v>
          </cell>
          <cell r="H491" t="str">
            <v>TONELADAS</v>
          </cell>
          <cell r="I491" t="str">
            <v>PEC</v>
          </cell>
        </row>
        <row r="492">
          <cell r="A492" t="str">
            <v>15379479</v>
          </cell>
          <cell r="B492">
            <v>153</v>
          </cell>
          <cell r="C492">
            <v>79479</v>
          </cell>
          <cell r="D492" t="str">
            <v>CALF-MANNA 50 L CE</v>
          </cell>
          <cell r="E492" t="str">
            <v>PES</v>
          </cell>
          <cell r="F492">
            <v>17101</v>
          </cell>
          <cell r="G492" t="str">
            <v>TN</v>
          </cell>
          <cell r="H492" t="str">
            <v>TONELADAS</v>
          </cell>
          <cell r="I492" t="str">
            <v>PEC</v>
          </cell>
        </row>
        <row r="493">
          <cell r="A493" t="str">
            <v>15379489</v>
          </cell>
          <cell r="B493">
            <v>153</v>
          </cell>
          <cell r="C493">
            <v>79489</v>
          </cell>
          <cell r="D493" t="str">
            <v>CALF-MANNA 25 L CE</v>
          </cell>
          <cell r="E493" t="str">
            <v>PES</v>
          </cell>
          <cell r="F493">
            <v>17999</v>
          </cell>
          <cell r="G493" t="str">
            <v>TN</v>
          </cell>
          <cell r="H493" t="str">
            <v>TONELADAS</v>
          </cell>
          <cell r="I493" t="str">
            <v>PEC</v>
          </cell>
        </row>
        <row r="494">
          <cell r="A494" t="str">
            <v>15379499</v>
          </cell>
          <cell r="B494">
            <v>153</v>
          </cell>
          <cell r="C494">
            <v>79499</v>
          </cell>
          <cell r="D494" t="str">
            <v>APPLE WAFERS</v>
          </cell>
          <cell r="E494" t="str">
            <v>PES</v>
          </cell>
          <cell r="F494">
            <v>13354.61</v>
          </cell>
          <cell r="G494" t="str">
            <v>TN</v>
          </cell>
          <cell r="H494" t="str">
            <v>TONELADAS</v>
          </cell>
          <cell r="I494" t="str">
            <v>PEC</v>
          </cell>
        </row>
        <row r="495">
          <cell r="A495" t="str">
            <v>15379809</v>
          </cell>
          <cell r="B495">
            <v>153</v>
          </cell>
          <cell r="C495">
            <v>79809</v>
          </cell>
          <cell r="D495" t="str">
            <v>PREMIOS TRIPLE CORONA CE 2 KG</v>
          </cell>
          <cell r="E495" t="str">
            <v>PES</v>
          </cell>
          <cell r="F495">
            <v>55060</v>
          </cell>
          <cell r="G495" t="str">
            <v>TN</v>
          </cell>
          <cell r="H495" t="str">
            <v>TONELADAS</v>
          </cell>
          <cell r="I495" t="str">
            <v>PEC</v>
          </cell>
        </row>
        <row r="496">
          <cell r="A496" t="str">
            <v>15379809A</v>
          </cell>
          <cell r="B496">
            <v>153</v>
          </cell>
          <cell r="C496" t="str">
            <v>79809A</v>
          </cell>
          <cell r="D496" t="str">
            <v>PREMIOS TRIPLE CORONA CE 2x5KG</v>
          </cell>
          <cell r="E496" t="str">
            <v>PES</v>
          </cell>
          <cell r="F496">
            <v>550.6</v>
          </cell>
          <cell r="G496" t="str">
            <v>CL</v>
          </cell>
          <cell r="H496" t="str">
            <v>CAJA 10 KGS</v>
          </cell>
          <cell r="I496" t="str">
            <v>PEC</v>
          </cell>
        </row>
        <row r="497">
          <cell r="A497" t="str">
            <v>15379819</v>
          </cell>
          <cell r="B497">
            <v>153</v>
          </cell>
          <cell r="C497">
            <v>79819</v>
          </cell>
          <cell r="D497" t="str">
            <v>B-SAFE</v>
          </cell>
          <cell r="E497" t="str">
            <v>PES</v>
          </cell>
          <cell r="F497">
            <v>27880</v>
          </cell>
          <cell r="G497" t="str">
            <v>TN</v>
          </cell>
          <cell r="H497" t="str">
            <v>TONELADAS</v>
          </cell>
          <cell r="I497" t="str">
            <v>MUL</v>
          </cell>
        </row>
        <row r="498">
          <cell r="A498" t="str">
            <v>15379829</v>
          </cell>
          <cell r="B498">
            <v>153</v>
          </cell>
          <cell r="C498">
            <v>79829</v>
          </cell>
          <cell r="D498" t="str">
            <v>PRISMA JET</v>
          </cell>
          <cell r="E498" t="str">
            <v>PES</v>
          </cell>
          <cell r="F498">
            <v>35350</v>
          </cell>
          <cell r="G498" t="str">
            <v>TN</v>
          </cell>
          <cell r="H498" t="str">
            <v>TONELADAS</v>
          </cell>
          <cell r="I498" t="str">
            <v>MUL</v>
          </cell>
        </row>
        <row r="499">
          <cell r="A499" t="str">
            <v>15379839</v>
          </cell>
          <cell r="B499">
            <v>153</v>
          </cell>
          <cell r="C499">
            <v>79839</v>
          </cell>
          <cell r="D499" t="str">
            <v>T5X PREMIUM</v>
          </cell>
          <cell r="E499" t="str">
            <v>PES</v>
          </cell>
          <cell r="F499">
            <v>65187</v>
          </cell>
          <cell r="G499" t="str">
            <v>TN</v>
          </cell>
          <cell r="H499" t="str">
            <v>TONELADAS</v>
          </cell>
          <cell r="I499" t="str">
            <v>MUL</v>
          </cell>
        </row>
        <row r="500">
          <cell r="A500" t="str">
            <v>1538299</v>
          </cell>
          <cell r="B500">
            <v>153</v>
          </cell>
          <cell r="C500">
            <v>8299</v>
          </cell>
          <cell r="D500" t="str">
            <v>CAJA DE DESCANSO GALLO DE ORO</v>
          </cell>
          <cell r="E500" t="str">
            <v>PES</v>
          </cell>
          <cell r="F500">
            <v>31.03</v>
          </cell>
          <cell r="G500" t="str">
            <v>PZ</v>
          </cell>
          <cell r="H500" t="str">
            <v>PIEZAS</v>
          </cell>
          <cell r="I500" t="str">
            <v>PEC</v>
          </cell>
        </row>
        <row r="501">
          <cell r="A501" t="str">
            <v>15383409</v>
          </cell>
          <cell r="B501">
            <v>153</v>
          </cell>
          <cell r="C501">
            <v>83409</v>
          </cell>
          <cell r="D501" t="str">
            <v>SUPER APILAC ULTRA 0 MED-0</v>
          </cell>
          <cell r="E501" t="str">
            <v>PES</v>
          </cell>
          <cell r="F501">
            <v>16315</v>
          </cell>
          <cell r="G501" t="str">
            <v>TN</v>
          </cell>
          <cell r="H501" t="str">
            <v>TONELADAS</v>
          </cell>
          <cell r="I501" t="str">
            <v>PEC</v>
          </cell>
        </row>
        <row r="502">
          <cell r="A502" t="str">
            <v>15383419</v>
          </cell>
          <cell r="B502">
            <v>153</v>
          </cell>
          <cell r="C502">
            <v>83419</v>
          </cell>
          <cell r="D502" t="str">
            <v>SUPER APILAC ULTRA 1 MED-2</v>
          </cell>
          <cell r="E502" t="str">
            <v>PES</v>
          </cell>
          <cell r="F502">
            <v>12730</v>
          </cell>
          <cell r="G502" t="str">
            <v>TN</v>
          </cell>
          <cell r="H502" t="str">
            <v>TONELADAS</v>
          </cell>
          <cell r="I502" t="str">
            <v>PEC</v>
          </cell>
        </row>
        <row r="503">
          <cell r="A503" t="str">
            <v>15383429</v>
          </cell>
          <cell r="B503">
            <v>153</v>
          </cell>
          <cell r="C503">
            <v>83429</v>
          </cell>
          <cell r="D503" t="str">
            <v>SUPER APILAC ULTRA 1 MED-3</v>
          </cell>
          <cell r="E503" t="str">
            <v>PES</v>
          </cell>
          <cell r="F503">
            <v>13000</v>
          </cell>
          <cell r="G503" t="str">
            <v>TN</v>
          </cell>
          <cell r="H503" t="str">
            <v>TONELADAS</v>
          </cell>
          <cell r="I503" t="str">
            <v>PEC</v>
          </cell>
        </row>
        <row r="504">
          <cell r="A504" t="str">
            <v>15383439</v>
          </cell>
          <cell r="B504">
            <v>153</v>
          </cell>
          <cell r="C504">
            <v>83439</v>
          </cell>
          <cell r="D504" t="str">
            <v>SUPER APILAC ULTRA 2 MED-1</v>
          </cell>
          <cell r="E504" t="str">
            <v>PES</v>
          </cell>
          <cell r="F504">
            <v>11325</v>
          </cell>
          <cell r="G504" t="str">
            <v>TN</v>
          </cell>
          <cell r="H504" t="str">
            <v>TONELADAS</v>
          </cell>
          <cell r="I504" t="str">
            <v>PEC</v>
          </cell>
        </row>
        <row r="505">
          <cell r="A505" t="str">
            <v>15383449</v>
          </cell>
          <cell r="B505">
            <v>153</v>
          </cell>
          <cell r="C505">
            <v>83449</v>
          </cell>
          <cell r="D505" t="str">
            <v>SUPER APILAC ULTRA 2 MED-2</v>
          </cell>
          <cell r="E505" t="str">
            <v>PES</v>
          </cell>
          <cell r="F505">
            <v>10730</v>
          </cell>
          <cell r="G505" t="str">
            <v>TN</v>
          </cell>
          <cell r="H505" t="str">
            <v>TONELADAS</v>
          </cell>
          <cell r="I505" t="str">
            <v>PEC</v>
          </cell>
        </row>
        <row r="506">
          <cell r="A506" t="str">
            <v>15383459</v>
          </cell>
          <cell r="B506">
            <v>153</v>
          </cell>
          <cell r="C506">
            <v>83459</v>
          </cell>
          <cell r="D506" t="str">
            <v>SUPER APILAC ULTRA 2 MED-3</v>
          </cell>
          <cell r="E506" t="str">
            <v>PES</v>
          </cell>
          <cell r="F506">
            <v>10900</v>
          </cell>
          <cell r="G506" t="str">
            <v>TN</v>
          </cell>
          <cell r="H506" t="str">
            <v>TONELADAS</v>
          </cell>
          <cell r="I506" t="str">
            <v>PEC</v>
          </cell>
        </row>
        <row r="507">
          <cell r="A507" t="str">
            <v>15383469</v>
          </cell>
          <cell r="B507">
            <v>153</v>
          </cell>
          <cell r="C507">
            <v>83469</v>
          </cell>
          <cell r="D507" t="str">
            <v>SUPER APILAC ULTRA 3 MED-1</v>
          </cell>
          <cell r="E507" t="str">
            <v>PES</v>
          </cell>
          <cell r="F507">
            <v>9450</v>
          </cell>
          <cell r="G507" t="str">
            <v>TN</v>
          </cell>
          <cell r="H507" t="str">
            <v>TONELADAS</v>
          </cell>
          <cell r="I507" t="str">
            <v>PEC</v>
          </cell>
        </row>
        <row r="508">
          <cell r="A508" t="str">
            <v>15383479</v>
          </cell>
          <cell r="B508">
            <v>153</v>
          </cell>
          <cell r="C508">
            <v>83479</v>
          </cell>
          <cell r="D508" t="str">
            <v>SUPER APILAC ULTRA 3 MED-2</v>
          </cell>
          <cell r="E508" t="str">
            <v>PES</v>
          </cell>
          <cell r="F508">
            <v>8830</v>
          </cell>
          <cell r="G508" t="str">
            <v>TN</v>
          </cell>
          <cell r="H508" t="str">
            <v>TONELADAS</v>
          </cell>
          <cell r="I508" t="str">
            <v>PEC</v>
          </cell>
        </row>
        <row r="509">
          <cell r="A509" t="str">
            <v>15383489</v>
          </cell>
          <cell r="B509">
            <v>153</v>
          </cell>
          <cell r="C509">
            <v>83489</v>
          </cell>
          <cell r="D509" t="str">
            <v>SUPER APILAC ULTRA 3 MED-3</v>
          </cell>
          <cell r="E509" t="str">
            <v>PES</v>
          </cell>
          <cell r="F509">
            <v>9000</v>
          </cell>
          <cell r="G509" t="str">
            <v>TN</v>
          </cell>
          <cell r="H509" t="str">
            <v>TONELADAS</v>
          </cell>
          <cell r="I509" t="str">
            <v>PEC</v>
          </cell>
        </row>
        <row r="510">
          <cell r="A510" t="str">
            <v>15383499</v>
          </cell>
          <cell r="B510">
            <v>153</v>
          </cell>
          <cell r="C510">
            <v>83499</v>
          </cell>
          <cell r="D510" t="str">
            <v>SUPER APILAC ULTRA 1 MED-1</v>
          </cell>
          <cell r="E510" t="str">
            <v>PES</v>
          </cell>
          <cell r="F510">
            <v>15125</v>
          </cell>
          <cell r="G510" t="str">
            <v>TN</v>
          </cell>
          <cell r="H510" t="str">
            <v>TONELADAS</v>
          </cell>
          <cell r="I510" t="str">
            <v>PEC</v>
          </cell>
        </row>
        <row r="511">
          <cell r="A511" t="str">
            <v>15385902</v>
          </cell>
          <cell r="B511">
            <v>153</v>
          </cell>
          <cell r="C511">
            <v>85902</v>
          </cell>
          <cell r="D511" t="str">
            <v>TINAS MALTA-CLEYTON 50 KG</v>
          </cell>
          <cell r="E511" t="str">
            <v>PES</v>
          </cell>
          <cell r="F511">
            <v>519</v>
          </cell>
          <cell r="G511">
            <v>40</v>
          </cell>
          <cell r="H511" t="str">
            <v>50 KGS</v>
          </cell>
          <cell r="I511" t="str">
            <v>COM</v>
          </cell>
        </row>
        <row r="512">
          <cell r="A512" t="str">
            <v>15385907</v>
          </cell>
          <cell r="B512">
            <v>153</v>
          </cell>
          <cell r="C512">
            <v>85907</v>
          </cell>
          <cell r="D512" t="str">
            <v>TINAS MALTA-CLEYTON 25 KG</v>
          </cell>
          <cell r="E512" t="str">
            <v>PES</v>
          </cell>
          <cell r="F512">
            <v>359.6</v>
          </cell>
          <cell r="G512">
            <v>6</v>
          </cell>
          <cell r="H512" t="str">
            <v>25 KGS</v>
          </cell>
          <cell r="I512" t="str">
            <v>COM</v>
          </cell>
        </row>
        <row r="513">
          <cell r="A513" t="str">
            <v>15385909</v>
          </cell>
          <cell r="B513">
            <v>153</v>
          </cell>
          <cell r="C513">
            <v>85909</v>
          </cell>
          <cell r="D513" t="str">
            <v>TINA MALTA-CLEYTON GNDO 113.4K</v>
          </cell>
          <cell r="E513" t="str">
            <v>PES</v>
          </cell>
          <cell r="F513">
            <v>902.26</v>
          </cell>
          <cell r="G513">
            <v>44</v>
          </cell>
          <cell r="H513" t="str">
            <v>113.4KGS</v>
          </cell>
          <cell r="I513" t="str">
            <v>COM</v>
          </cell>
        </row>
        <row r="514">
          <cell r="A514" t="str">
            <v>15385919</v>
          </cell>
          <cell r="B514">
            <v>153</v>
          </cell>
          <cell r="C514">
            <v>85919</v>
          </cell>
          <cell r="D514" t="str">
            <v>MULTI-BRICK TRIPLE</v>
          </cell>
          <cell r="E514" t="str">
            <v>PES</v>
          </cell>
          <cell r="F514">
            <v>31.1</v>
          </cell>
          <cell r="G514">
            <v>12</v>
          </cell>
          <cell r="H514" t="str">
            <v>15 KGS</v>
          </cell>
          <cell r="I514" t="str">
            <v>MUL</v>
          </cell>
        </row>
        <row r="515">
          <cell r="A515" t="str">
            <v>15385929</v>
          </cell>
          <cell r="B515">
            <v>153</v>
          </cell>
          <cell r="C515">
            <v>85929</v>
          </cell>
          <cell r="D515" t="str">
            <v>MULTI-BRICK DESPARASITANTE</v>
          </cell>
          <cell r="E515" t="str">
            <v>PES</v>
          </cell>
          <cell r="F515">
            <v>67.680000000000007</v>
          </cell>
          <cell r="G515">
            <v>12</v>
          </cell>
          <cell r="H515" t="str">
            <v>15 KGS</v>
          </cell>
          <cell r="I515" t="str">
            <v>MUL</v>
          </cell>
        </row>
        <row r="516">
          <cell r="A516" t="str">
            <v>15385937</v>
          </cell>
          <cell r="B516">
            <v>153</v>
          </cell>
          <cell r="C516">
            <v>85937</v>
          </cell>
          <cell r="D516" t="str">
            <v>TINAS MAL-CLEYT P/EQUINOS 25K</v>
          </cell>
          <cell r="E516" t="str">
            <v>PES</v>
          </cell>
          <cell r="F516">
            <v>383.28</v>
          </cell>
          <cell r="G516">
            <v>6</v>
          </cell>
          <cell r="H516" t="str">
            <v>25 KGS</v>
          </cell>
          <cell r="I516" t="str">
            <v>COM</v>
          </cell>
        </row>
        <row r="517">
          <cell r="A517" t="str">
            <v>15386012</v>
          </cell>
          <cell r="B517">
            <v>153</v>
          </cell>
          <cell r="C517">
            <v>86012</v>
          </cell>
          <cell r="D517" t="str">
            <v>ROYAL HORSE H-480 CE 15K</v>
          </cell>
          <cell r="E517" t="str">
            <v>PES</v>
          </cell>
          <cell r="F517">
            <v>10782</v>
          </cell>
          <cell r="G517" t="str">
            <v>TN</v>
          </cell>
          <cell r="H517" t="str">
            <v>TONELADAS</v>
          </cell>
          <cell r="I517" t="str">
            <v>PEC</v>
          </cell>
        </row>
        <row r="518">
          <cell r="A518" t="str">
            <v>15386022</v>
          </cell>
          <cell r="B518">
            <v>153</v>
          </cell>
          <cell r="C518">
            <v>86022</v>
          </cell>
          <cell r="D518" t="str">
            <v>ROYAL HORSE H-400 CE</v>
          </cell>
          <cell r="E518" t="str">
            <v>PES</v>
          </cell>
          <cell r="F518">
            <v>12825</v>
          </cell>
          <cell r="G518" t="str">
            <v>TN</v>
          </cell>
          <cell r="H518" t="str">
            <v>TONELADAS</v>
          </cell>
          <cell r="I518" t="str">
            <v>PEC</v>
          </cell>
        </row>
        <row r="519">
          <cell r="A519" t="str">
            <v>15386032</v>
          </cell>
          <cell r="B519">
            <v>153</v>
          </cell>
          <cell r="C519">
            <v>86032</v>
          </cell>
          <cell r="D519" t="str">
            <v>ROYAL HORSE H-380 CE 25K</v>
          </cell>
          <cell r="E519" t="str">
            <v>PES</v>
          </cell>
          <cell r="F519">
            <v>10360</v>
          </cell>
          <cell r="G519" t="str">
            <v>TN</v>
          </cell>
          <cell r="H519" t="str">
            <v>TONELADAS</v>
          </cell>
          <cell r="I519" t="str">
            <v>PEC</v>
          </cell>
        </row>
        <row r="520">
          <cell r="A520" t="str">
            <v>15386514</v>
          </cell>
          <cell r="B520">
            <v>153</v>
          </cell>
          <cell r="C520">
            <v>86514</v>
          </cell>
          <cell r="D520" t="str">
            <v>ROYAL HORSE H-250 RE 25K</v>
          </cell>
          <cell r="E520" t="str">
            <v>PES</v>
          </cell>
          <cell r="F520">
            <v>8625</v>
          </cell>
          <cell r="G520" t="str">
            <v>TN</v>
          </cell>
          <cell r="H520" t="str">
            <v>TONELADAS</v>
          </cell>
          <cell r="I520" t="str">
            <v>PEC</v>
          </cell>
        </row>
        <row r="521">
          <cell r="A521" t="str">
            <v>15386522</v>
          </cell>
          <cell r="B521">
            <v>153</v>
          </cell>
          <cell r="C521">
            <v>86522</v>
          </cell>
          <cell r="D521" t="str">
            <v>ROYAL HORSE B-300 CE 25K</v>
          </cell>
          <cell r="E521" t="str">
            <v>PES</v>
          </cell>
          <cell r="F521">
            <v>9014</v>
          </cell>
          <cell r="G521" t="str">
            <v>TN</v>
          </cell>
          <cell r="H521" t="str">
            <v>TONELADAS</v>
          </cell>
          <cell r="I521" t="str">
            <v>PEC</v>
          </cell>
        </row>
        <row r="522">
          <cell r="A522" t="str">
            <v>15386044</v>
          </cell>
          <cell r="B522">
            <v>153</v>
          </cell>
          <cell r="C522">
            <v>86044</v>
          </cell>
          <cell r="D522" t="str">
            <v>ROYAL HORSE H-350 RE 25K</v>
          </cell>
          <cell r="E522" t="str">
            <v>PES</v>
          </cell>
          <cell r="F522">
            <v>8647</v>
          </cell>
          <cell r="G522" t="str">
            <v>TN</v>
          </cell>
          <cell r="H522" t="str">
            <v>TONELADAS</v>
          </cell>
          <cell r="I522" t="str">
            <v>PEC</v>
          </cell>
        </row>
        <row r="523">
          <cell r="A523" t="str">
            <v>15386624</v>
          </cell>
          <cell r="B523">
            <v>153</v>
          </cell>
          <cell r="C523">
            <v>86624</v>
          </cell>
          <cell r="D523" t="str">
            <v>ROYAL HORSE B-150 RE 25K</v>
          </cell>
          <cell r="E523" t="str">
            <v>PES</v>
          </cell>
          <cell r="F523">
            <v>8645</v>
          </cell>
          <cell r="G523" t="str">
            <v>TN</v>
          </cell>
          <cell r="H523" t="str">
            <v>TONELADAS</v>
          </cell>
          <cell r="I523" t="str">
            <v>PEC</v>
          </cell>
        </row>
        <row r="524">
          <cell r="A524" t="str">
            <v>15387507</v>
          </cell>
          <cell r="B524">
            <v>153</v>
          </cell>
          <cell r="C524">
            <v>87507</v>
          </cell>
          <cell r="D524" t="str">
            <v>TINAS MC GANADO DE CARNE 20%</v>
          </cell>
          <cell r="E524" t="str">
            <v>PES</v>
          </cell>
          <cell r="F524">
            <v>287.5</v>
          </cell>
          <cell r="G524">
            <v>6</v>
          </cell>
          <cell r="H524" t="str">
            <v>25 KGS</v>
          </cell>
          <cell r="I524" t="str">
            <v>COM</v>
          </cell>
        </row>
        <row r="525">
          <cell r="A525" t="str">
            <v>15387517</v>
          </cell>
          <cell r="B525">
            <v>153</v>
          </cell>
          <cell r="C525">
            <v>87517</v>
          </cell>
          <cell r="D525" t="str">
            <v>TINAS MC REGULADOR PH 25 KG</v>
          </cell>
          <cell r="E525" t="str">
            <v>PES</v>
          </cell>
          <cell r="F525">
            <v>297.5</v>
          </cell>
          <cell r="G525">
            <v>6</v>
          </cell>
          <cell r="H525" t="str">
            <v>25 KGS</v>
          </cell>
          <cell r="I525" t="str">
            <v>COM</v>
          </cell>
        </row>
        <row r="526">
          <cell r="A526" t="str">
            <v>15387527</v>
          </cell>
          <cell r="B526">
            <v>153</v>
          </cell>
          <cell r="C526">
            <v>87527</v>
          </cell>
          <cell r="D526" t="str">
            <v>TINAS MC ALTA EN FOSFORO 25KG</v>
          </cell>
          <cell r="E526" t="str">
            <v>PES</v>
          </cell>
          <cell r="F526">
            <v>352.5</v>
          </cell>
          <cell r="G526">
            <v>6</v>
          </cell>
          <cell r="H526" t="str">
            <v>25 KGS</v>
          </cell>
          <cell r="I526" t="str">
            <v>COM</v>
          </cell>
        </row>
        <row r="527">
          <cell r="A527" t="str">
            <v>15387537</v>
          </cell>
          <cell r="B527">
            <v>153</v>
          </cell>
          <cell r="C527">
            <v>87537</v>
          </cell>
          <cell r="D527" t="str">
            <v>TINAS MC DE MINERALES 25KG</v>
          </cell>
          <cell r="E527" t="str">
            <v>PES</v>
          </cell>
          <cell r="F527">
            <v>303.5</v>
          </cell>
          <cell r="G527">
            <v>6</v>
          </cell>
          <cell r="H527" t="str">
            <v>25 KGS</v>
          </cell>
          <cell r="I527" t="str">
            <v>COM</v>
          </cell>
        </row>
        <row r="528">
          <cell r="A528" t="str">
            <v>15387547</v>
          </cell>
          <cell r="B528">
            <v>153</v>
          </cell>
          <cell r="C528">
            <v>87547</v>
          </cell>
          <cell r="D528" t="str">
            <v>TINAS MC BORREGOS 25KG</v>
          </cell>
          <cell r="E528" t="str">
            <v>PES</v>
          </cell>
          <cell r="F528">
            <v>350.53</v>
          </cell>
          <cell r="G528">
            <v>6</v>
          </cell>
          <cell r="H528" t="str">
            <v>25 KGS</v>
          </cell>
          <cell r="I528" t="str">
            <v>COM</v>
          </cell>
        </row>
        <row r="529">
          <cell r="A529" t="str">
            <v>15387557</v>
          </cell>
          <cell r="B529">
            <v>153</v>
          </cell>
          <cell r="C529">
            <v>87557</v>
          </cell>
          <cell r="D529" t="str">
            <v>TINAS MC GANADO LECHERO 25KG</v>
          </cell>
          <cell r="E529" t="str">
            <v>PES</v>
          </cell>
          <cell r="F529">
            <v>297.5</v>
          </cell>
          <cell r="G529">
            <v>6</v>
          </cell>
          <cell r="H529" t="str">
            <v>25 KGS</v>
          </cell>
          <cell r="I529" t="str">
            <v>COM</v>
          </cell>
        </row>
        <row r="530">
          <cell r="A530" t="str">
            <v>15387567</v>
          </cell>
          <cell r="B530">
            <v>153</v>
          </cell>
          <cell r="C530">
            <v>87567</v>
          </cell>
          <cell r="D530" t="str">
            <v>TINAS MC VACAS SECAS 25KG</v>
          </cell>
          <cell r="E530" t="str">
            <v>PES</v>
          </cell>
          <cell r="F530">
            <v>325.5</v>
          </cell>
          <cell r="G530">
            <v>6</v>
          </cell>
          <cell r="H530" t="str">
            <v>25 KGS</v>
          </cell>
          <cell r="I530" t="str">
            <v>COM</v>
          </cell>
        </row>
        <row r="531">
          <cell r="A531" t="str">
            <v>15387577</v>
          </cell>
          <cell r="B531">
            <v>153</v>
          </cell>
          <cell r="C531">
            <v>87577</v>
          </cell>
          <cell r="D531" t="str">
            <v>TINAS MC CONTROL DE MOSCAS 25K</v>
          </cell>
          <cell r="E531" t="str">
            <v>PES</v>
          </cell>
          <cell r="F531">
            <v>459.45</v>
          </cell>
          <cell r="G531">
            <v>6</v>
          </cell>
          <cell r="H531" t="str">
            <v>25 KGS</v>
          </cell>
          <cell r="I531" t="str">
            <v>COM</v>
          </cell>
        </row>
        <row r="532">
          <cell r="A532" t="str">
            <v>15387717</v>
          </cell>
          <cell r="B532">
            <v>153</v>
          </cell>
          <cell r="C532">
            <v>87717</v>
          </cell>
          <cell r="D532" t="str">
            <v>PORCEVRAGE FASE 1 MED 2</v>
          </cell>
          <cell r="E532" t="str">
            <v>PES</v>
          </cell>
          <cell r="F532">
            <v>13195</v>
          </cell>
          <cell r="G532" t="str">
            <v>TN</v>
          </cell>
          <cell r="H532" t="str">
            <v>TONELADAS</v>
          </cell>
          <cell r="I532" t="str">
            <v>PEC</v>
          </cell>
        </row>
        <row r="533">
          <cell r="A533" t="str">
            <v>15387727</v>
          </cell>
          <cell r="B533">
            <v>153</v>
          </cell>
          <cell r="C533">
            <v>87727</v>
          </cell>
          <cell r="D533" t="str">
            <v>PORCEVRAGE FASE 2 MED 2</v>
          </cell>
          <cell r="E533" t="str">
            <v>PES</v>
          </cell>
          <cell r="F533">
            <v>11136</v>
          </cell>
          <cell r="G533" t="str">
            <v>TN</v>
          </cell>
          <cell r="H533" t="str">
            <v>TONELADAS</v>
          </cell>
          <cell r="I533" t="str">
            <v>PEC</v>
          </cell>
        </row>
        <row r="534">
          <cell r="A534" t="str">
            <v>15387737</v>
          </cell>
          <cell r="B534">
            <v>153</v>
          </cell>
          <cell r="C534">
            <v>87737</v>
          </cell>
          <cell r="D534" t="str">
            <v>PORCEVRAGE FASE 3 MED 2</v>
          </cell>
          <cell r="E534" t="str">
            <v>PES</v>
          </cell>
          <cell r="F534">
            <v>8004</v>
          </cell>
          <cell r="G534" t="str">
            <v>TN</v>
          </cell>
          <cell r="H534" t="str">
            <v>TONELADAS</v>
          </cell>
          <cell r="I534" t="str">
            <v>PEC</v>
          </cell>
        </row>
        <row r="535">
          <cell r="A535" t="str">
            <v>15387757</v>
          </cell>
          <cell r="B535">
            <v>153</v>
          </cell>
          <cell r="C535">
            <v>87757</v>
          </cell>
          <cell r="D535" t="str">
            <v>PORCEVRAGE FASE 1 C/MED 1</v>
          </cell>
          <cell r="E535" t="str">
            <v>PES</v>
          </cell>
          <cell r="F535">
            <v>13600</v>
          </cell>
          <cell r="G535" t="str">
            <v>TN</v>
          </cell>
          <cell r="H535" t="str">
            <v>TONELADAS</v>
          </cell>
          <cell r="I535" t="str">
            <v>PEC</v>
          </cell>
        </row>
        <row r="536">
          <cell r="A536" t="str">
            <v>15387767</v>
          </cell>
          <cell r="B536">
            <v>153</v>
          </cell>
          <cell r="C536">
            <v>87767</v>
          </cell>
          <cell r="D536" t="str">
            <v>PORCEVRAGE FASE 2 C/MED 1</v>
          </cell>
          <cell r="E536" t="str">
            <v>PES</v>
          </cell>
          <cell r="F536">
            <v>12100</v>
          </cell>
          <cell r="G536" t="str">
            <v>TN</v>
          </cell>
          <cell r="H536" t="str">
            <v>TONELADAS</v>
          </cell>
          <cell r="I536" t="str">
            <v>PEC</v>
          </cell>
        </row>
        <row r="537">
          <cell r="A537" t="str">
            <v>15387777</v>
          </cell>
          <cell r="B537">
            <v>153</v>
          </cell>
          <cell r="C537">
            <v>87777</v>
          </cell>
          <cell r="D537" t="str">
            <v>PORCEVRAGE FASE 3 C/MED 1</v>
          </cell>
          <cell r="E537" t="str">
            <v>PES</v>
          </cell>
          <cell r="F537">
            <v>9250</v>
          </cell>
          <cell r="G537" t="str">
            <v>TN</v>
          </cell>
          <cell r="H537" t="str">
            <v>TONELADAS</v>
          </cell>
          <cell r="I537" t="str">
            <v>PEC</v>
          </cell>
        </row>
        <row r="538">
          <cell r="A538" t="str">
            <v>15387995</v>
          </cell>
          <cell r="B538">
            <v>153</v>
          </cell>
          <cell r="C538">
            <v>87995</v>
          </cell>
          <cell r="D538" t="str">
            <v>LECHERO GALEAZZI 18% RG</v>
          </cell>
          <cell r="E538" t="str">
            <v>PES</v>
          </cell>
          <cell r="F538">
            <v>4395</v>
          </cell>
          <cell r="G538" t="str">
            <v>TN</v>
          </cell>
          <cell r="H538" t="str">
            <v>TONELADAS</v>
          </cell>
          <cell r="I538" t="str">
            <v>PEC</v>
          </cell>
        </row>
        <row r="539">
          <cell r="A539" t="str">
            <v>1538815</v>
          </cell>
          <cell r="B539">
            <v>153</v>
          </cell>
          <cell r="C539">
            <v>8815</v>
          </cell>
          <cell r="D539" t="str">
            <v>CAJA GALLO DE ORO</v>
          </cell>
          <cell r="E539" t="str">
            <v>PES</v>
          </cell>
          <cell r="F539">
            <v>19</v>
          </cell>
          <cell r="G539" t="str">
            <v>PZ</v>
          </cell>
          <cell r="H539" t="str">
            <v>PIEZAS</v>
          </cell>
        </row>
        <row r="540">
          <cell r="A540" t="str">
            <v>1538854</v>
          </cell>
          <cell r="B540">
            <v>153</v>
          </cell>
          <cell r="C540">
            <v>8854</v>
          </cell>
          <cell r="D540" t="str">
            <v>CAJA GALLO DE ORO CORTADOR</v>
          </cell>
          <cell r="E540" t="str">
            <v>PES</v>
          </cell>
          <cell r="F540">
            <v>39.229999999999997</v>
          </cell>
          <cell r="G540" t="str">
            <v>PZ</v>
          </cell>
          <cell r="H540" t="str">
            <v>PIEZAS</v>
          </cell>
        </row>
        <row r="541">
          <cell r="A541" t="str">
            <v>15388698</v>
          </cell>
          <cell r="B541">
            <v>153</v>
          </cell>
          <cell r="C541">
            <v>88698</v>
          </cell>
          <cell r="D541" t="str">
            <v>BIOFINGERLING 2.5MM</v>
          </cell>
          <cell r="E541" t="str">
            <v>PES</v>
          </cell>
          <cell r="F541">
            <v>19500</v>
          </cell>
          <cell r="G541" t="str">
            <v>TN</v>
          </cell>
          <cell r="H541" t="str">
            <v>TONELADAS</v>
          </cell>
          <cell r="I541" t="str">
            <v>ACU</v>
          </cell>
        </row>
        <row r="542">
          <cell r="A542" t="str">
            <v>15388699</v>
          </cell>
          <cell r="B542">
            <v>153</v>
          </cell>
          <cell r="C542">
            <v>88699</v>
          </cell>
          <cell r="D542" t="str">
            <v>BIOFINGERLING 1.5MM</v>
          </cell>
          <cell r="E542" t="str">
            <v>PES</v>
          </cell>
          <cell r="F542">
            <v>19900</v>
          </cell>
          <cell r="G542" t="str">
            <v>TN</v>
          </cell>
          <cell r="H542" t="str">
            <v>TONELADAS</v>
          </cell>
          <cell r="I542" t="str">
            <v>ACU</v>
          </cell>
        </row>
        <row r="543">
          <cell r="A543" t="str">
            <v>1539064</v>
          </cell>
          <cell r="B543">
            <v>153</v>
          </cell>
          <cell r="C543">
            <v>9064</v>
          </cell>
          <cell r="D543" t="str">
            <v>GANADO DE CARNE FINAL</v>
          </cell>
          <cell r="E543" t="str">
            <v>PES</v>
          </cell>
          <cell r="F543">
            <v>8730</v>
          </cell>
          <cell r="G543" t="str">
            <v>TN</v>
          </cell>
          <cell r="H543" t="str">
            <v>TONELADAS</v>
          </cell>
          <cell r="I543" t="str">
            <v>MUL</v>
          </cell>
        </row>
        <row r="544">
          <cell r="A544" t="str">
            <v>1539065</v>
          </cell>
          <cell r="B544">
            <v>153</v>
          </cell>
          <cell r="C544">
            <v>9065</v>
          </cell>
          <cell r="D544" t="str">
            <v>MULTIPHOS PREMEZCLA GAN.</v>
          </cell>
          <cell r="E544" t="str">
            <v>PES</v>
          </cell>
          <cell r="F544">
            <v>20120</v>
          </cell>
          <cell r="G544" t="str">
            <v>TN</v>
          </cell>
          <cell r="H544" t="str">
            <v>TONELADAS</v>
          </cell>
          <cell r="I544" t="str">
            <v>MUL</v>
          </cell>
        </row>
        <row r="545">
          <cell r="A545" t="str">
            <v>1539066</v>
          </cell>
          <cell r="B545">
            <v>153</v>
          </cell>
          <cell r="C545">
            <v>9066</v>
          </cell>
          <cell r="D545" t="str">
            <v>PREMIX 12-12 BOVINOS</v>
          </cell>
          <cell r="E545" t="str">
            <v>PES</v>
          </cell>
          <cell r="F545">
            <v>12160</v>
          </cell>
          <cell r="G545" t="str">
            <v>TN</v>
          </cell>
          <cell r="H545" t="str">
            <v>TONELADAS</v>
          </cell>
          <cell r="I545" t="str">
            <v>MUL</v>
          </cell>
        </row>
        <row r="546">
          <cell r="A546" t="str">
            <v>1539253</v>
          </cell>
          <cell r="B546">
            <v>153</v>
          </cell>
          <cell r="C546">
            <v>9253</v>
          </cell>
          <cell r="D546" t="str">
            <v>PREMIX PATOS INICIACION</v>
          </cell>
          <cell r="E546" t="str">
            <v>PES</v>
          </cell>
          <cell r="F546">
            <v>16880</v>
          </cell>
          <cell r="G546" t="str">
            <v>TN</v>
          </cell>
          <cell r="H546" t="str">
            <v>TONELADAS</v>
          </cell>
          <cell r="I546" t="str">
            <v>MUL</v>
          </cell>
        </row>
        <row r="547">
          <cell r="A547" t="str">
            <v>1539254</v>
          </cell>
          <cell r="B547">
            <v>153</v>
          </cell>
          <cell r="C547">
            <v>9254</v>
          </cell>
          <cell r="D547" t="str">
            <v>PREMIX PATOS CRECIMIENTO</v>
          </cell>
          <cell r="E547" t="str">
            <v>PES</v>
          </cell>
          <cell r="F547">
            <v>14200</v>
          </cell>
          <cell r="G547" t="str">
            <v>TN</v>
          </cell>
          <cell r="H547" t="str">
            <v>TONELADAS</v>
          </cell>
          <cell r="I547" t="str">
            <v>MUL</v>
          </cell>
        </row>
        <row r="548">
          <cell r="A548" t="str">
            <v>1539302</v>
          </cell>
          <cell r="B548">
            <v>153</v>
          </cell>
          <cell r="C548">
            <v>9302</v>
          </cell>
          <cell r="D548" t="str">
            <v>MC INICIADOR CERDOS (GOLD LINE</v>
          </cell>
          <cell r="E548" t="str">
            <v>PES</v>
          </cell>
          <cell r="F548">
            <v>19460</v>
          </cell>
          <cell r="G548" t="str">
            <v>TN</v>
          </cell>
          <cell r="H548" t="str">
            <v>TONELADAS</v>
          </cell>
          <cell r="I548" t="str">
            <v>MUL</v>
          </cell>
        </row>
        <row r="549">
          <cell r="A549" t="str">
            <v>1539310</v>
          </cell>
          <cell r="B549">
            <v>153</v>
          </cell>
          <cell r="C549">
            <v>9310</v>
          </cell>
          <cell r="D549" t="str">
            <v>INICIACION ESPECIAL</v>
          </cell>
          <cell r="E549" t="str">
            <v>PES</v>
          </cell>
          <cell r="F549">
            <v>17420</v>
          </cell>
          <cell r="G549" t="str">
            <v>TN</v>
          </cell>
          <cell r="H549" t="str">
            <v>TONELADAS</v>
          </cell>
          <cell r="I549" t="str">
            <v>MUL</v>
          </cell>
        </row>
        <row r="550">
          <cell r="A550" t="str">
            <v>1539313</v>
          </cell>
          <cell r="B550">
            <v>153</v>
          </cell>
          <cell r="C550">
            <v>9313</v>
          </cell>
          <cell r="D550" t="str">
            <v>MC-CERDOS PREINICIACION</v>
          </cell>
          <cell r="E550" t="str">
            <v>PES</v>
          </cell>
          <cell r="F550">
            <v>12340</v>
          </cell>
          <cell r="G550" t="str">
            <v>TN</v>
          </cell>
          <cell r="H550" t="str">
            <v>TONELADAS</v>
          </cell>
          <cell r="I550" t="str">
            <v>MUL</v>
          </cell>
        </row>
        <row r="551">
          <cell r="A551" t="str">
            <v>1539318</v>
          </cell>
          <cell r="B551">
            <v>153</v>
          </cell>
          <cell r="C551">
            <v>9318</v>
          </cell>
          <cell r="D551" t="str">
            <v>CERDOS INICIACION I</v>
          </cell>
          <cell r="E551" t="str">
            <v>PES</v>
          </cell>
          <cell r="F551">
            <v>27000</v>
          </cell>
          <cell r="G551" t="str">
            <v>TN</v>
          </cell>
          <cell r="H551" t="str">
            <v>TONELADAS</v>
          </cell>
          <cell r="I551" t="str">
            <v>MUL</v>
          </cell>
        </row>
        <row r="552">
          <cell r="A552" t="str">
            <v>1539319</v>
          </cell>
          <cell r="B552">
            <v>153</v>
          </cell>
          <cell r="C552">
            <v>9319</v>
          </cell>
          <cell r="D552" t="str">
            <v>CERDOS INICIACION II</v>
          </cell>
          <cell r="E552" t="str">
            <v>PES</v>
          </cell>
          <cell r="F552">
            <v>21750</v>
          </cell>
          <cell r="G552" t="str">
            <v>TN</v>
          </cell>
          <cell r="H552" t="str">
            <v>TONELADAS</v>
          </cell>
          <cell r="I552" t="str">
            <v>MUL</v>
          </cell>
        </row>
        <row r="553">
          <cell r="A553" t="str">
            <v>1539328</v>
          </cell>
          <cell r="B553">
            <v>153</v>
          </cell>
          <cell r="C553">
            <v>9328</v>
          </cell>
          <cell r="D553" t="str">
            <v>MICRO-POSTURA AVES</v>
          </cell>
          <cell r="E553" t="str">
            <v>PES</v>
          </cell>
          <cell r="F553">
            <v>21600</v>
          </cell>
          <cell r="G553" t="str">
            <v>TN</v>
          </cell>
          <cell r="H553" t="str">
            <v>TONELADAS</v>
          </cell>
          <cell r="I553" t="str">
            <v>MUL</v>
          </cell>
        </row>
        <row r="554">
          <cell r="A554" t="str">
            <v>1539334</v>
          </cell>
          <cell r="B554">
            <v>153</v>
          </cell>
          <cell r="C554">
            <v>9334</v>
          </cell>
          <cell r="D554" t="str">
            <v>DESARROLLO ESPECIAL</v>
          </cell>
          <cell r="E554" t="str">
            <v>PES</v>
          </cell>
          <cell r="F554">
            <v>13430</v>
          </cell>
          <cell r="G554" t="str">
            <v>TN</v>
          </cell>
          <cell r="H554" t="str">
            <v>TONELADAS</v>
          </cell>
          <cell r="I554" t="str">
            <v>MUL</v>
          </cell>
        </row>
        <row r="555">
          <cell r="A555" t="str">
            <v>1539337</v>
          </cell>
          <cell r="B555">
            <v>153</v>
          </cell>
          <cell r="C555">
            <v>9337</v>
          </cell>
          <cell r="D555" t="str">
            <v>DESARROLLO ENGORDA G-L HE</v>
          </cell>
          <cell r="E555" t="str">
            <v>PES</v>
          </cell>
          <cell r="F555">
            <v>19348</v>
          </cell>
          <cell r="G555" t="str">
            <v>TN</v>
          </cell>
          <cell r="H555" t="str">
            <v>TONELADAS</v>
          </cell>
          <cell r="I555" t="str">
            <v>MUL</v>
          </cell>
        </row>
        <row r="556">
          <cell r="A556" t="str">
            <v>1539341</v>
          </cell>
          <cell r="B556">
            <v>153</v>
          </cell>
          <cell r="C556">
            <v>9341</v>
          </cell>
          <cell r="D556" t="str">
            <v>CONC. DESARROLLO CERDOS</v>
          </cell>
          <cell r="E556" t="str">
            <v>PES</v>
          </cell>
          <cell r="F556">
            <v>12870</v>
          </cell>
          <cell r="G556" t="str">
            <v>TN</v>
          </cell>
          <cell r="H556" t="str">
            <v>TONELADAS</v>
          </cell>
          <cell r="I556" t="str">
            <v>MUL</v>
          </cell>
        </row>
        <row r="557">
          <cell r="A557" t="str">
            <v>1539343</v>
          </cell>
          <cell r="B557">
            <v>153</v>
          </cell>
          <cell r="C557">
            <v>9343</v>
          </cell>
          <cell r="D557" t="str">
            <v>MICRO CRECIMIENTO</v>
          </cell>
          <cell r="E557" t="str">
            <v>PES</v>
          </cell>
          <cell r="F557">
            <v>13620</v>
          </cell>
          <cell r="G557" t="str">
            <v>TN</v>
          </cell>
          <cell r="H557" t="str">
            <v>TONELADAS</v>
          </cell>
          <cell r="I557" t="str">
            <v>MUL</v>
          </cell>
        </row>
        <row r="558">
          <cell r="A558" t="str">
            <v>1539344</v>
          </cell>
          <cell r="B558">
            <v>153</v>
          </cell>
          <cell r="C558">
            <v>9344</v>
          </cell>
          <cell r="D558" t="str">
            <v>MC-CERDOS CRECIMIENTO I</v>
          </cell>
          <cell r="E558" t="str">
            <v>PES</v>
          </cell>
          <cell r="F558">
            <v>11210</v>
          </cell>
          <cell r="G558" t="str">
            <v>TN</v>
          </cell>
          <cell r="H558" t="str">
            <v>TONELADAS</v>
          </cell>
          <cell r="I558" t="str">
            <v>MUL</v>
          </cell>
        </row>
        <row r="559">
          <cell r="A559" t="str">
            <v>1539345</v>
          </cell>
          <cell r="B559">
            <v>153</v>
          </cell>
          <cell r="C559">
            <v>9345</v>
          </cell>
          <cell r="D559" t="str">
            <v>DESARROLLO ENGORDA SAP</v>
          </cell>
          <cell r="E559" t="str">
            <v>PES</v>
          </cell>
          <cell r="F559">
            <v>11020</v>
          </cell>
          <cell r="G559" t="str">
            <v>TN</v>
          </cell>
          <cell r="H559" t="str">
            <v>TONELADAS</v>
          </cell>
          <cell r="I559" t="str">
            <v>MUL</v>
          </cell>
        </row>
        <row r="560">
          <cell r="A560" t="str">
            <v>1539346</v>
          </cell>
          <cell r="B560">
            <v>153</v>
          </cell>
          <cell r="C560">
            <v>9346</v>
          </cell>
          <cell r="D560" t="str">
            <v>MC-CERDOS CRECIMIENTO III</v>
          </cell>
          <cell r="E560" t="str">
            <v>PES</v>
          </cell>
          <cell r="F560">
            <v>7201</v>
          </cell>
          <cell r="G560" t="str">
            <v>TN</v>
          </cell>
          <cell r="H560" t="str">
            <v>TONELADAS</v>
          </cell>
          <cell r="I560" t="str">
            <v>MUL</v>
          </cell>
        </row>
        <row r="561">
          <cell r="A561" t="str">
            <v>1539349</v>
          </cell>
          <cell r="B561">
            <v>153</v>
          </cell>
          <cell r="C561">
            <v>9349</v>
          </cell>
          <cell r="D561" t="str">
            <v>MICRO DESARROLLO</v>
          </cell>
          <cell r="E561" t="str">
            <v>PES</v>
          </cell>
          <cell r="F561">
            <v>8843</v>
          </cell>
          <cell r="G561" t="str">
            <v>TN</v>
          </cell>
          <cell r="H561" t="str">
            <v>TONELADAS</v>
          </cell>
          <cell r="I561" t="str">
            <v>MUL</v>
          </cell>
        </row>
        <row r="562">
          <cell r="A562" t="str">
            <v>1539353</v>
          </cell>
          <cell r="B562">
            <v>153</v>
          </cell>
          <cell r="C562">
            <v>9353</v>
          </cell>
          <cell r="D562" t="str">
            <v>CONC. ENGORDA CERDOS</v>
          </cell>
          <cell r="E562" t="str">
            <v>PES</v>
          </cell>
          <cell r="F562">
            <v>11970</v>
          </cell>
          <cell r="G562" t="str">
            <v>TN</v>
          </cell>
          <cell r="H562" t="str">
            <v>TONELADAS</v>
          </cell>
          <cell r="I562" t="str">
            <v>MUL</v>
          </cell>
        </row>
        <row r="563">
          <cell r="A563" t="str">
            <v>1539354</v>
          </cell>
          <cell r="B563">
            <v>153</v>
          </cell>
          <cell r="C563">
            <v>9354</v>
          </cell>
          <cell r="D563" t="str">
            <v>ENGORDA ESPECIAL</v>
          </cell>
          <cell r="E563" t="str">
            <v>PES</v>
          </cell>
          <cell r="F563">
            <v>10340</v>
          </cell>
          <cell r="G563" t="str">
            <v>TN</v>
          </cell>
          <cell r="H563" t="str">
            <v>TONELADAS</v>
          </cell>
          <cell r="I563" t="str">
            <v>MUL</v>
          </cell>
        </row>
        <row r="564">
          <cell r="A564" t="str">
            <v>1539363</v>
          </cell>
          <cell r="B564">
            <v>153</v>
          </cell>
          <cell r="C564">
            <v>9363</v>
          </cell>
          <cell r="D564" t="str">
            <v>CRECIMIENTO ENGORDA PAYLEAN 40</v>
          </cell>
          <cell r="E564" t="str">
            <v>PES</v>
          </cell>
          <cell r="F564">
            <v>17520</v>
          </cell>
          <cell r="G564" t="str">
            <v>TN</v>
          </cell>
          <cell r="H564" t="str">
            <v>TONELADAS</v>
          </cell>
          <cell r="I564" t="str">
            <v>MUL</v>
          </cell>
        </row>
        <row r="565">
          <cell r="A565" t="str">
            <v>1539364</v>
          </cell>
          <cell r="B565">
            <v>153</v>
          </cell>
          <cell r="C565">
            <v>9364</v>
          </cell>
          <cell r="D565" t="str">
            <v>MINERALES GANADO</v>
          </cell>
          <cell r="E565" t="str">
            <v>PES</v>
          </cell>
          <cell r="F565">
            <v>17070</v>
          </cell>
          <cell r="G565" t="str">
            <v>TN</v>
          </cell>
          <cell r="H565" t="str">
            <v>TONELADAS</v>
          </cell>
          <cell r="I565" t="str">
            <v>MUL</v>
          </cell>
        </row>
        <row r="566">
          <cell r="A566" t="str">
            <v>1539365</v>
          </cell>
          <cell r="B566">
            <v>153</v>
          </cell>
          <cell r="C566">
            <v>9365</v>
          </cell>
          <cell r="D566" t="str">
            <v>VITAMINAS GANADO LECHERO</v>
          </cell>
          <cell r="E566" t="str">
            <v>PES</v>
          </cell>
          <cell r="F566">
            <v>14160</v>
          </cell>
          <cell r="G566" t="str">
            <v>TN</v>
          </cell>
          <cell r="H566" t="str">
            <v>TONELADAS</v>
          </cell>
          <cell r="I566" t="str">
            <v>MUL</v>
          </cell>
        </row>
        <row r="567">
          <cell r="A567" t="str">
            <v>1539367</v>
          </cell>
          <cell r="B567">
            <v>153</v>
          </cell>
          <cell r="C567">
            <v>9367</v>
          </cell>
          <cell r="D567" t="str">
            <v>VITAMINAS REPRODUCTORES HE</v>
          </cell>
          <cell r="E567" t="str">
            <v>PES</v>
          </cell>
          <cell r="F567">
            <v>31520</v>
          </cell>
          <cell r="G567" t="str">
            <v>TN</v>
          </cell>
          <cell r="H567" t="str">
            <v>TONELADAS</v>
          </cell>
          <cell r="I567" t="str">
            <v>MUL</v>
          </cell>
        </row>
        <row r="568">
          <cell r="A568" t="str">
            <v>1539370</v>
          </cell>
          <cell r="B568">
            <v>153</v>
          </cell>
          <cell r="C568">
            <v>9370</v>
          </cell>
          <cell r="D568" t="str">
            <v>VITAMINAS CRECI-ENGORDA HE</v>
          </cell>
          <cell r="E568" t="str">
            <v>PES</v>
          </cell>
          <cell r="F568">
            <v>23340</v>
          </cell>
          <cell r="G568" t="str">
            <v>TN</v>
          </cell>
          <cell r="H568" t="str">
            <v>TONELADAS</v>
          </cell>
          <cell r="I568" t="str">
            <v>MUL</v>
          </cell>
        </row>
        <row r="569">
          <cell r="A569" t="str">
            <v>1539371</v>
          </cell>
          <cell r="B569">
            <v>153</v>
          </cell>
          <cell r="C569">
            <v>9371</v>
          </cell>
          <cell r="D569" t="str">
            <v>MC-LACTANCIA</v>
          </cell>
          <cell r="E569" t="str">
            <v>PES</v>
          </cell>
          <cell r="F569">
            <v>9151</v>
          </cell>
          <cell r="G569" t="str">
            <v>TN</v>
          </cell>
          <cell r="H569" t="str">
            <v>TONELADAS</v>
          </cell>
          <cell r="I569" t="str">
            <v>MUL</v>
          </cell>
        </row>
        <row r="570">
          <cell r="A570" t="str">
            <v>1539372</v>
          </cell>
          <cell r="B570">
            <v>153</v>
          </cell>
          <cell r="C570">
            <v>9372</v>
          </cell>
          <cell r="D570" t="str">
            <v>LACTANCIA ESPECIAL</v>
          </cell>
          <cell r="E570" t="str">
            <v>PES</v>
          </cell>
          <cell r="F570">
            <v>10706</v>
          </cell>
          <cell r="G570" t="str">
            <v>TN</v>
          </cell>
          <cell r="H570" t="str">
            <v>TONELADAS</v>
          </cell>
          <cell r="I570" t="str">
            <v>MUL</v>
          </cell>
        </row>
        <row r="571">
          <cell r="A571" t="str">
            <v>1539373</v>
          </cell>
          <cell r="B571">
            <v>153</v>
          </cell>
          <cell r="C571">
            <v>9373</v>
          </cell>
          <cell r="D571" t="str">
            <v>CONCENT.LACTANCIA CERDOS</v>
          </cell>
          <cell r="E571" t="str">
            <v>PES</v>
          </cell>
          <cell r="F571">
            <v>15120</v>
          </cell>
          <cell r="G571" t="str">
            <v>TN</v>
          </cell>
          <cell r="H571" t="str">
            <v>TONELADAS</v>
          </cell>
          <cell r="I571" t="str">
            <v>MUL</v>
          </cell>
        </row>
        <row r="572">
          <cell r="A572" t="str">
            <v>1539376</v>
          </cell>
          <cell r="B572">
            <v>153</v>
          </cell>
          <cell r="C572">
            <v>9376</v>
          </cell>
          <cell r="D572" t="str">
            <v>MC-CERDOS REPRODUCTORES</v>
          </cell>
          <cell r="E572" t="str">
            <v>PES</v>
          </cell>
          <cell r="F572">
            <v>12980</v>
          </cell>
          <cell r="G572" t="str">
            <v>TN</v>
          </cell>
          <cell r="H572" t="str">
            <v>TONELADAS</v>
          </cell>
          <cell r="I572" t="str">
            <v>MUL</v>
          </cell>
        </row>
        <row r="573">
          <cell r="A573" t="str">
            <v>1539377</v>
          </cell>
          <cell r="B573">
            <v>153</v>
          </cell>
          <cell r="C573">
            <v>9377</v>
          </cell>
          <cell r="D573" t="str">
            <v>MC-CERDOS REPRODUCTORES</v>
          </cell>
          <cell r="E573" t="str">
            <v>PES</v>
          </cell>
          <cell r="F573">
            <v>8596</v>
          </cell>
          <cell r="G573" t="str">
            <v>TN</v>
          </cell>
          <cell r="H573" t="str">
            <v>TONELADAS</v>
          </cell>
          <cell r="I573" t="str">
            <v>MUL</v>
          </cell>
        </row>
        <row r="574">
          <cell r="A574" t="str">
            <v>1539379</v>
          </cell>
          <cell r="B574">
            <v>153</v>
          </cell>
          <cell r="C574">
            <v>9379</v>
          </cell>
          <cell r="D574" t="str">
            <v>MC-CERDOS REPRODUCTORES</v>
          </cell>
          <cell r="E574" t="str">
            <v>PES</v>
          </cell>
          <cell r="F574">
            <v>7548</v>
          </cell>
          <cell r="G574" t="str">
            <v>TN</v>
          </cell>
          <cell r="H574" t="str">
            <v>TONELADAS</v>
          </cell>
          <cell r="I574" t="str">
            <v>MUL</v>
          </cell>
        </row>
        <row r="575">
          <cell r="A575" t="str">
            <v>1539380</v>
          </cell>
          <cell r="B575">
            <v>153</v>
          </cell>
          <cell r="C575">
            <v>9380</v>
          </cell>
          <cell r="D575" t="str">
            <v>CERDOS FINALIZADOR C/VIT Y MIN</v>
          </cell>
          <cell r="E575" t="str">
            <v>PES</v>
          </cell>
          <cell r="F575">
            <v>11657</v>
          </cell>
          <cell r="G575" t="str">
            <v>TN</v>
          </cell>
          <cell r="H575" t="str">
            <v>TONELADAS</v>
          </cell>
          <cell r="I575" t="str">
            <v>MUL</v>
          </cell>
        </row>
        <row r="576">
          <cell r="A576" t="str">
            <v>1539381</v>
          </cell>
          <cell r="B576">
            <v>153</v>
          </cell>
          <cell r="C576">
            <v>9381</v>
          </cell>
          <cell r="D576" t="str">
            <v>MC-GESTACION</v>
          </cell>
          <cell r="E576" t="str">
            <v>PES</v>
          </cell>
          <cell r="F576">
            <v>12620</v>
          </cell>
          <cell r="G576" t="str">
            <v>TN</v>
          </cell>
          <cell r="H576" t="str">
            <v>TONELADAS</v>
          </cell>
          <cell r="I576" t="str">
            <v>MUL</v>
          </cell>
        </row>
        <row r="577">
          <cell r="A577" t="str">
            <v>1539383</v>
          </cell>
          <cell r="B577">
            <v>153</v>
          </cell>
          <cell r="C577">
            <v>9383</v>
          </cell>
          <cell r="D577" t="str">
            <v>CONC. GESTACION CERDOS</v>
          </cell>
          <cell r="E577" t="str">
            <v>PES</v>
          </cell>
          <cell r="F577">
            <v>13720</v>
          </cell>
          <cell r="G577" t="str">
            <v>TN</v>
          </cell>
          <cell r="H577" t="str">
            <v>TONELADAS</v>
          </cell>
          <cell r="I577" t="str">
            <v>MUL</v>
          </cell>
        </row>
        <row r="578">
          <cell r="A578" t="str">
            <v>1539384</v>
          </cell>
          <cell r="B578">
            <v>153</v>
          </cell>
          <cell r="C578">
            <v>9384</v>
          </cell>
          <cell r="D578" t="str">
            <v>GESTACION ESPECIAL</v>
          </cell>
          <cell r="E578" t="str">
            <v>PES</v>
          </cell>
          <cell r="F578">
            <v>12210</v>
          </cell>
          <cell r="G578" t="str">
            <v>TN</v>
          </cell>
          <cell r="H578" t="str">
            <v>TONELADAS</v>
          </cell>
          <cell r="I578" t="str">
            <v>MUL</v>
          </cell>
        </row>
        <row r="579">
          <cell r="A579" t="str">
            <v>1539386</v>
          </cell>
          <cell r="B579">
            <v>153</v>
          </cell>
          <cell r="C579">
            <v>9386</v>
          </cell>
          <cell r="D579" t="str">
            <v>MC-CERDOS REPRODUCTORES</v>
          </cell>
          <cell r="E579" t="str">
            <v>PES</v>
          </cell>
          <cell r="F579">
            <v>13380</v>
          </cell>
          <cell r="G579" t="str">
            <v>TN</v>
          </cell>
          <cell r="H579" t="str">
            <v>TONELADAS</v>
          </cell>
          <cell r="I579" t="str">
            <v>MUL</v>
          </cell>
        </row>
        <row r="580">
          <cell r="A580" t="str">
            <v>1539389</v>
          </cell>
          <cell r="B580">
            <v>153</v>
          </cell>
          <cell r="C580">
            <v>9389</v>
          </cell>
          <cell r="D580" t="str">
            <v>PIGGY UP SEW HE</v>
          </cell>
          <cell r="E580" t="str">
            <v>PES</v>
          </cell>
          <cell r="F580">
            <v>13898</v>
          </cell>
          <cell r="G580" t="str">
            <v>TN</v>
          </cell>
          <cell r="H580" t="str">
            <v>TONELADAS</v>
          </cell>
          <cell r="I580" t="str">
            <v>MUL</v>
          </cell>
        </row>
        <row r="581">
          <cell r="A581" t="str">
            <v>1539390</v>
          </cell>
          <cell r="B581">
            <v>153</v>
          </cell>
          <cell r="C581">
            <v>9390</v>
          </cell>
          <cell r="D581" t="str">
            <v>CRECIMIENTO ENG.PAYLEAN 20K</v>
          </cell>
          <cell r="E581" t="str">
            <v>PES</v>
          </cell>
          <cell r="F581">
            <v>19670</v>
          </cell>
          <cell r="G581" t="str">
            <v>TN</v>
          </cell>
          <cell r="H581" t="str">
            <v>TONELADAS</v>
          </cell>
          <cell r="I581" t="str">
            <v>MUL</v>
          </cell>
        </row>
        <row r="582">
          <cell r="A582" t="str">
            <v>1539391</v>
          </cell>
          <cell r="B582">
            <v>153</v>
          </cell>
          <cell r="C582">
            <v>9391</v>
          </cell>
          <cell r="D582" t="str">
            <v>PIGGY UP 2 HE</v>
          </cell>
          <cell r="E582" t="str">
            <v>PES</v>
          </cell>
          <cell r="F582">
            <v>8321</v>
          </cell>
          <cell r="G582" t="str">
            <v>TN</v>
          </cell>
          <cell r="H582" t="str">
            <v>TONELADAS</v>
          </cell>
          <cell r="I582" t="str">
            <v>MUL</v>
          </cell>
        </row>
        <row r="583">
          <cell r="A583" t="str">
            <v>1539393</v>
          </cell>
          <cell r="B583">
            <v>153</v>
          </cell>
          <cell r="C583">
            <v>9393</v>
          </cell>
          <cell r="D583" t="str">
            <v>DRY COW TEC</v>
          </cell>
          <cell r="E583" t="str">
            <v>PES</v>
          </cell>
          <cell r="F583">
            <v>17580</v>
          </cell>
          <cell r="G583" t="str">
            <v>TN</v>
          </cell>
          <cell r="H583" t="str">
            <v>TONELADAS</v>
          </cell>
          <cell r="I583" t="str">
            <v>MUL</v>
          </cell>
        </row>
        <row r="584">
          <cell r="A584" t="str">
            <v>1539395</v>
          </cell>
          <cell r="B584">
            <v>153</v>
          </cell>
          <cell r="C584">
            <v>9395</v>
          </cell>
          <cell r="D584" t="str">
            <v>PREMIX AVESTRUZ</v>
          </cell>
          <cell r="E584" t="str">
            <v>PES</v>
          </cell>
          <cell r="F584">
            <v>16898</v>
          </cell>
          <cell r="G584" t="str">
            <v>TN</v>
          </cell>
          <cell r="H584" t="str">
            <v>TONELADAS</v>
          </cell>
          <cell r="I584" t="str">
            <v>MUL</v>
          </cell>
        </row>
        <row r="585">
          <cell r="A585" t="str">
            <v>1539398</v>
          </cell>
          <cell r="B585">
            <v>153</v>
          </cell>
          <cell r="C585">
            <v>9398</v>
          </cell>
          <cell r="D585" t="str">
            <v>GANADO LECHERO C/PROMOTOR</v>
          </cell>
          <cell r="E585" t="str">
            <v>PES</v>
          </cell>
          <cell r="F585">
            <v>6902</v>
          </cell>
          <cell r="G585" t="str">
            <v>TN</v>
          </cell>
          <cell r="H585" t="str">
            <v>TONELADAS</v>
          </cell>
          <cell r="I585" t="str">
            <v>MUL</v>
          </cell>
        </row>
        <row r="586">
          <cell r="A586" t="str">
            <v>1539400</v>
          </cell>
          <cell r="B586">
            <v>153</v>
          </cell>
          <cell r="C586">
            <v>9400</v>
          </cell>
          <cell r="D586" t="str">
            <v>MULTISAL SAL MINERAL VIT.</v>
          </cell>
          <cell r="E586" t="str">
            <v>PES</v>
          </cell>
          <cell r="F586">
            <v>10110</v>
          </cell>
          <cell r="G586" t="str">
            <v>TN</v>
          </cell>
          <cell r="H586" t="str">
            <v>TONELADAS</v>
          </cell>
          <cell r="I586" t="str">
            <v>MUL</v>
          </cell>
        </row>
        <row r="587">
          <cell r="A587" t="str">
            <v>1539401</v>
          </cell>
          <cell r="B587">
            <v>153</v>
          </cell>
          <cell r="C587">
            <v>9401</v>
          </cell>
          <cell r="D587" t="str">
            <v>MINERALES PLUS LECHERO</v>
          </cell>
          <cell r="E587" t="str">
            <v>PES</v>
          </cell>
          <cell r="F587">
            <v>9545</v>
          </cell>
          <cell r="G587" t="str">
            <v>TN</v>
          </cell>
          <cell r="H587" t="str">
            <v>TONELADAS</v>
          </cell>
          <cell r="I587" t="str">
            <v>MUL</v>
          </cell>
        </row>
        <row r="588">
          <cell r="A588" t="str">
            <v>1539411</v>
          </cell>
          <cell r="B588">
            <v>153</v>
          </cell>
          <cell r="C588">
            <v>9411</v>
          </cell>
          <cell r="D588" t="str">
            <v>FINALIZADOR BOVINO C/ZILMAX</v>
          </cell>
          <cell r="E588" t="str">
            <v>PES</v>
          </cell>
          <cell r="F588">
            <v>42500</v>
          </cell>
          <cell r="G588" t="str">
            <v>TN</v>
          </cell>
          <cell r="H588" t="str">
            <v>TONELADAS</v>
          </cell>
          <cell r="I588" t="str">
            <v>MUL</v>
          </cell>
        </row>
        <row r="589">
          <cell r="A589" t="str">
            <v>1539412</v>
          </cell>
          <cell r="B589">
            <v>153</v>
          </cell>
          <cell r="C589">
            <v>9412</v>
          </cell>
          <cell r="D589" t="str">
            <v>LACTANCIA SAP</v>
          </cell>
          <cell r="E589" t="str">
            <v>PES</v>
          </cell>
          <cell r="F589">
            <v>15404</v>
          </cell>
          <cell r="G589" t="str">
            <v>TN</v>
          </cell>
          <cell r="H589" t="str">
            <v>TONELADAS</v>
          </cell>
          <cell r="I589" t="str">
            <v>MUL</v>
          </cell>
        </row>
        <row r="590">
          <cell r="A590" t="str">
            <v>1539430</v>
          </cell>
          <cell r="B590">
            <v>153</v>
          </cell>
          <cell r="C590">
            <v>9430</v>
          </cell>
          <cell r="D590" t="str">
            <v>SAL MINERAL OVINOS ZN</v>
          </cell>
          <cell r="E590" t="str">
            <v>PES</v>
          </cell>
          <cell r="F590">
            <v>6089</v>
          </cell>
          <cell r="G590" t="str">
            <v>TN</v>
          </cell>
          <cell r="H590" t="str">
            <v>TONELADAS</v>
          </cell>
          <cell r="I590" t="str">
            <v>MUL</v>
          </cell>
        </row>
        <row r="591">
          <cell r="A591" t="str">
            <v>1539454</v>
          </cell>
          <cell r="B591">
            <v>153</v>
          </cell>
          <cell r="C591">
            <v>9454</v>
          </cell>
          <cell r="D591" t="str">
            <v>PMZ.VITAMINICA-MINERAL ORTO/MO</v>
          </cell>
          <cell r="E591" t="str">
            <v>PES</v>
          </cell>
          <cell r="F591">
            <v>10793</v>
          </cell>
          <cell r="G591" t="str">
            <v>TN</v>
          </cell>
          <cell r="H591" t="str">
            <v>TONELADAS</v>
          </cell>
          <cell r="I591" t="str">
            <v>MUL</v>
          </cell>
        </row>
        <row r="592">
          <cell r="A592" t="str">
            <v>1539476</v>
          </cell>
          <cell r="B592">
            <v>153</v>
          </cell>
          <cell r="C592">
            <v>9476</v>
          </cell>
          <cell r="D592" t="str">
            <v>GANADO LECHERO 25K</v>
          </cell>
          <cell r="E592" t="str">
            <v>PES</v>
          </cell>
          <cell r="F592">
            <v>4427</v>
          </cell>
          <cell r="G592" t="str">
            <v>TN</v>
          </cell>
          <cell r="H592" t="str">
            <v>TONELADAS</v>
          </cell>
          <cell r="I592" t="str">
            <v>MUL</v>
          </cell>
        </row>
        <row r="593">
          <cell r="A593" t="str">
            <v>1539480</v>
          </cell>
          <cell r="B593">
            <v>153</v>
          </cell>
          <cell r="C593">
            <v>9480</v>
          </cell>
          <cell r="D593" t="str">
            <v>LACTANCIA PLUS HE</v>
          </cell>
          <cell r="E593" t="str">
            <v>PES</v>
          </cell>
          <cell r="F593">
            <v>13090</v>
          </cell>
          <cell r="G593" t="str">
            <v>TN</v>
          </cell>
          <cell r="H593" t="str">
            <v>TONELADAS</v>
          </cell>
          <cell r="I593" t="str">
            <v>MUL</v>
          </cell>
        </row>
        <row r="594">
          <cell r="A594" t="str">
            <v>1539481</v>
          </cell>
          <cell r="B594">
            <v>153</v>
          </cell>
          <cell r="C594">
            <v>9481</v>
          </cell>
          <cell r="D594" t="str">
            <v>GESTACION PLUS HE</v>
          </cell>
          <cell r="E594" t="str">
            <v>PES</v>
          </cell>
          <cell r="F594">
            <v>12370</v>
          </cell>
          <cell r="G594" t="str">
            <v>TN</v>
          </cell>
          <cell r="H594" t="str">
            <v>TONELADAS</v>
          </cell>
          <cell r="I594" t="str">
            <v>MUL</v>
          </cell>
        </row>
        <row r="595">
          <cell r="A595" t="str">
            <v>1539482</v>
          </cell>
          <cell r="B595">
            <v>153</v>
          </cell>
          <cell r="C595">
            <v>9482</v>
          </cell>
          <cell r="D595" t="str">
            <v>PREMIX REPRODUCTORAS HE</v>
          </cell>
          <cell r="E595" t="str">
            <v>PES</v>
          </cell>
          <cell r="F595">
            <v>26520</v>
          </cell>
          <cell r="G595" t="str">
            <v>TN</v>
          </cell>
          <cell r="H595" t="str">
            <v>TONELADAS</v>
          </cell>
          <cell r="I595" t="str">
            <v>MUL</v>
          </cell>
        </row>
        <row r="596">
          <cell r="A596" t="str">
            <v>1539484</v>
          </cell>
          <cell r="B596">
            <v>153</v>
          </cell>
          <cell r="C596">
            <v>9484</v>
          </cell>
          <cell r="D596" t="str">
            <v>ENGORDA BOVINO</v>
          </cell>
          <cell r="E596" t="str">
            <v>PES</v>
          </cell>
          <cell r="F596">
            <v>10280</v>
          </cell>
          <cell r="G596" t="str">
            <v>TN</v>
          </cell>
          <cell r="H596" t="str">
            <v>TONELADAS</v>
          </cell>
          <cell r="I596" t="str">
            <v>MUL</v>
          </cell>
        </row>
        <row r="597">
          <cell r="A597" t="str">
            <v>1539489</v>
          </cell>
          <cell r="B597">
            <v>153</v>
          </cell>
          <cell r="C597">
            <v>9489</v>
          </cell>
          <cell r="D597" t="str">
            <v>PREMIX BORREGO ENG.INTENSIVO</v>
          </cell>
          <cell r="E597" t="str">
            <v>PES</v>
          </cell>
          <cell r="F597">
            <v>8550</v>
          </cell>
          <cell r="G597" t="str">
            <v>TN</v>
          </cell>
          <cell r="H597" t="str">
            <v>TONELADAS</v>
          </cell>
          <cell r="I597" t="str">
            <v>MUL</v>
          </cell>
        </row>
        <row r="598">
          <cell r="A598" t="str">
            <v>1539490</v>
          </cell>
          <cell r="B598">
            <v>153</v>
          </cell>
          <cell r="C598">
            <v>9490</v>
          </cell>
          <cell r="D598" t="str">
            <v>MINERALES POLLO</v>
          </cell>
          <cell r="E598" t="str">
            <v>PES</v>
          </cell>
          <cell r="F598">
            <v>8402</v>
          </cell>
          <cell r="G598" t="str">
            <v>TN</v>
          </cell>
          <cell r="H598" t="str">
            <v>TONELADAS</v>
          </cell>
          <cell r="I598" t="str">
            <v>MUL</v>
          </cell>
        </row>
        <row r="599">
          <cell r="A599" t="str">
            <v>1539492</v>
          </cell>
          <cell r="B599">
            <v>153</v>
          </cell>
          <cell r="C599">
            <v>9492</v>
          </cell>
          <cell r="D599" t="str">
            <v>POLLO INICIACION TUXPAN</v>
          </cell>
          <cell r="E599" t="str">
            <v>PES</v>
          </cell>
          <cell r="F599">
            <v>18420</v>
          </cell>
          <cell r="G599" t="str">
            <v>TN</v>
          </cell>
          <cell r="H599" t="str">
            <v>TONELADAS</v>
          </cell>
          <cell r="I599" t="str">
            <v>MUL</v>
          </cell>
        </row>
        <row r="600">
          <cell r="A600" t="str">
            <v>1539493</v>
          </cell>
          <cell r="B600">
            <v>153</v>
          </cell>
          <cell r="C600">
            <v>9493</v>
          </cell>
          <cell r="D600" t="str">
            <v>POLLO FINALIZADOR TUXPAN</v>
          </cell>
          <cell r="E600" t="str">
            <v>PES</v>
          </cell>
          <cell r="F600">
            <v>27440</v>
          </cell>
          <cell r="G600" t="str">
            <v>TN</v>
          </cell>
          <cell r="H600" t="str">
            <v>TONELADAS</v>
          </cell>
          <cell r="I600" t="str">
            <v>MUL</v>
          </cell>
        </row>
        <row r="601">
          <cell r="A601" t="str">
            <v>1539495</v>
          </cell>
          <cell r="B601">
            <v>153</v>
          </cell>
          <cell r="C601">
            <v>9495</v>
          </cell>
          <cell r="D601" t="str">
            <v>POLLO ENGORDA INTENSIVO</v>
          </cell>
          <cell r="E601" t="str">
            <v>PES</v>
          </cell>
          <cell r="F601">
            <v>17397</v>
          </cell>
          <cell r="G601" t="str">
            <v>TN</v>
          </cell>
          <cell r="H601" t="str">
            <v>TONELADAS</v>
          </cell>
          <cell r="I601" t="str">
            <v>MUL</v>
          </cell>
        </row>
        <row r="602">
          <cell r="A602" t="str">
            <v>1539503</v>
          </cell>
          <cell r="B602">
            <v>153</v>
          </cell>
          <cell r="C602">
            <v>9503</v>
          </cell>
          <cell r="D602" t="str">
            <v>MINERALES POLLO DE ENGRODA HE</v>
          </cell>
          <cell r="E602" t="str">
            <v>PES</v>
          </cell>
          <cell r="F602">
            <v>11250</v>
          </cell>
          <cell r="G602" t="str">
            <v>TN</v>
          </cell>
          <cell r="H602" t="str">
            <v>TONELADAS</v>
          </cell>
          <cell r="I602" t="str">
            <v>MUL</v>
          </cell>
        </row>
        <row r="603">
          <cell r="A603" t="str">
            <v>1539504</v>
          </cell>
          <cell r="B603">
            <v>153</v>
          </cell>
          <cell r="C603">
            <v>9504</v>
          </cell>
          <cell r="D603" t="str">
            <v>MINERALES CERDOS REPRODUCTOR H</v>
          </cell>
          <cell r="E603" t="str">
            <v>PES</v>
          </cell>
          <cell r="F603">
            <v>12599</v>
          </cell>
          <cell r="G603" t="str">
            <v>TN</v>
          </cell>
          <cell r="H603" t="str">
            <v>TONELADAS</v>
          </cell>
          <cell r="I603" t="str">
            <v>MUL</v>
          </cell>
        </row>
        <row r="604">
          <cell r="A604" t="str">
            <v>1539505</v>
          </cell>
          <cell r="B604">
            <v>153</v>
          </cell>
          <cell r="C604">
            <v>9505</v>
          </cell>
          <cell r="D604" t="str">
            <v>MINERALES CERDOS CRECIMIENTO</v>
          </cell>
          <cell r="E604" t="str">
            <v>PES</v>
          </cell>
          <cell r="F604">
            <v>10799</v>
          </cell>
          <cell r="G604" t="str">
            <v>TN</v>
          </cell>
          <cell r="H604" t="str">
            <v>TONELADAS</v>
          </cell>
          <cell r="I604" t="str">
            <v>MUL</v>
          </cell>
        </row>
        <row r="605">
          <cell r="A605" t="str">
            <v>1539510</v>
          </cell>
          <cell r="B605">
            <v>153</v>
          </cell>
          <cell r="C605">
            <v>9510</v>
          </cell>
          <cell r="D605" t="str">
            <v>MINERALES RUMIANTES HE</v>
          </cell>
          <cell r="E605" t="str">
            <v>PES</v>
          </cell>
          <cell r="F605">
            <v>11250</v>
          </cell>
          <cell r="G605" t="str">
            <v>TN</v>
          </cell>
          <cell r="H605" t="str">
            <v>TONELADAS</v>
          </cell>
          <cell r="I605" t="str">
            <v>MUL</v>
          </cell>
        </row>
        <row r="606">
          <cell r="A606" t="str">
            <v>1539520</v>
          </cell>
          <cell r="B606">
            <v>153</v>
          </cell>
          <cell r="C606">
            <v>9520</v>
          </cell>
          <cell r="D606" t="str">
            <v>SALTEC HE</v>
          </cell>
          <cell r="E606" t="str">
            <v>PES</v>
          </cell>
          <cell r="F606">
            <v>5893</v>
          </cell>
          <cell r="G606" t="str">
            <v>TN</v>
          </cell>
          <cell r="H606" t="str">
            <v>TONELADAS</v>
          </cell>
          <cell r="I606" t="str">
            <v>MUL</v>
          </cell>
        </row>
        <row r="607">
          <cell r="A607" t="str">
            <v>1539553</v>
          </cell>
          <cell r="B607">
            <v>153</v>
          </cell>
          <cell r="C607">
            <v>9553</v>
          </cell>
          <cell r="D607" t="str">
            <v>MINERALES PLUS ENG. GAN.</v>
          </cell>
          <cell r="E607" t="str">
            <v>PES</v>
          </cell>
          <cell r="F607">
            <v>10450</v>
          </cell>
          <cell r="G607" t="str">
            <v>TN</v>
          </cell>
          <cell r="H607" t="str">
            <v>TONELADAS</v>
          </cell>
          <cell r="I607" t="str">
            <v>MUL</v>
          </cell>
        </row>
        <row r="608">
          <cell r="A608" t="str">
            <v>1539557</v>
          </cell>
          <cell r="B608">
            <v>153</v>
          </cell>
          <cell r="C608">
            <v>9557</v>
          </cell>
          <cell r="D608" t="str">
            <v>PREMIX BORREGOS INTENSIVOS</v>
          </cell>
          <cell r="E608" t="str">
            <v>PES</v>
          </cell>
          <cell r="F608">
            <v>8720</v>
          </cell>
          <cell r="G608" t="str">
            <v>TN</v>
          </cell>
          <cell r="H608" t="str">
            <v>TONELADAS</v>
          </cell>
          <cell r="I608" t="str">
            <v>MUL</v>
          </cell>
        </row>
        <row r="609">
          <cell r="A609" t="str">
            <v>1539558</v>
          </cell>
          <cell r="B609">
            <v>153</v>
          </cell>
          <cell r="C609">
            <v>9558</v>
          </cell>
          <cell r="D609" t="str">
            <v>SAL MINERAL BORREGOS</v>
          </cell>
          <cell r="E609" t="str">
            <v>PES</v>
          </cell>
          <cell r="F609">
            <v>11610</v>
          </cell>
          <cell r="G609" t="str">
            <v>TN</v>
          </cell>
          <cell r="H609" t="str">
            <v>TONELADAS</v>
          </cell>
          <cell r="I609" t="str">
            <v>MUL</v>
          </cell>
        </row>
        <row r="610">
          <cell r="A610" t="str">
            <v>1539559</v>
          </cell>
          <cell r="B610">
            <v>153</v>
          </cell>
          <cell r="C610">
            <v>9559</v>
          </cell>
          <cell r="D610" t="str">
            <v>PREMIX OVINO REPRODUCTOR</v>
          </cell>
          <cell r="E610" t="str">
            <v>PES</v>
          </cell>
          <cell r="F610">
            <v>9400</v>
          </cell>
          <cell r="G610" t="str">
            <v>TN</v>
          </cell>
          <cell r="H610" t="str">
            <v>TONELADAS</v>
          </cell>
          <cell r="I610" t="str">
            <v>MUL</v>
          </cell>
        </row>
        <row r="611">
          <cell r="A611" t="str">
            <v>1539560</v>
          </cell>
          <cell r="B611">
            <v>153</v>
          </cell>
          <cell r="C611">
            <v>9560</v>
          </cell>
          <cell r="D611" t="str">
            <v>MINERAL BORREGOS CAPRICHO 25K</v>
          </cell>
          <cell r="E611" t="str">
            <v>PES</v>
          </cell>
          <cell r="F611">
            <v>11000</v>
          </cell>
          <cell r="G611" t="str">
            <v>TN</v>
          </cell>
          <cell r="H611" t="str">
            <v>TONELADAS</v>
          </cell>
          <cell r="I611" t="str">
            <v>MUL</v>
          </cell>
        </row>
        <row r="612">
          <cell r="A612" t="str">
            <v>1539562</v>
          </cell>
          <cell r="B612">
            <v>153</v>
          </cell>
          <cell r="C612">
            <v>9562</v>
          </cell>
          <cell r="D612" t="str">
            <v>PREMIX BORREGO CON CL AMONIO</v>
          </cell>
          <cell r="E612" t="str">
            <v>PES</v>
          </cell>
          <cell r="F612">
            <v>6038</v>
          </cell>
          <cell r="G612" t="str">
            <v>TN</v>
          </cell>
          <cell r="H612" t="str">
            <v>TONELADAS</v>
          </cell>
          <cell r="I612" t="str">
            <v>MUL</v>
          </cell>
        </row>
        <row r="613">
          <cell r="A613" t="str">
            <v>1539564</v>
          </cell>
          <cell r="B613">
            <v>153</v>
          </cell>
          <cell r="C613">
            <v>9564</v>
          </cell>
          <cell r="D613" t="str">
            <v>VITAMINAS FDO. MARTINEZ</v>
          </cell>
          <cell r="E613" t="str">
            <v>PES</v>
          </cell>
          <cell r="F613">
            <v>58620</v>
          </cell>
          <cell r="G613" t="str">
            <v>TN</v>
          </cell>
          <cell r="H613" t="str">
            <v>TONELADAS</v>
          </cell>
          <cell r="I613" t="str">
            <v>MUL</v>
          </cell>
        </row>
        <row r="614">
          <cell r="A614" t="str">
            <v>1539901</v>
          </cell>
          <cell r="B614">
            <v>153</v>
          </cell>
          <cell r="C614">
            <v>9901</v>
          </cell>
          <cell r="D614" t="str">
            <v>POLLO ENGORDA</v>
          </cell>
          <cell r="E614" t="str">
            <v>PES</v>
          </cell>
          <cell r="F614">
            <v>13758</v>
          </cell>
          <cell r="G614" t="str">
            <v>TN</v>
          </cell>
          <cell r="H614" t="str">
            <v>TONELADAS</v>
          </cell>
          <cell r="I614" t="str">
            <v>MUL</v>
          </cell>
        </row>
        <row r="615">
          <cell r="A615" t="str">
            <v>1539903</v>
          </cell>
          <cell r="B615">
            <v>153</v>
          </cell>
          <cell r="C615">
            <v>9903</v>
          </cell>
          <cell r="D615" t="str">
            <v>INICIATEC</v>
          </cell>
          <cell r="E615" t="str">
            <v>PES</v>
          </cell>
          <cell r="F615">
            <v>14020</v>
          </cell>
          <cell r="G615" t="str">
            <v>TN</v>
          </cell>
          <cell r="H615" t="str">
            <v>TONELADAS</v>
          </cell>
          <cell r="I615" t="str">
            <v>MUL</v>
          </cell>
        </row>
        <row r="616">
          <cell r="A616" t="str">
            <v>1539904</v>
          </cell>
          <cell r="B616">
            <v>153</v>
          </cell>
          <cell r="C616">
            <v>9904</v>
          </cell>
          <cell r="D616" t="str">
            <v>CRECITEC</v>
          </cell>
          <cell r="E616" t="str">
            <v>PES</v>
          </cell>
          <cell r="F616">
            <v>11520</v>
          </cell>
          <cell r="G616" t="str">
            <v>TN</v>
          </cell>
          <cell r="H616" t="str">
            <v>TONELADAS</v>
          </cell>
          <cell r="I616" t="str">
            <v>MUL</v>
          </cell>
        </row>
        <row r="617">
          <cell r="A617" t="str">
            <v>1539909</v>
          </cell>
          <cell r="B617">
            <v>153</v>
          </cell>
          <cell r="C617">
            <v>9909</v>
          </cell>
          <cell r="D617" t="str">
            <v>REPRODUCTEC</v>
          </cell>
          <cell r="E617" t="str">
            <v>PES</v>
          </cell>
          <cell r="F617">
            <v>12120</v>
          </cell>
          <cell r="G617" t="str">
            <v>TN</v>
          </cell>
          <cell r="H617" t="str">
            <v>TONELADAS</v>
          </cell>
          <cell r="I617" t="str">
            <v>MUL</v>
          </cell>
        </row>
        <row r="618">
          <cell r="A618" t="str">
            <v>1539910</v>
          </cell>
          <cell r="B618">
            <v>153</v>
          </cell>
          <cell r="C618">
            <v>9910</v>
          </cell>
          <cell r="D618" t="str">
            <v>LECHERO BOVINOS</v>
          </cell>
          <cell r="E618" t="str">
            <v>PES</v>
          </cell>
          <cell r="F618">
            <v>10190</v>
          </cell>
          <cell r="G618" t="str">
            <v>TN</v>
          </cell>
          <cell r="H618" t="str">
            <v>TONELADAS</v>
          </cell>
          <cell r="I618" t="str">
            <v>MUL</v>
          </cell>
        </row>
        <row r="619">
          <cell r="A619" t="str">
            <v>1539911</v>
          </cell>
          <cell r="B619">
            <v>153</v>
          </cell>
          <cell r="C619">
            <v>9911</v>
          </cell>
          <cell r="D619" t="str">
            <v>ENGORDA BOVINOS</v>
          </cell>
          <cell r="E619" t="str">
            <v>PES</v>
          </cell>
          <cell r="F619">
            <v>9430</v>
          </cell>
          <cell r="G619" t="str">
            <v>TN</v>
          </cell>
          <cell r="H619" t="str">
            <v>TONELADAS</v>
          </cell>
          <cell r="I619" t="str">
            <v>MUL</v>
          </cell>
        </row>
        <row r="620">
          <cell r="A620" t="str">
            <v>1539934</v>
          </cell>
          <cell r="B620">
            <v>153</v>
          </cell>
          <cell r="C620">
            <v>9934</v>
          </cell>
          <cell r="D620" t="str">
            <v>VITAMINAS CABALLOS</v>
          </cell>
          <cell r="E620" t="str">
            <v>PES</v>
          </cell>
          <cell r="F620">
            <v>93400</v>
          </cell>
          <cell r="G620" t="str">
            <v>TN</v>
          </cell>
          <cell r="H620" t="str">
            <v>TONELADAS</v>
          </cell>
          <cell r="I620" t="str">
            <v>MUL</v>
          </cell>
        </row>
        <row r="621">
          <cell r="A621" t="str">
            <v>1539936</v>
          </cell>
          <cell r="B621">
            <v>153</v>
          </cell>
          <cell r="C621">
            <v>9936</v>
          </cell>
          <cell r="D621" t="str">
            <v>PREMIX SAN NICOLAS</v>
          </cell>
          <cell r="E621" t="str">
            <v>PES</v>
          </cell>
          <cell r="F621">
            <v>12207</v>
          </cell>
          <cell r="G621" t="str">
            <v>TN</v>
          </cell>
          <cell r="H621" t="str">
            <v>TONELADAS</v>
          </cell>
          <cell r="I621" t="str">
            <v>MUL</v>
          </cell>
        </row>
        <row r="622">
          <cell r="A622" t="str">
            <v>1539949</v>
          </cell>
          <cell r="B622">
            <v>153</v>
          </cell>
          <cell r="C622">
            <v>9949</v>
          </cell>
          <cell r="D622" t="str">
            <v>PREMIX CABALLOS</v>
          </cell>
          <cell r="E622" t="str">
            <v>PES</v>
          </cell>
          <cell r="F622">
            <v>11967</v>
          </cell>
          <cell r="G622" t="str">
            <v>TN</v>
          </cell>
          <cell r="H622" t="str">
            <v>TONELADAS</v>
          </cell>
          <cell r="I622" t="str">
            <v>MUL</v>
          </cell>
        </row>
        <row r="623">
          <cell r="A623" t="str">
            <v>15440012</v>
          </cell>
          <cell r="B623">
            <v>154</v>
          </cell>
          <cell r="C623">
            <v>40012</v>
          </cell>
          <cell r="D623" t="str">
            <v>SUPER-BABI PLUS TE</v>
          </cell>
          <cell r="E623" t="str">
            <v>PES</v>
          </cell>
          <cell r="F623">
            <v>6245</v>
          </cell>
          <cell r="G623" t="str">
            <v>TN</v>
          </cell>
          <cell r="H623" t="str">
            <v>TONELADAS</v>
          </cell>
          <cell r="I623" t="str">
            <v>PEC</v>
          </cell>
        </row>
        <row r="624">
          <cell r="A624" t="str">
            <v>15440022</v>
          </cell>
          <cell r="B624">
            <v>154</v>
          </cell>
          <cell r="C624">
            <v>40022</v>
          </cell>
          <cell r="D624" t="str">
            <v>POLLORINA NO. 1 PLUS TE</v>
          </cell>
          <cell r="E624" t="str">
            <v>PES</v>
          </cell>
          <cell r="F624">
            <v>5998</v>
          </cell>
          <cell r="G624" t="str">
            <v>TN</v>
          </cell>
          <cell r="H624" t="str">
            <v>TONELADAS</v>
          </cell>
          <cell r="I624" t="str">
            <v>PEC</v>
          </cell>
        </row>
        <row r="625">
          <cell r="A625" t="str">
            <v>15440032</v>
          </cell>
          <cell r="B625">
            <v>154</v>
          </cell>
          <cell r="C625">
            <v>40032</v>
          </cell>
          <cell r="D625" t="str">
            <v>PONE ORO 16% PLUS TE</v>
          </cell>
          <cell r="E625" t="str">
            <v>PES</v>
          </cell>
          <cell r="F625">
            <v>5345</v>
          </cell>
          <cell r="G625" t="str">
            <v>TN</v>
          </cell>
          <cell r="H625" t="str">
            <v>TONELADAS</v>
          </cell>
          <cell r="I625" t="str">
            <v>PEC</v>
          </cell>
        </row>
        <row r="626">
          <cell r="A626" t="str">
            <v>15440036</v>
          </cell>
          <cell r="B626">
            <v>154</v>
          </cell>
          <cell r="C626">
            <v>40036</v>
          </cell>
          <cell r="D626" t="str">
            <v>PONE ORO 16% PLUS TE 5K</v>
          </cell>
          <cell r="E626" t="str">
            <v>PES</v>
          </cell>
          <cell r="F626">
            <v>6195</v>
          </cell>
          <cell r="G626" t="str">
            <v>TN</v>
          </cell>
          <cell r="H626" t="str">
            <v>TONELADAS</v>
          </cell>
          <cell r="I626" t="str">
            <v>PEC</v>
          </cell>
        </row>
        <row r="627">
          <cell r="A627" t="str">
            <v>15440112</v>
          </cell>
          <cell r="B627">
            <v>154</v>
          </cell>
          <cell r="C627">
            <v>40112</v>
          </cell>
          <cell r="D627" t="str">
            <v>PONE ORO RAZA L. PLUS TE</v>
          </cell>
          <cell r="E627" t="str">
            <v>PES</v>
          </cell>
          <cell r="F627">
            <v>5998</v>
          </cell>
          <cell r="G627" t="str">
            <v>TN</v>
          </cell>
          <cell r="H627" t="str">
            <v>TONELADAS</v>
          </cell>
          <cell r="I627" t="str">
            <v>PEC</v>
          </cell>
        </row>
        <row r="628">
          <cell r="A628" t="str">
            <v>15440966</v>
          </cell>
          <cell r="B628">
            <v>154</v>
          </cell>
          <cell r="C628">
            <v>40966</v>
          </cell>
          <cell r="D628" t="str">
            <v>POSTURA DESARROLLO 5 KG</v>
          </cell>
          <cell r="E628" t="str">
            <v>PES</v>
          </cell>
          <cell r="F628">
            <v>5560</v>
          </cell>
          <cell r="G628" t="str">
            <v>TN</v>
          </cell>
          <cell r="H628" t="str">
            <v>TONELADAS</v>
          </cell>
          <cell r="I628" t="str">
            <v>PEC</v>
          </cell>
        </row>
        <row r="629">
          <cell r="A629" t="str">
            <v>15442092</v>
          </cell>
          <cell r="B629">
            <v>154</v>
          </cell>
          <cell r="C629">
            <v>42092</v>
          </cell>
          <cell r="D629" t="str">
            <v>CAPORINA INICIADOR TE</v>
          </cell>
          <cell r="E629" t="str">
            <v>PES</v>
          </cell>
          <cell r="F629">
            <v>6159</v>
          </cell>
          <cell r="G629" t="str">
            <v>TN</v>
          </cell>
          <cell r="H629" t="str">
            <v>TONELADAS</v>
          </cell>
          <cell r="I629" t="str">
            <v>PEC</v>
          </cell>
        </row>
        <row r="630">
          <cell r="A630" t="str">
            <v>15442102</v>
          </cell>
          <cell r="B630">
            <v>154</v>
          </cell>
          <cell r="C630">
            <v>42102</v>
          </cell>
          <cell r="D630" t="str">
            <v>CAPORINA CRECIMIENTO TE</v>
          </cell>
          <cell r="E630" t="str">
            <v>PES</v>
          </cell>
          <cell r="F630">
            <v>6355</v>
          </cell>
          <cell r="G630" t="str">
            <v>TN</v>
          </cell>
          <cell r="H630" t="str">
            <v>TONELADAS</v>
          </cell>
          <cell r="I630" t="str">
            <v>PEC</v>
          </cell>
        </row>
        <row r="631">
          <cell r="A631" t="str">
            <v>15442132</v>
          </cell>
          <cell r="B631">
            <v>154</v>
          </cell>
          <cell r="C631">
            <v>42132</v>
          </cell>
          <cell r="D631" t="str">
            <v>CAPORINA FINALIZADOR TE</v>
          </cell>
          <cell r="E631" t="str">
            <v>PES</v>
          </cell>
          <cell r="F631">
            <v>6426</v>
          </cell>
          <cell r="G631" t="str">
            <v>TN</v>
          </cell>
          <cell r="H631" t="str">
            <v>TONELADAS</v>
          </cell>
          <cell r="I631" t="str">
            <v>PEC</v>
          </cell>
        </row>
        <row r="632">
          <cell r="A632" t="str">
            <v>15442222</v>
          </cell>
          <cell r="B632">
            <v>154</v>
          </cell>
          <cell r="C632">
            <v>42222</v>
          </cell>
          <cell r="D632" t="str">
            <v>POLLO ORO V. TE</v>
          </cell>
          <cell r="E632" t="str">
            <v>PES</v>
          </cell>
          <cell r="F632">
            <v>6336</v>
          </cell>
          <cell r="G632" t="str">
            <v>TN</v>
          </cell>
          <cell r="H632" t="str">
            <v>TONELADAS</v>
          </cell>
          <cell r="I632" t="str">
            <v>PEC</v>
          </cell>
        </row>
        <row r="633">
          <cell r="A633" t="str">
            <v>15442226</v>
          </cell>
          <cell r="B633">
            <v>154</v>
          </cell>
          <cell r="C633">
            <v>42226</v>
          </cell>
          <cell r="D633" t="str">
            <v>ENGORDA POLLO 5 KG</v>
          </cell>
          <cell r="E633" t="str">
            <v>PES</v>
          </cell>
          <cell r="F633">
            <v>6711</v>
          </cell>
          <cell r="G633" t="str">
            <v>TN</v>
          </cell>
          <cell r="H633" t="str">
            <v>TONELADAS</v>
          </cell>
          <cell r="I633" t="str">
            <v>PEC</v>
          </cell>
        </row>
        <row r="634">
          <cell r="A634" t="str">
            <v>15442232</v>
          </cell>
          <cell r="B634">
            <v>154</v>
          </cell>
          <cell r="C634">
            <v>42232</v>
          </cell>
          <cell r="D634" t="str">
            <v>INICIADOR POLLO PREMIUM 40K TE</v>
          </cell>
          <cell r="E634" t="str">
            <v>PES</v>
          </cell>
          <cell r="F634">
            <v>6625</v>
          </cell>
          <cell r="G634" t="str">
            <v>TN</v>
          </cell>
          <cell r="H634" t="str">
            <v>TONELADAS</v>
          </cell>
          <cell r="I634" t="str">
            <v>PEC</v>
          </cell>
        </row>
        <row r="635">
          <cell r="A635" t="str">
            <v>15442239</v>
          </cell>
          <cell r="B635">
            <v>154</v>
          </cell>
          <cell r="C635">
            <v>42239</v>
          </cell>
          <cell r="D635" t="str">
            <v>INICIADOR POLLO PREMIUM 20K TE</v>
          </cell>
          <cell r="E635" t="str">
            <v>PES</v>
          </cell>
          <cell r="F635">
            <v>6725</v>
          </cell>
          <cell r="G635" t="str">
            <v>TN</v>
          </cell>
          <cell r="H635" t="str">
            <v>TONELADAS</v>
          </cell>
          <cell r="I635" t="str">
            <v>PEC</v>
          </cell>
        </row>
        <row r="636">
          <cell r="A636" t="str">
            <v>15442242</v>
          </cell>
          <cell r="B636">
            <v>154</v>
          </cell>
          <cell r="C636">
            <v>42242</v>
          </cell>
          <cell r="D636" t="str">
            <v>ENGORDA P0LLO PREMIUM 40K TE</v>
          </cell>
          <cell r="E636" t="str">
            <v>PES</v>
          </cell>
          <cell r="F636">
            <v>6900</v>
          </cell>
          <cell r="G636" t="str">
            <v>TN</v>
          </cell>
          <cell r="H636" t="str">
            <v>TONELADAS</v>
          </cell>
          <cell r="I636" t="str">
            <v>PEC</v>
          </cell>
        </row>
        <row r="637">
          <cell r="A637" t="str">
            <v>15442249</v>
          </cell>
          <cell r="B637">
            <v>154</v>
          </cell>
          <cell r="C637">
            <v>42249</v>
          </cell>
          <cell r="D637" t="str">
            <v>ENGORDA P0LLO PREMIUM 20K TE</v>
          </cell>
          <cell r="E637" t="str">
            <v>PES</v>
          </cell>
          <cell r="F637">
            <v>7025</v>
          </cell>
          <cell r="G637" t="str">
            <v>TN</v>
          </cell>
          <cell r="H637" t="str">
            <v>TONELADAS</v>
          </cell>
          <cell r="I637" t="str">
            <v>PEC</v>
          </cell>
        </row>
        <row r="638">
          <cell r="A638" t="str">
            <v>15442252</v>
          </cell>
          <cell r="B638">
            <v>154</v>
          </cell>
          <cell r="C638">
            <v>42252</v>
          </cell>
          <cell r="D638" t="str">
            <v>CAPORINA FASE 1 PLUS TE</v>
          </cell>
          <cell r="E638" t="str">
            <v>PES</v>
          </cell>
          <cell r="F638">
            <v>6545</v>
          </cell>
          <cell r="G638" t="str">
            <v>TN</v>
          </cell>
          <cell r="H638" t="str">
            <v>TONELADAS</v>
          </cell>
          <cell r="I638" t="str">
            <v>PEC</v>
          </cell>
        </row>
        <row r="639">
          <cell r="A639" t="str">
            <v>15442262</v>
          </cell>
          <cell r="B639">
            <v>154</v>
          </cell>
          <cell r="C639">
            <v>42262</v>
          </cell>
          <cell r="D639" t="str">
            <v>CAPORINA FASE 2 PLUS TE</v>
          </cell>
          <cell r="E639" t="str">
            <v>PES</v>
          </cell>
          <cell r="F639">
            <v>6545</v>
          </cell>
          <cell r="G639" t="str">
            <v>TN</v>
          </cell>
          <cell r="H639" t="str">
            <v>TONELADAS</v>
          </cell>
          <cell r="I639" t="str">
            <v>PEC</v>
          </cell>
        </row>
        <row r="640">
          <cell r="A640" t="str">
            <v>15442272</v>
          </cell>
          <cell r="B640">
            <v>154</v>
          </cell>
          <cell r="C640">
            <v>42272</v>
          </cell>
          <cell r="D640" t="str">
            <v>CAPORINA FASE 3 PLUS TE</v>
          </cell>
          <cell r="E640" t="str">
            <v>PES</v>
          </cell>
          <cell r="F640">
            <v>6545</v>
          </cell>
          <cell r="G640" t="str">
            <v>TN</v>
          </cell>
          <cell r="H640" t="str">
            <v>TONELADAS</v>
          </cell>
          <cell r="I640" t="str">
            <v>PEC</v>
          </cell>
        </row>
        <row r="641">
          <cell r="A641" t="str">
            <v>15442322</v>
          </cell>
          <cell r="B641">
            <v>154</v>
          </cell>
          <cell r="C641">
            <v>42322</v>
          </cell>
          <cell r="D641" t="str">
            <v>POLLITO ORO INIC. V. TE</v>
          </cell>
          <cell r="E641" t="str">
            <v>PES</v>
          </cell>
          <cell r="F641">
            <v>6138</v>
          </cell>
          <cell r="G641" t="str">
            <v>TN</v>
          </cell>
          <cell r="H641" t="str">
            <v>TONELADAS</v>
          </cell>
          <cell r="I641" t="str">
            <v>PEC</v>
          </cell>
        </row>
        <row r="642">
          <cell r="A642" t="str">
            <v>15442326</v>
          </cell>
          <cell r="B642">
            <v>154</v>
          </cell>
          <cell r="C642">
            <v>42326</v>
          </cell>
          <cell r="D642" t="str">
            <v>INICIA POLLO 5 KG</v>
          </cell>
          <cell r="E642" t="str">
            <v>PES</v>
          </cell>
          <cell r="F642">
            <v>6463</v>
          </cell>
          <cell r="G642" t="str">
            <v>TN</v>
          </cell>
          <cell r="H642" t="str">
            <v>TONELADAS</v>
          </cell>
          <cell r="I642" t="str">
            <v>PEC</v>
          </cell>
        </row>
        <row r="643">
          <cell r="A643" t="str">
            <v>15442682</v>
          </cell>
          <cell r="B643">
            <v>154</v>
          </cell>
          <cell r="C643">
            <v>42682</v>
          </cell>
          <cell r="D643" t="str">
            <v>POLLITO ESPECIAL TE</v>
          </cell>
          <cell r="E643" t="str">
            <v>PES</v>
          </cell>
          <cell r="F643">
            <v>5700</v>
          </cell>
          <cell r="G643" t="str">
            <v>TN</v>
          </cell>
          <cell r="H643" t="str">
            <v>TONELADAS</v>
          </cell>
          <cell r="I643" t="str">
            <v>PEC</v>
          </cell>
        </row>
        <row r="644">
          <cell r="A644" t="str">
            <v>15442689</v>
          </cell>
          <cell r="B644">
            <v>154</v>
          </cell>
          <cell r="C644">
            <v>42689</v>
          </cell>
          <cell r="D644" t="str">
            <v>POLLITO ESPECIAL 20KG TE</v>
          </cell>
          <cell r="E644" t="str">
            <v>PES</v>
          </cell>
          <cell r="F644">
            <v>5900</v>
          </cell>
          <cell r="G644" t="str">
            <v>TN</v>
          </cell>
          <cell r="H644" t="str">
            <v>TONELADAS</v>
          </cell>
          <cell r="I644" t="str">
            <v>PEC</v>
          </cell>
        </row>
        <row r="645">
          <cell r="A645" t="str">
            <v>15442692</v>
          </cell>
          <cell r="B645">
            <v>154</v>
          </cell>
          <cell r="C645">
            <v>42692</v>
          </cell>
          <cell r="D645" t="str">
            <v>POLLO ESPECIAL TE</v>
          </cell>
          <cell r="E645" t="str">
            <v>PES</v>
          </cell>
          <cell r="F645">
            <v>5625</v>
          </cell>
          <cell r="G645" t="str">
            <v>TN</v>
          </cell>
          <cell r="H645" t="str">
            <v>TONELADAS</v>
          </cell>
          <cell r="I645" t="str">
            <v>PEC</v>
          </cell>
        </row>
        <row r="646">
          <cell r="A646" t="str">
            <v>15442699</v>
          </cell>
          <cell r="B646">
            <v>154</v>
          </cell>
          <cell r="C646">
            <v>42699</v>
          </cell>
          <cell r="D646" t="str">
            <v>POLLO ESPECIAL 20 KG TE</v>
          </cell>
          <cell r="E646" t="str">
            <v>PES</v>
          </cell>
          <cell r="F646">
            <v>5825</v>
          </cell>
          <cell r="G646" t="str">
            <v>TN</v>
          </cell>
          <cell r="H646" t="str">
            <v>TONELADAS</v>
          </cell>
          <cell r="I646" t="str">
            <v>PEC</v>
          </cell>
        </row>
        <row r="647">
          <cell r="A647" t="str">
            <v>15442802</v>
          </cell>
          <cell r="B647">
            <v>154</v>
          </cell>
          <cell r="C647">
            <v>42802</v>
          </cell>
          <cell r="D647" t="str">
            <v>POLLO ORO DEPOSITO</v>
          </cell>
          <cell r="E647" t="str">
            <v>PES</v>
          </cell>
          <cell r="F647">
            <v>4895</v>
          </cell>
          <cell r="G647" t="str">
            <v>TN</v>
          </cell>
          <cell r="H647" t="str">
            <v>TONELADAS</v>
          </cell>
          <cell r="I647" t="str">
            <v>PEC</v>
          </cell>
        </row>
        <row r="648">
          <cell r="A648" t="str">
            <v>15442976</v>
          </cell>
          <cell r="B648">
            <v>154</v>
          </cell>
          <cell r="C648">
            <v>42976</v>
          </cell>
          <cell r="D648" t="str">
            <v>INICIA POLLO 5K</v>
          </cell>
          <cell r="E648" t="str">
            <v>PES</v>
          </cell>
          <cell r="F648">
            <v>7275</v>
          </cell>
          <cell r="G648" t="str">
            <v>TN</v>
          </cell>
          <cell r="H648" t="str">
            <v>TONELADAS</v>
          </cell>
          <cell r="I648" t="str">
            <v>PEC</v>
          </cell>
        </row>
        <row r="649">
          <cell r="A649" t="str">
            <v>15442986</v>
          </cell>
          <cell r="B649">
            <v>154</v>
          </cell>
          <cell r="C649">
            <v>42986</v>
          </cell>
          <cell r="D649" t="str">
            <v>ENGORDA POLLO 5 KG</v>
          </cell>
          <cell r="E649" t="str">
            <v>PES</v>
          </cell>
          <cell r="F649">
            <v>7575</v>
          </cell>
          <cell r="G649" t="str">
            <v>TN</v>
          </cell>
          <cell r="H649" t="str">
            <v>TONELADAS</v>
          </cell>
          <cell r="I649" t="str">
            <v>PEC</v>
          </cell>
        </row>
        <row r="650">
          <cell r="A650" t="str">
            <v>15442992</v>
          </cell>
          <cell r="B650">
            <v>154</v>
          </cell>
          <cell r="C650">
            <v>42992</v>
          </cell>
          <cell r="D650" t="str">
            <v>PREINICIO SEGURO IE 40 KG</v>
          </cell>
          <cell r="E650" t="str">
            <v>PES</v>
          </cell>
          <cell r="F650">
            <v>6495</v>
          </cell>
          <cell r="G650" t="str">
            <v>TN</v>
          </cell>
          <cell r="H650" t="str">
            <v>TONELADAS</v>
          </cell>
          <cell r="I650" t="str">
            <v>PEC</v>
          </cell>
        </row>
        <row r="651">
          <cell r="A651" t="str">
            <v>15443010</v>
          </cell>
          <cell r="B651">
            <v>154</v>
          </cell>
          <cell r="C651">
            <v>43010</v>
          </cell>
          <cell r="D651" t="str">
            <v>CARNERINA NO. 1 MED. HE</v>
          </cell>
          <cell r="E651" t="str">
            <v>PES</v>
          </cell>
          <cell r="F651">
            <v>6955</v>
          </cell>
          <cell r="G651" t="str">
            <v>TN</v>
          </cell>
          <cell r="H651" t="str">
            <v>TONELADAS</v>
          </cell>
          <cell r="I651" t="str">
            <v>PEC</v>
          </cell>
        </row>
        <row r="652">
          <cell r="A652" t="str">
            <v>15443011</v>
          </cell>
          <cell r="B652">
            <v>154</v>
          </cell>
          <cell r="C652">
            <v>43011</v>
          </cell>
          <cell r="D652" t="str">
            <v>CARNERINA NO. 1 MED. HG</v>
          </cell>
          <cell r="E652" t="str">
            <v>PES</v>
          </cell>
          <cell r="F652">
            <v>6815</v>
          </cell>
          <cell r="G652" t="str">
            <v>TN</v>
          </cell>
          <cell r="H652" t="str">
            <v>TONELADAS</v>
          </cell>
          <cell r="I652" t="str">
            <v>PEC</v>
          </cell>
        </row>
        <row r="653">
          <cell r="A653" t="str">
            <v>15443012</v>
          </cell>
          <cell r="B653">
            <v>154</v>
          </cell>
          <cell r="C653">
            <v>43012</v>
          </cell>
          <cell r="D653" t="str">
            <v>CARNERINA NO. 1 MED. CE</v>
          </cell>
          <cell r="E653" t="str">
            <v>PES</v>
          </cell>
          <cell r="F653">
            <v>6197</v>
          </cell>
          <cell r="G653" t="str">
            <v>TN</v>
          </cell>
          <cell r="H653" t="str">
            <v>TONELADAS</v>
          </cell>
          <cell r="I653" t="str">
            <v>PEC</v>
          </cell>
        </row>
        <row r="654">
          <cell r="A654" t="str">
            <v>15443013</v>
          </cell>
          <cell r="B654">
            <v>154</v>
          </cell>
          <cell r="C654">
            <v>43013</v>
          </cell>
          <cell r="D654" t="str">
            <v>CARNERINA NO. 1 MED. CG</v>
          </cell>
          <cell r="E654" t="str">
            <v>PES</v>
          </cell>
          <cell r="F654">
            <v>6835</v>
          </cell>
          <cell r="G654" t="str">
            <v>TN</v>
          </cell>
          <cell r="H654" t="str">
            <v>TONELADAS</v>
          </cell>
          <cell r="I654" t="str">
            <v>PEC</v>
          </cell>
        </row>
        <row r="655">
          <cell r="A655" t="str">
            <v>15443020</v>
          </cell>
          <cell r="B655">
            <v>154</v>
          </cell>
          <cell r="C655">
            <v>43020</v>
          </cell>
          <cell r="D655" t="str">
            <v>CARNERINA NO. 2 HE</v>
          </cell>
          <cell r="E655" t="str">
            <v>PES</v>
          </cell>
          <cell r="F655">
            <v>5292</v>
          </cell>
          <cell r="G655" t="str">
            <v>TN</v>
          </cell>
          <cell r="H655" t="str">
            <v>TONELADAS</v>
          </cell>
          <cell r="I655" t="str">
            <v>PEC</v>
          </cell>
        </row>
        <row r="656">
          <cell r="A656" t="str">
            <v>15443022</v>
          </cell>
          <cell r="B656">
            <v>154</v>
          </cell>
          <cell r="C656">
            <v>43022</v>
          </cell>
          <cell r="D656" t="str">
            <v>CARNERINA NO. 2 CE</v>
          </cell>
          <cell r="E656" t="str">
            <v>PES</v>
          </cell>
          <cell r="F656">
            <v>5422</v>
          </cell>
          <cell r="G656" t="str">
            <v>TN</v>
          </cell>
          <cell r="H656" t="str">
            <v>TONELADAS</v>
          </cell>
          <cell r="I656" t="str">
            <v>PEC</v>
          </cell>
        </row>
        <row r="657">
          <cell r="A657" t="str">
            <v>15443023</v>
          </cell>
          <cell r="B657">
            <v>154</v>
          </cell>
          <cell r="C657">
            <v>43023</v>
          </cell>
          <cell r="D657" t="str">
            <v>CARNERINA NO. 2 CG</v>
          </cell>
          <cell r="E657" t="str">
            <v>PES</v>
          </cell>
          <cell r="F657">
            <v>6160</v>
          </cell>
          <cell r="G657" t="str">
            <v>TN</v>
          </cell>
          <cell r="H657" t="str">
            <v>TONELADAS</v>
          </cell>
          <cell r="I657" t="str">
            <v>PEC</v>
          </cell>
        </row>
        <row r="658">
          <cell r="A658" t="str">
            <v>15443030</v>
          </cell>
          <cell r="B658">
            <v>154</v>
          </cell>
          <cell r="C658">
            <v>43030</v>
          </cell>
          <cell r="D658" t="str">
            <v>CARNERINA NO. 3 HE</v>
          </cell>
          <cell r="E658" t="str">
            <v>PES</v>
          </cell>
          <cell r="F658">
            <v>4905</v>
          </cell>
          <cell r="G658" t="str">
            <v>TN</v>
          </cell>
          <cell r="H658" t="str">
            <v>TONELADAS</v>
          </cell>
          <cell r="I658" t="str">
            <v>PEC</v>
          </cell>
        </row>
        <row r="659">
          <cell r="A659" t="str">
            <v>15443032</v>
          </cell>
          <cell r="B659">
            <v>154</v>
          </cell>
          <cell r="C659">
            <v>43032</v>
          </cell>
          <cell r="D659" t="str">
            <v>CARNERINA NO. 3 CE</v>
          </cell>
          <cell r="E659" t="str">
            <v>PES</v>
          </cell>
          <cell r="F659">
            <v>5035</v>
          </cell>
          <cell r="G659" t="str">
            <v>TN</v>
          </cell>
          <cell r="H659" t="str">
            <v>TONELADAS</v>
          </cell>
          <cell r="I659" t="str">
            <v>PEC</v>
          </cell>
        </row>
        <row r="660">
          <cell r="A660" t="str">
            <v>15443033</v>
          </cell>
          <cell r="B660">
            <v>154</v>
          </cell>
          <cell r="C660">
            <v>43033</v>
          </cell>
          <cell r="D660" t="str">
            <v>CARNERINA NO. 3 CG</v>
          </cell>
          <cell r="E660" t="str">
            <v>PES</v>
          </cell>
          <cell r="F660">
            <v>5443</v>
          </cell>
          <cell r="G660" t="str">
            <v>TN</v>
          </cell>
          <cell r="H660" t="str">
            <v>TONELADAS</v>
          </cell>
          <cell r="I660" t="str">
            <v>PEC</v>
          </cell>
        </row>
        <row r="661">
          <cell r="A661" t="str">
            <v>15443042</v>
          </cell>
          <cell r="B661">
            <v>154</v>
          </cell>
          <cell r="C661">
            <v>43042</v>
          </cell>
          <cell r="D661" t="str">
            <v>CARNERINA No.4 LACTANCIA CE</v>
          </cell>
          <cell r="E661" t="str">
            <v>PES</v>
          </cell>
          <cell r="F661">
            <v>5908</v>
          </cell>
          <cell r="G661" t="str">
            <v>TN</v>
          </cell>
          <cell r="H661" t="str">
            <v>TONELADAS</v>
          </cell>
          <cell r="I661" t="str">
            <v>PEC</v>
          </cell>
        </row>
        <row r="662">
          <cell r="A662" t="str">
            <v>15443043</v>
          </cell>
          <cell r="B662">
            <v>154</v>
          </cell>
          <cell r="C662">
            <v>43043</v>
          </cell>
          <cell r="D662" t="str">
            <v>CARNERINA No.4 LACTANCIA CG</v>
          </cell>
          <cell r="E662" t="str">
            <v>PES</v>
          </cell>
          <cell r="F662">
            <v>6676</v>
          </cell>
          <cell r="G662" t="str">
            <v>TN</v>
          </cell>
          <cell r="H662" t="str">
            <v>TONELADAS</v>
          </cell>
          <cell r="I662" t="str">
            <v>PEC</v>
          </cell>
        </row>
        <row r="663">
          <cell r="A663" t="str">
            <v>15443052</v>
          </cell>
          <cell r="B663">
            <v>154</v>
          </cell>
          <cell r="C663">
            <v>43052</v>
          </cell>
          <cell r="D663" t="str">
            <v>CARNERINA No.5 GESTACION CE</v>
          </cell>
          <cell r="E663" t="str">
            <v>PES</v>
          </cell>
          <cell r="F663">
            <v>5435</v>
          </cell>
          <cell r="G663" t="str">
            <v>TN</v>
          </cell>
          <cell r="H663" t="str">
            <v>TONELADAS</v>
          </cell>
          <cell r="I663" t="str">
            <v>PEC</v>
          </cell>
        </row>
        <row r="664">
          <cell r="A664" t="str">
            <v>15443053</v>
          </cell>
          <cell r="B664">
            <v>154</v>
          </cell>
          <cell r="C664">
            <v>43053</v>
          </cell>
          <cell r="D664" t="str">
            <v>CARNERINA No.5 GESTACION CG</v>
          </cell>
          <cell r="E664" t="str">
            <v>PES</v>
          </cell>
          <cell r="F664">
            <v>6028</v>
          </cell>
          <cell r="G664" t="str">
            <v>TN</v>
          </cell>
          <cell r="H664" t="str">
            <v>TONELADAS</v>
          </cell>
          <cell r="I664" t="str">
            <v>PEC</v>
          </cell>
        </row>
        <row r="665">
          <cell r="A665" t="str">
            <v>15443063</v>
          </cell>
          <cell r="B665">
            <v>154</v>
          </cell>
          <cell r="C665">
            <v>43063</v>
          </cell>
          <cell r="D665" t="str">
            <v>CONC. CAR. CRE. Y ENG. CG</v>
          </cell>
          <cell r="E665" t="str">
            <v>PES</v>
          </cell>
          <cell r="F665">
            <v>7041</v>
          </cell>
          <cell r="G665" t="str">
            <v>TN</v>
          </cell>
          <cell r="H665" t="str">
            <v>TONELADAS</v>
          </cell>
          <cell r="I665" t="str">
            <v>PEC</v>
          </cell>
        </row>
        <row r="666">
          <cell r="A666" t="str">
            <v>15443064</v>
          </cell>
          <cell r="B666">
            <v>154</v>
          </cell>
          <cell r="C666">
            <v>43064</v>
          </cell>
          <cell r="D666" t="str">
            <v>CONC. CAR. CRE. Y ENG. RE</v>
          </cell>
          <cell r="E666" t="str">
            <v>PES</v>
          </cell>
          <cell r="F666">
            <v>7171</v>
          </cell>
          <cell r="G666" t="str">
            <v>TN</v>
          </cell>
          <cell r="H666" t="str">
            <v>TONELADAS</v>
          </cell>
          <cell r="I666" t="str">
            <v>PEC</v>
          </cell>
        </row>
        <row r="667">
          <cell r="A667" t="str">
            <v>15443132</v>
          </cell>
          <cell r="B667">
            <v>154</v>
          </cell>
          <cell r="C667">
            <v>43132</v>
          </cell>
          <cell r="D667" t="str">
            <v>SUPER APILAC 3 40K CE</v>
          </cell>
          <cell r="E667" t="str">
            <v>PES</v>
          </cell>
          <cell r="F667">
            <v>8866</v>
          </cell>
          <cell r="G667" t="str">
            <v>TN</v>
          </cell>
          <cell r="H667" t="str">
            <v>TONELADAS</v>
          </cell>
          <cell r="I667" t="str">
            <v>PEC</v>
          </cell>
        </row>
        <row r="668">
          <cell r="A668" t="str">
            <v>15443162</v>
          </cell>
          <cell r="B668">
            <v>154</v>
          </cell>
          <cell r="C668">
            <v>43162</v>
          </cell>
          <cell r="D668" t="str">
            <v>INICIAPORK MEJORADO AP CE</v>
          </cell>
          <cell r="E668" t="str">
            <v>PES</v>
          </cell>
          <cell r="F668">
            <v>5395</v>
          </cell>
          <cell r="G668" t="str">
            <v>TN</v>
          </cell>
          <cell r="H668" t="str">
            <v>TONELADAS</v>
          </cell>
          <cell r="I668" t="str">
            <v>PEC</v>
          </cell>
        </row>
        <row r="669">
          <cell r="A669" t="str">
            <v>15443166</v>
          </cell>
          <cell r="B669">
            <v>154</v>
          </cell>
          <cell r="C669">
            <v>43166</v>
          </cell>
          <cell r="D669" t="str">
            <v>INICIAPORK MEJORADO 5KG</v>
          </cell>
          <cell r="E669" t="str">
            <v>PES</v>
          </cell>
          <cell r="F669">
            <v>5540</v>
          </cell>
          <cell r="G669" t="str">
            <v>TN</v>
          </cell>
          <cell r="H669" t="str">
            <v>TONELADAS</v>
          </cell>
          <cell r="I669" t="str">
            <v>PEC</v>
          </cell>
        </row>
        <row r="670">
          <cell r="A670" t="str">
            <v>15443169</v>
          </cell>
          <cell r="B670">
            <v>154</v>
          </cell>
          <cell r="C670">
            <v>43169</v>
          </cell>
          <cell r="D670" t="str">
            <v>INICIAPORK MEJORADO 20KG</v>
          </cell>
          <cell r="E670" t="str">
            <v>PES</v>
          </cell>
          <cell r="F670">
            <v>5023</v>
          </cell>
          <cell r="G670" t="str">
            <v>TN</v>
          </cell>
          <cell r="H670" t="str">
            <v>TONELADAS</v>
          </cell>
          <cell r="I670" t="str">
            <v>PEC</v>
          </cell>
        </row>
        <row r="671">
          <cell r="A671" t="str">
            <v>15443172</v>
          </cell>
          <cell r="B671">
            <v>154</v>
          </cell>
          <cell r="C671">
            <v>43172</v>
          </cell>
          <cell r="D671" t="str">
            <v>CRECIPORK MEJORADO AP CE</v>
          </cell>
          <cell r="E671" t="str">
            <v>PES</v>
          </cell>
          <cell r="F671">
            <v>4516</v>
          </cell>
          <cell r="G671" t="str">
            <v>TN</v>
          </cell>
          <cell r="H671" t="str">
            <v>TONELADAS</v>
          </cell>
          <cell r="I671" t="str">
            <v>PEC</v>
          </cell>
        </row>
        <row r="672">
          <cell r="A672" t="str">
            <v>15443176</v>
          </cell>
          <cell r="B672">
            <v>154</v>
          </cell>
          <cell r="C672">
            <v>43176</v>
          </cell>
          <cell r="D672" t="str">
            <v>CRECIPORK MEJORADO 5KG</v>
          </cell>
          <cell r="E672" t="str">
            <v>PES</v>
          </cell>
          <cell r="F672">
            <v>5376</v>
          </cell>
          <cell r="G672" t="str">
            <v>TN</v>
          </cell>
          <cell r="H672" t="str">
            <v>TONELADAS</v>
          </cell>
          <cell r="I672" t="str">
            <v>PEC</v>
          </cell>
        </row>
        <row r="673">
          <cell r="A673" t="str">
            <v>15443182</v>
          </cell>
          <cell r="B673">
            <v>154</v>
          </cell>
          <cell r="C673">
            <v>43182</v>
          </cell>
          <cell r="D673" t="str">
            <v>ENGORDAPORK MEJORADO AP CE</v>
          </cell>
          <cell r="E673" t="str">
            <v>PES</v>
          </cell>
          <cell r="F673">
            <v>4347</v>
          </cell>
          <cell r="G673" t="str">
            <v>TN</v>
          </cell>
          <cell r="H673" t="str">
            <v>TONELADAS</v>
          </cell>
          <cell r="I673" t="str">
            <v>PEC</v>
          </cell>
        </row>
        <row r="674">
          <cell r="A674" t="str">
            <v>15443186</v>
          </cell>
          <cell r="B674">
            <v>154</v>
          </cell>
          <cell r="C674">
            <v>43186</v>
          </cell>
          <cell r="D674" t="str">
            <v>ENGORDAPORK MEJORADO 5KG</v>
          </cell>
          <cell r="E674" t="str">
            <v>PES</v>
          </cell>
          <cell r="F674">
            <v>5147</v>
          </cell>
          <cell r="G674" t="str">
            <v>TN</v>
          </cell>
          <cell r="H674" t="str">
            <v>TONELADAS</v>
          </cell>
          <cell r="I674" t="str">
            <v>PEC</v>
          </cell>
        </row>
        <row r="675">
          <cell r="A675" t="str">
            <v>15443189</v>
          </cell>
          <cell r="B675">
            <v>154</v>
          </cell>
          <cell r="C675">
            <v>43189</v>
          </cell>
          <cell r="D675" t="str">
            <v>ENGORDAPORK MEJORADO 20KG</v>
          </cell>
          <cell r="E675" t="str">
            <v>PES</v>
          </cell>
          <cell r="F675">
            <v>4894</v>
          </cell>
          <cell r="G675" t="str">
            <v>TN</v>
          </cell>
          <cell r="H675" t="str">
            <v>TONELADAS</v>
          </cell>
          <cell r="I675" t="str">
            <v>PEC</v>
          </cell>
        </row>
        <row r="676">
          <cell r="A676" t="str">
            <v>15443192</v>
          </cell>
          <cell r="B676">
            <v>154</v>
          </cell>
          <cell r="C676">
            <v>43192</v>
          </cell>
          <cell r="D676" t="str">
            <v>REPRODUPORK MEJORADO AP CE</v>
          </cell>
          <cell r="E676" t="str">
            <v>PES</v>
          </cell>
          <cell r="F676">
            <v>5084</v>
          </cell>
          <cell r="G676" t="str">
            <v>TN</v>
          </cell>
          <cell r="H676" t="str">
            <v>TONELADAS</v>
          </cell>
          <cell r="I676" t="str">
            <v>PEC</v>
          </cell>
        </row>
        <row r="677">
          <cell r="A677" t="str">
            <v>15443250</v>
          </cell>
          <cell r="B677">
            <v>154</v>
          </cell>
          <cell r="C677">
            <v>43250</v>
          </cell>
          <cell r="D677" t="str">
            <v>CONCENTRAPORK MEJORADO HE</v>
          </cell>
          <cell r="E677" t="str">
            <v>PES</v>
          </cell>
          <cell r="F677">
            <v>7284</v>
          </cell>
          <cell r="G677" t="str">
            <v>TN</v>
          </cell>
          <cell r="H677" t="str">
            <v>TONELADAS</v>
          </cell>
          <cell r="I677" t="str">
            <v>PEC</v>
          </cell>
        </row>
        <row r="678">
          <cell r="A678" t="str">
            <v>15443252</v>
          </cell>
          <cell r="B678">
            <v>154</v>
          </cell>
          <cell r="C678">
            <v>43252</v>
          </cell>
          <cell r="D678" t="str">
            <v>DISPONIBLE</v>
          </cell>
          <cell r="E678" t="str">
            <v>PES</v>
          </cell>
          <cell r="F678">
            <v>7404</v>
          </cell>
          <cell r="G678" t="str">
            <v>TN</v>
          </cell>
          <cell r="H678" t="str">
            <v>TONELADAS</v>
          </cell>
          <cell r="I678" t="str">
            <v>PEC</v>
          </cell>
        </row>
        <row r="679">
          <cell r="A679" t="str">
            <v>15443356</v>
          </cell>
          <cell r="B679">
            <v>154</v>
          </cell>
          <cell r="C679">
            <v>43356</v>
          </cell>
          <cell r="D679" t="str">
            <v>INICIA CERDO 5KG</v>
          </cell>
          <cell r="E679" t="str">
            <v>PES</v>
          </cell>
          <cell r="F679">
            <v>5540</v>
          </cell>
          <cell r="G679" t="str">
            <v>TN</v>
          </cell>
          <cell r="H679" t="str">
            <v>TONELADAS</v>
          </cell>
          <cell r="I679" t="str">
            <v>PEC</v>
          </cell>
        </row>
        <row r="680">
          <cell r="A680" t="str">
            <v>15443366</v>
          </cell>
          <cell r="B680">
            <v>154</v>
          </cell>
          <cell r="C680">
            <v>43366</v>
          </cell>
          <cell r="D680" t="str">
            <v>DESARROLLO CERDO 5 KG</v>
          </cell>
          <cell r="E680" t="str">
            <v>PES</v>
          </cell>
          <cell r="F680">
            <v>5376</v>
          </cell>
          <cell r="G680" t="str">
            <v>TN</v>
          </cell>
          <cell r="H680" t="str">
            <v>TONELADAS</v>
          </cell>
          <cell r="I680" t="str">
            <v>PEC</v>
          </cell>
        </row>
        <row r="681">
          <cell r="A681" t="str">
            <v>15443376</v>
          </cell>
          <cell r="B681">
            <v>154</v>
          </cell>
          <cell r="C681">
            <v>43376</v>
          </cell>
          <cell r="D681" t="str">
            <v>ENGORDA CERDO 5KG</v>
          </cell>
          <cell r="E681" t="str">
            <v>PES</v>
          </cell>
          <cell r="F681">
            <v>5147</v>
          </cell>
          <cell r="G681" t="str">
            <v>TN</v>
          </cell>
          <cell r="H681" t="str">
            <v>TONELADAS</v>
          </cell>
          <cell r="I681" t="str">
            <v>PEC</v>
          </cell>
        </row>
        <row r="682">
          <cell r="A682" t="str">
            <v>15443410</v>
          </cell>
          <cell r="B682">
            <v>154</v>
          </cell>
          <cell r="C682">
            <v>43410</v>
          </cell>
          <cell r="D682" t="str">
            <v>API CONCENTRADO INICIADOR HE</v>
          </cell>
          <cell r="E682" t="str">
            <v>PES</v>
          </cell>
          <cell r="F682">
            <v>8523</v>
          </cell>
          <cell r="G682" t="str">
            <v>TN</v>
          </cell>
          <cell r="H682" t="str">
            <v>TONELADAS</v>
          </cell>
          <cell r="I682" t="str">
            <v>PEC</v>
          </cell>
        </row>
        <row r="683">
          <cell r="A683" t="str">
            <v>15443411</v>
          </cell>
          <cell r="B683">
            <v>154</v>
          </cell>
          <cell r="C683">
            <v>43411</v>
          </cell>
          <cell r="D683" t="str">
            <v>API CONCENTRADO INICIADOR HG</v>
          </cell>
          <cell r="E683" t="str">
            <v>PES</v>
          </cell>
          <cell r="F683">
            <v>8383</v>
          </cell>
          <cell r="G683" t="str">
            <v>TN</v>
          </cell>
          <cell r="H683" t="str">
            <v>TONELADAS</v>
          </cell>
          <cell r="I683" t="str">
            <v>PEC</v>
          </cell>
        </row>
        <row r="684">
          <cell r="A684" t="str">
            <v>15443420</v>
          </cell>
          <cell r="B684">
            <v>154</v>
          </cell>
          <cell r="C684">
            <v>43420</v>
          </cell>
          <cell r="D684" t="str">
            <v>API CONCENTRADO CREC-ENG.  HE</v>
          </cell>
          <cell r="E684" t="str">
            <v>PES</v>
          </cell>
          <cell r="F684">
            <v>7516</v>
          </cell>
          <cell r="G684" t="str">
            <v>TN</v>
          </cell>
          <cell r="H684" t="str">
            <v>TONELADAS</v>
          </cell>
          <cell r="I684" t="str">
            <v>PEC</v>
          </cell>
        </row>
        <row r="685">
          <cell r="A685" t="str">
            <v>15443421</v>
          </cell>
          <cell r="B685">
            <v>154</v>
          </cell>
          <cell r="C685">
            <v>43421</v>
          </cell>
          <cell r="D685" t="str">
            <v>API CONCENTRADO CREC-ENG HG</v>
          </cell>
          <cell r="E685" t="str">
            <v>PES</v>
          </cell>
          <cell r="F685">
            <v>7794</v>
          </cell>
          <cell r="G685" t="str">
            <v>TN</v>
          </cell>
          <cell r="H685" t="str">
            <v>TONELADAS</v>
          </cell>
          <cell r="I685" t="str">
            <v>PEC</v>
          </cell>
        </row>
        <row r="686">
          <cell r="A686" t="str">
            <v>15443430</v>
          </cell>
          <cell r="B686">
            <v>154</v>
          </cell>
          <cell r="C686">
            <v>43430</v>
          </cell>
          <cell r="D686" t="str">
            <v>APICONCENTRADO REPRODUCTORE HE</v>
          </cell>
          <cell r="E686" t="str">
            <v>PES</v>
          </cell>
          <cell r="F686">
            <v>7423</v>
          </cell>
          <cell r="G686" t="str">
            <v>TN</v>
          </cell>
          <cell r="H686" t="str">
            <v>TONELADAS</v>
          </cell>
          <cell r="I686" t="str">
            <v>PEC</v>
          </cell>
        </row>
        <row r="687">
          <cell r="A687" t="str">
            <v>15443431</v>
          </cell>
          <cell r="B687">
            <v>154</v>
          </cell>
          <cell r="C687">
            <v>43431</v>
          </cell>
          <cell r="D687" t="str">
            <v>APICONCENTRADO REPRODUCTORE HG</v>
          </cell>
          <cell r="E687" t="str">
            <v>PES</v>
          </cell>
          <cell r="F687">
            <v>7283</v>
          </cell>
          <cell r="G687" t="str">
            <v>TN</v>
          </cell>
          <cell r="H687" t="str">
            <v>TONELADAS</v>
          </cell>
          <cell r="I687" t="str">
            <v>PEC</v>
          </cell>
        </row>
        <row r="688">
          <cell r="A688" t="str">
            <v>15443502</v>
          </cell>
          <cell r="B688">
            <v>154</v>
          </cell>
          <cell r="C688">
            <v>43502</v>
          </cell>
          <cell r="D688" t="str">
            <v>FINALIZADOR ENG.CERDOS HL CE</v>
          </cell>
          <cell r="E688" t="str">
            <v>PES</v>
          </cell>
          <cell r="F688">
            <v>5455</v>
          </cell>
          <cell r="G688" t="str">
            <v>TN</v>
          </cell>
          <cell r="H688" t="str">
            <v>TONELADAS</v>
          </cell>
          <cell r="I688" t="str">
            <v>PEC</v>
          </cell>
        </row>
        <row r="689">
          <cell r="A689" t="str">
            <v>15443616</v>
          </cell>
          <cell r="B689">
            <v>154</v>
          </cell>
          <cell r="C689">
            <v>43616</v>
          </cell>
          <cell r="D689" t="str">
            <v>INICIADOR CERDOS 5K CE</v>
          </cell>
          <cell r="E689" t="str">
            <v>PES</v>
          </cell>
          <cell r="F689">
            <v>5814</v>
          </cell>
          <cell r="G689" t="str">
            <v>TN</v>
          </cell>
          <cell r="H689" t="str">
            <v>TONELADAS</v>
          </cell>
          <cell r="I689" t="str">
            <v>PEC</v>
          </cell>
        </row>
        <row r="690">
          <cell r="A690" t="str">
            <v>15443619</v>
          </cell>
          <cell r="B690">
            <v>154</v>
          </cell>
          <cell r="C690">
            <v>43619</v>
          </cell>
          <cell r="D690" t="str">
            <v>INICIADOR CERDOS 20K CE</v>
          </cell>
          <cell r="E690" t="str">
            <v>PES</v>
          </cell>
          <cell r="F690">
            <v>5023</v>
          </cell>
          <cell r="G690" t="str">
            <v>TN</v>
          </cell>
          <cell r="H690" t="str">
            <v>TONELADAS</v>
          </cell>
          <cell r="I690" t="str">
            <v>PEC</v>
          </cell>
        </row>
        <row r="691">
          <cell r="A691" t="str">
            <v>15443626</v>
          </cell>
          <cell r="B691">
            <v>154</v>
          </cell>
          <cell r="C691">
            <v>43626</v>
          </cell>
          <cell r="D691" t="str">
            <v>ENGORDA CERDOS 5K CE</v>
          </cell>
          <cell r="E691" t="str">
            <v>PES</v>
          </cell>
          <cell r="F691">
            <v>5609</v>
          </cell>
          <cell r="G691" t="str">
            <v>TN</v>
          </cell>
          <cell r="H691" t="str">
            <v>TONELADAS</v>
          </cell>
          <cell r="I691" t="str">
            <v>PEC</v>
          </cell>
        </row>
        <row r="692">
          <cell r="A692" t="str">
            <v>15443629</v>
          </cell>
          <cell r="B692">
            <v>154</v>
          </cell>
          <cell r="C692">
            <v>43629</v>
          </cell>
          <cell r="D692" t="str">
            <v>ENGORDA CERDOS 20K. CE</v>
          </cell>
          <cell r="E692" t="str">
            <v>PES</v>
          </cell>
          <cell r="F692">
            <v>4694</v>
          </cell>
          <cell r="G692" t="str">
            <v>TN</v>
          </cell>
          <cell r="H692" t="str">
            <v>TONELADAS</v>
          </cell>
          <cell r="I692" t="str">
            <v>PEC</v>
          </cell>
        </row>
        <row r="693">
          <cell r="A693" t="str">
            <v>15443810</v>
          </cell>
          <cell r="B693">
            <v>154</v>
          </cell>
          <cell r="C693">
            <v>43810</v>
          </cell>
          <cell r="D693" t="str">
            <v>CARNERINA PLUS NO.1 HE</v>
          </cell>
          <cell r="E693" t="str">
            <v>PES</v>
          </cell>
          <cell r="F693">
            <v>6523</v>
          </cell>
          <cell r="G693" t="str">
            <v>TN</v>
          </cell>
          <cell r="H693" t="str">
            <v>TONELADAS</v>
          </cell>
          <cell r="I693" t="str">
            <v>PEC</v>
          </cell>
        </row>
        <row r="694">
          <cell r="A694" t="str">
            <v>15443811</v>
          </cell>
          <cell r="B694">
            <v>154</v>
          </cell>
          <cell r="C694">
            <v>43811</v>
          </cell>
          <cell r="D694" t="str">
            <v>CARNERINA PLUS NO. 1 HG</v>
          </cell>
          <cell r="E694" t="str">
            <v>PES</v>
          </cell>
          <cell r="F694">
            <v>6383</v>
          </cell>
          <cell r="G694" t="str">
            <v>TN</v>
          </cell>
          <cell r="H694" t="str">
            <v>TONELADAS</v>
          </cell>
          <cell r="I694" t="str">
            <v>PEC</v>
          </cell>
        </row>
        <row r="695">
          <cell r="A695" t="str">
            <v>15443813</v>
          </cell>
          <cell r="B695">
            <v>154</v>
          </cell>
          <cell r="C695">
            <v>43813</v>
          </cell>
          <cell r="D695" t="str">
            <v>CERDO CRECIMIENTO CB CG</v>
          </cell>
          <cell r="E695" t="str">
            <v>PES</v>
          </cell>
          <cell r="F695">
            <v>6403</v>
          </cell>
          <cell r="G695" t="str">
            <v>TN</v>
          </cell>
          <cell r="H695" t="str">
            <v>TONELADAS</v>
          </cell>
          <cell r="I695" t="str">
            <v>PEC</v>
          </cell>
        </row>
        <row r="696">
          <cell r="A696" t="str">
            <v>15443820</v>
          </cell>
          <cell r="B696">
            <v>154</v>
          </cell>
          <cell r="C696">
            <v>43820</v>
          </cell>
          <cell r="D696" t="str">
            <v>CARNERINA PLUS NO. 2 HE</v>
          </cell>
          <cell r="E696" t="str">
            <v>PES</v>
          </cell>
          <cell r="F696">
            <v>5908</v>
          </cell>
          <cell r="G696" t="str">
            <v>TN</v>
          </cell>
          <cell r="H696" t="str">
            <v>TONELADAS</v>
          </cell>
          <cell r="I696" t="str">
            <v>PEC</v>
          </cell>
        </row>
        <row r="697">
          <cell r="A697" t="str">
            <v>15443821</v>
          </cell>
          <cell r="B697">
            <v>154</v>
          </cell>
          <cell r="C697">
            <v>43821</v>
          </cell>
          <cell r="D697" t="str">
            <v>CARNERINA PLUS NO. 2 HG</v>
          </cell>
          <cell r="E697" t="str">
            <v>PES</v>
          </cell>
          <cell r="F697">
            <v>5768</v>
          </cell>
          <cell r="G697" t="str">
            <v>TN</v>
          </cell>
          <cell r="H697" t="str">
            <v>TONELADAS</v>
          </cell>
          <cell r="I697" t="str">
            <v>PEC</v>
          </cell>
        </row>
        <row r="698">
          <cell r="A698" t="str">
            <v>15443823</v>
          </cell>
          <cell r="B698">
            <v>154</v>
          </cell>
          <cell r="C698">
            <v>43823</v>
          </cell>
          <cell r="D698" t="str">
            <v>CEDOS DESARROLLO CB CG</v>
          </cell>
          <cell r="E698" t="str">
            <v>PES</v>
          </cell>
          <cell r="F698">
            <v>5788</v>
          </cell>
          <cell r="G698" t="str">
            <v>TN</v>
          </cell>
          <cell r="H698" t="str">
            <v>TONELADAS</v>
          </cell>
          <cell r="I698" t="str">
            <v>PEC</v>
          </cell>
        </row>
        <row r="699">
          <cell r="A699" t="str">
            <v>15443830</v>
          </cell>
          <cell r="B699">
            <v>154</v>
          </cell>
          <cell r="C699">
            <v>43830</v>
          </cell>
          <cell r="D699" t="str">
            <v>CARNERINA PLUS NO. 3 HE</v>
          </cell>
          <cell r="E699" t="str">
            <v>PES</v>
          </cell>
          <cell r="F699">
            <v>5818</v>
          </cell>
          <cell r="G699" t="str">
            <v>TN</v>
          </cell>
          <cell r="H699" t="str">
            <v>TONELADAS</v>
          </cell>
          <cell r="I699" t="str">
            <v>PEC</v>
          </cell>
        </row>
        <row r="700">
          <cell r="A700" t="str">
            <v>15443831</v>
          </cell>
          <cell r="B700">
            <v>154</v>
          </cell>
          <cell r="C700">
            <v>43831</v>
          </cell>
          <cell r="D700" t="str">
            <v>CARNERINA PLUS NO. 3 HG</v>
          </cell>
          <cell r="E700" t="str">
            <v>PES</v>
          </cell>
          <cell r="F700">
            <v>5678</v>
          </cell>
          <cell r="G700" t="str">
            <v>TN</v>
          </cell>
          <cell r="H700" t="str">
            <v>TONELADAS</v>
          </cell>
          <cell r="I700" t="str">
            <v>PEC</v>
          </cell>
        </row>
        <row r="701">
          <cell r="A701" t="str">
            <v>15443833</v>
          </cell>
          <cell r="B701">
            <v>154</v>
          </cell>
          <cell r="C701">
            <v>43833</v>
          </cell>
          <cell r="D701" t="str">
            <v>CERDOS FINAL 10ppm CB CG</v>
          </cell>
          <cell r="E701" t="str">
            <v>PES</v>
          </cell>
          <cell r="F701">
            <v>5698</v>
          </cell>
          <cell r="G701" t="str">
            <v>TN</v>
          </cell>
          <cell r="H701" t="str">
            <v>TONELADAS</v>
          </cell>
          <cell r="I701" t="str">
            <v>PEC</v>
          </cell>
        </row>
        <row r="702">
          <cell r="A702" t="str">
            <v>15443840</v>
          </cell>
          <cell r="B702">
            <v>154</v>
          </cell>
          <cell r="C702">
            <v>43840</v>
          </cell>
          <cell r="D702" t="str">
            <v>CARNERINA PLUS GEST. HE</v>
          </cell>
          <cell r="E702" t="str">
            <v>PES</v>
          </cell>
          <cell r="F702">
            <v>5839</v>
          </cell>
          <cell r="G702" t="str">
            <v>TN</v>
          </cell>
          <cell r="H702" t="str">
            <v>TONELADAS</v>
          </cell>
          <cell r="I702" t="str">
            <v>PEC</v>
          </cell>
        </row>
        <row r="703">
          <cell r="A703" t="str">
            <v>15443841</v>
          </cell>
          <cell r="B703">
            <v>154</v>
          </cell>
          <cell r="C703">
            <v>43841</v>
          </cell>
          <cell r="D703" t="str">
            <v>CERDO GESTACION CB HG</v>
          </cell>
          <cell r="E703" t="str">
            <v>PES</v>
          </cell>
          <cell r="F703">
            <v>5699</v>
          </cell>
          <cell r="G703" t="str">
            <v>TN</v>
          </cell>
          <cell r="H703" t="str">
            <v>TONELADAS</v>
          </cell>
          <cell r="I703" t="str">
            <v>PEC</v>
          </cell>
        </row>
        <row r="704">
          <cell r="A704" t="str">
            <v>15443843</v>
          </cell>
          <cell r="B704">
            <v>154</v>
          </cell>
          <cell r="C704">
            <v>43843</v>
          </cell>
          <cell r="D704" t="str">
            <v>CERDO GESTACION CB CG</v>
          </cell>
          <cell r="E704" t="str">
            <v>PES</v>
          </cell>
          <cell r="F704">
            <v>5719</v>
          </cell>
          <cell r="G704" t="str">
            <v>TN</v>
          </cell>
          <cell r="H704" t="str">
            <v>TONELADAS</v>
          </cell>
          <cell r="I704" t="str">
            <v>PEC</v>
          </cell>
        </row>
        <row r="705">
          <cell r="A705" t="str">
            <v>15443850</v>
          </cell>
          <cell r="B705">
            <v>154</v>
          </cell>
          <cell r="C705">
            <v>43850</v>
          </cell>
          <cell r="D705" t="str">
            <v>CARNERINA PLUS LACT. HE</v>
          </cell>
          <cell r="E705" t="str">
            <v>PES</v>
          </cell>
          <cell r="F705">
            <v>5948</v>
          </cell>
          <cell r="G705" t="str">
            <v>TN</v>
          </cell>
          <cell r="H705" t="str">
            <v>TONELADAS</v>
          </cell>
          <cell r="I705" t="str">
            <v>PEC</v>
          </cell>
        </row>
        <row r="706">
          <cell r="A706" t="str">
            <v>15443851</v>
          </cell>
          <cell r="B706">
            <v>154</v>
          </cell>
          <cell r="C706">
            <v>43851</v>
          </cell>
          <cell r="D706" t="str">
            <v>CERDO LACTANCIA CB HG</v>
          </cell>
          <cell r="E706" t="str">
            <v>PES</v>
          </cell>
          <cell r="F706">
            <v>5808</v>
          </cell>
          <cell r="G706" t="str">
            <v>TN</v>
          </cell>
          <cell r="H706" t="str">
            <v>TONELADAS</v>
          </cell>
          <cell r="I706" t="str">
            <v>PEC</v>
          </cell>
        </row>
        <row r="707">
          <cell r="A707" t="str">
            <v>15443853</v>
          </cell>
          <cell r="B707">
            <v>154</v>
          </cell>
          <cell r="C707">
            <v>43853</v>
          </cell>
          <cell r="D707" t="str">
            <v>CERDO LACTANCIA CB CG</v>
          </cell>
          <cell r="E707" t="str">
            <v>PES</v>
          </cell>
          <cell r="F707">
            <v>5828</v>
          </cell>
          <cell r="G707" t="str">
            <v>TN</v>
          </cell>
          <cell r="H707" t="str">
            <v>TONELADAS</v>
          </cell>
          <cell r="I707" t="str">
            <v>PEC</v>
          </cell>
        </row>
        <row r="708">
          <cell r="A708" t="str">
            <v>15443860</v>
          </cell>
          <cell r="B708">
            <v>154</v>
          </cell>
          <cell r="C708">
            <v>43860</v>
          </cell>
          <cell r="D708" t="str">
            <v>CRECIPORK V. HE</v>
          </cell>
          <cell r="E708" t="str">
            <v>PES</v>
          </cell>
          <cell r="F708">
            <v>5808</v>
          </cell>
          <cell r="G708" t="str">
            <v>TN</v>
          </cell>
          <cell r="H708" t="str">
            <v>TONELADAS</v>
          </cell>
          <cell r="I708" t="str">
            <v>PEC</v>
          </cell>
        </row>
        <row r="709">
          <cell r="A709" t="str">
            <v>15443861</v>
          </cell>
          <cell r="B709">
            <v>154</v>
          </cell>
          <cell r="C709">
            <v>43861</v>
          </cell>
          <cell r="D709" t="str">
            <v>CRECIPORK V. HG</v>
          </cell>
          <cell r="E709" t="str">
            <v>PES</v>
          </cell>
          <cell r="F709">
            <v>5668</v>
          </cell>
          <cell r="G709" t="str">
            <v>TN</v>
          </cell>
          <cell r="H709" t="str">
            <v>TONELADAS</v>
          </cell>
          <cell r="I709" t="str">
            <v>PEC</v>
          </cell>
        </row>
        <row r="710">
          <cell r="A710" t="str">
            <v>15443863</v>
          </cell>
          <cell r="B710">
            <v>154</v>
          </cell>
          <cell r="C710">
            <v>43863</v>
          </cell>
          <cell r="D710" t="str">
            <v>CRECIPORK V. CG</v>
          </cell>
          <cell r="E710" t="str">
            <v>PES</v>
          </cell>
          <cell r="F710">
            <v>5688</v>
          </cell>
          <cell r="G710" t="str">
            <v>TN</v>
          </cell>
          <cell r="H710" t="str">
            <v>TONELADAS</v>
          </cell>
          <cell r="I710" t="str">
            <v>PEC</v>
          </cell>
        </row>
        <row r="711">
          <cell r="A711" t="str">
            <v>15443870</v>
          </cell>
          <cell r="B711">
            <v>154</v>
          </cell>
          <cell r="C711">
            <v>43870</v>
          </cell>
          <cell r="D711" t="str">
            <v>ENGORDAPORK V. HE</v>
          </cell>
          <cell r="E711" t="str">
            <v>PES</v>
          </cell>
          <cell r="F711">
            <v>5712</v>
          </cell>
          <cell r="G711" t="str">
            <v>TN</v>
          </cell>
          <cell r="H711" t="str">
            <v>TONELADAS</v>
          </cell>
          <cell r="I711" t="str">
            <v>PEC</v>
          </cell>
        </row>
        <row r="712">
          <cell r="A712" t="str">
            <v>15443871</v>
          </cell>
          <cell r="B712">
            <v>154</v>
          </cell>
          <cell r="C712">
            <v>43871</v>
          </cell>
          <cell r="D712" t="str">
            <v>ENGORDAPORK V. HG</v>
          </cell>
          <cell r="E712" t="str">
            <v>PES</v>
          </cell>
          <cell r="F712">
            <v>5572</v>
          </cell>
          <cell r="G712" t="str">
            <v>TN</v>
          </cell>
          <cell r="H712" t="str">
            <v>TONELADAS</v>
          </cell>
          <cell r="I712" t="str">
            <v>PEC</v>
          </cell>
        </row>
        <row r="713">
          <cell r="A713" t="str">
            <v>15443873</v>
          </cell>
          <cell r="B713">
            <v>154</v>
          </cell>
          <cell r="C713">
            <v>43873</v>
          </cell>
          <cell r="D713" t="str">
            <v>ENGORDAPORK V. CG</v>
          </cell>
          <cell r="E713" t="str">
            <v>PES</v>
          </cell>
          <cell r="F713">
            <v>5592</v>
          </cell>
          <cell r="G713" t="str">
            <v>TN</v>
          </cell>
          <cell r="H713" t="str">
            <v>TONELADAS</v>
          </cell>
          <cell r="I713" t="str">
            <v>PEC</v>
          </cell>
        </row>
        <row r="714">
          <cell r="A714" t="str">
            <v>15443880</v>
          </cell>
          <cell r="B714">
            <v>154</v>
          </cell>
          <cell r="C714">
            <v>43880</v>
          </cell>
          <cell r="D714" t="str">
            <v>REPRODUPORK V. HE</v>
          </cell>
          <cell r="E714" t="str">
            <v>PES</v>
          </cell>
          <cell r="F714">
            <v>5838</v>
          </cell>
          <cell r="G714" t="str">
            <v>TN</v>
          </cell>
          <cell r="H714" t="str">
            <v>TONELADAS</v>
          </cell>
          <cell r="I714" t="str">
            <v>PEC</v>
          </cell>
        </row>
        <row r="715">
          <cell r="A715" t="str">
            <v>15443881</v>
          </cell>
          <cell r="B715">
            <v>154</v>
          </cell>
          <cell r="C715">
            <v>43881</v>
          </cell>
          <cell r="D715" t="str">
            <v>REPRODUPORK V. HG</v>
          </cell>
          <cell r="E715" t="str">
            <v>PES</v>
          </cell>
          <cell r="F715">
            <v>5698</v>
          </cell>
          <cell r="G715" t="str">
            <v>TN</v>
          </cell>
          <cell r="H715" t="str">
            <v>TONELADAS</v>
          </cell>
          <cell r="I715" t="str">
            <v>PEC</v>
          </cell>
        </row>
        <row r="716">
          <cell r="A716" t="str">
            <v>15443882</v>
          </cell>
          <cell r="B716">
            <v>154</v>
          </cell>
          <cell r="C716">
            <v>43882</v>
          </cell>
          <cell r="D716" t="str">
            <v>REPRODUPORK AP CE</v>
          </cell>
          <cell r="E716" t="str">
            <v>PES</v>
          </cell>
          <cell r="F716">
            <v>5858</v>
          </cell>
          <cell r="G716" t="str">
            <v>TN</v>
          </cell>
          <cell r="H716" t="str">
            <v>TONELADAS</v>
          </cell>
          <cell r="I716" t="str">
            <v>PEC</v>
          </cell>
        </row>
        <row r="717">
          <cell r="A717" t="str">
            <v>15443883</v>
          </cell>
          <cell r="B717">
            <v>154</v>
          </cell>
          <cell r="C717">
            <v>43883</v>
          </cell>
          <cell r="D717" t="str">
            <v>REPRODUPORK V. CG</v>
          </cell>
          <cell r="E717" t="str">
            <v>PES</v>
          </cell>
          <cell r="F717">
            <v>5718</v>
          </cell>
          <cell r="G717" t="str">
            <v>TN</v>
          </cell>
          <cell r="H717" t="str">
            <v>TONELADAS</v>
          </cell>
          <cell r="I717" t="str">
            <v>PEC</v>
          </cell>
        </row>
        <row r="718">
          <cell r="A718" t="str">
            <v>15444002</v>
          </cell>
          <cell r="B718">
            <v>154</v>
          </cell>
          <cell r="C718">
            <v>44002</v>
          </cell>
          <cell r="D718" t="str">
            <v>APILECHE 18% CE</v>
          </cell>
          <cell r="E718" t="str">
            <v>PES</v>
          </cell>
          <cell r="F718">
            <v>4446</v>
          </cell>
          <cell r="G718" t="str">
            <v>TN</v>
          </cell>
          <cell r="H718" t="str">
            <v>TONELADAS</v>
          </cell>
          <cell r="I718" t="str">
            <v>PEC</v>
          </cell>
        </row>
        <row r="719">
          <cell r="A719" t="str">
            <v>15444004</v>
          </cell>
          <cell r="B719">
            <v>154</v>
          </cell>
          <cell r="C719">
            <v>44004</v>
          </cell>
          <cell r="D719" t="str">
            <v>APILECHE 18% RE</v>
          </cell>
          <cell r="E719" t="str">
            <v>PES</v>
          </cell>
          <cell r="F719">
            <v>4735</v>
          </cell>
          <cell r="G719" t="str">
            <v>TN</v>
          </cell>
          <cell r="H719" t="str">
            <v>TONELADAS</v>
          </cell>
          <cell r="I719" t="str">
            <v>PEC</v>
          </cell>
        </row>
        <row r="720">
          <cell r="A720" t="str">
            <v>15444020</v>
          </cell>
          <cell r="B720">
            <v>154</v>
          </cell>
          <cell r="C720">
            <v>44020</v>
          </cell>
          <cell r="D720" t="str">
            <v>ABALAC 32% HE</v>
          </cell>
          <cell r="E720" t="str">
            <v>PES</v>
          </cell>
          <cell r="F720">
            <v>5426</v>
          </cell>
          <cell r="G720" t="str">
            <v>TN</v>
          </cell>
          <cell r="H720" t="str">
            <v>TONELADAS</v>
          </cell>
          <cell r="I720" t="str">
            <v>PEC</v>
          </cell>
        </row>
        <row r="721">
          <cell r="A721" t="str">
            <v>15444021</v>
          </cell>
          <cell r="B721">
            <v>154</v>
          </cell>
          <cell r="C721">
            <v>44021</v>
          </cell>
          <cell r="D721" t="str">
            <v>ABALAC 32% HG</v>
          </cell>
          <cell r="E721" t="str">
            <v>PES</v>
          </cell>
          <cell r="F721">
            <v>5286</v>
          </cell>
          <cell r="G721" t="str">
            <v>TN</v>
          </cell>
          <cell r="H721" t="str">
            <v>TONELADAS</v>
          </cell>
          <cell r="I721" t="str">
            <v>PEC</v>
          </cell>
        </row>
        <row r="722">
          <cell r="A722" t="str">
            <v>15444022</v>
          </cell>
          <cell r="B722">
            <v>154</v>
          </cell>
          <cell r="C722">
            <v>44022</v>
          </cell>
          <cell r="D722" t="str">
            <v>ABALAC 32% CE</v>
          </cell>
          <cell r="E722" t="str">
            <v>PES</v>
          </cell>
          <cell r="F722">
            <v>5446</v>
          </cell>
          <cell r="G722" t="str">
            <v>TN</v>
          </cell>
          <cell r="H722" t="str">
            <v>TONELADAS</v>
          </cell>
          <cell r="I722" t="str">
            <v>PEC</v>
          </cell>
        </row>
        <row r="723">
          <cell r="A723" t="str">
            <v>15444040</v>
          </cell>
          <cell r="B723">
            <v>154</v>
          </cell>
          <cell r="C723">
            <v>44040</v>
          </cell>
          <cell r="D723" t="str">
            <v>ABAHOR PLUS HE</v>
          </cell>
          <cell r="E723" t="str">
            <v>PES</v>
          </cell>
          <cell r="F723">
            <v>4891</v>
          </cell>
          <cell r="G723" t="str">
            <v>TN</v>
          </cell>
          <cell r="H723" t="str">
            <v>TONELADAS</v>
          </cell>
          <cell r="I723" t="str">
            <v>PEC</v>
          </cell>
        </row>
        <row r="724">
          <cell r="A724" t="str">
            <v>15444041</v>
          </cell>
          <cell r="B724">
            <v>154</v>
          </cell>
          <cell r="C724">
            <v>44041</v>
          </cell>
          <cell r="D724" t="str">
            <v>ABAHOR PLUS HG</v>
          </cell>
          <cell r="E724" t="str">
            <v>PES</v>
          </cell>
          <cell r="F724">
            <v>4751</v>
          </cell>
          <cell r="G724" t="str">
            <v>TN</v>
          </cell>
          <cell r="H724" t="str">
            <v>TONELADAS</v>
          </cell>
          <cell r="I724" t="str">
            <v>PEC</v>
          </cell>
        </row>
        <row r="725">
          <cell r="A725" t="str">
            <v>15444042</v>
          </cell>
          <cell r="B725">
            <v>154</v>
          </cell>
          <cell r="C725">
            <v>44042</v>
          </cell>
          <cell r="D725" t="str">
            <v>ABAHOR PLUS CE</v>
          </cell>
          <cell r="E725" t="str">
            <v>PES</v>
          </cell>
          <cell r="F725">
            <v>4911</v>
          </cell>
          <cell r="G725" t="str">
            <v>TN</v>
          </cell>
          <cell r="H725" t="str">
            <v>TONELADAS</v>
          </cell>
          <cell r="I725" t="str">
            <v>PEC</v>
          </cell>
        </row>
        <row r="726">
          <cell r="A726" t="str">
            <v>15444043</v>
          </cell>
          <cell r="B726">
            <v>154</v>
          </cell>
          <cell r="C726">
            <v>44043</v>
          </cell>
          <cell r="D726" t="str">
            <v>ABAHOR PLUS CG</v>
          </cell>
          <cell r="E726" t="str">
            <v>PES</v>
          </cell>
          <cell r="F726">
            <v>4771</v>
          </cell>
          <cell r="G726" t="str">
            <v>TN</v>
          </cell>
          <cell r="H726" t="str">
            <v>TONELADAS</v>
          </cell>
          <cell r="I726" t="str">
            <v>PEC</v>
          </cell>
        </row>
        <row r="727">
          <cell r="A727" t="str">
            <v>15444044</v>
          </cell>
          <cell r="B727">
            <v>154</v>
          </cell>
          <cell r="C727">
            <v>44044</v>
          </cell>
          <cell r="D727" t="str">
            <v>ABAHOR PLUS RE</v>
          </cell>
          <cell r="E727" t="str">
            <v>PES</v>
          </cell>
          <cell r="F727">
            <v>4435</v>
          </cell>
          <cell r="G727" t="str">
            <v>TN</v>
          </cell>
          <cell r="H727" t="str">
            <v>TONELADAS</v>
          </cell>
          <cell r="I727" t="str">
            <v>PEC</v>
          </cell>
        </row>
        <row r="728">
          <cell r="A728" t="str">
            <v>15444045</v>
          </cell>
          <cell r="B728">
            <v>154</v>
          </cell>
          <cell r="C728">
            <v>44045</v>
          </cell>
          <cell r="D728" t="str">
            <v>ABAHOR PLUS RG</v>
          </cell>
          <cell r="E728" t="str">
            <v>PES</v>
          </cell>
          <cell r="F728">
            <v>4761</v>
          </cell>
          <cell r="G728" t="str">
            <v>TN</v>
          </cell>
          <cell r="H728" t="str">
            <v>TONELADAS</v>
          </cell>
          <cell r="I728" t="str">
            <v>PEC</v>
          </cell>
        </row>
        <row r="729">
          <cell r="A729" t="str">
            <v>15444072</v>
          </cell>
          <cell r="B729">
            <v>154</v>
          </cell>
          <cell r="C729">
            <v>44072</v>
          </cell>
          <cell r="D729" t="str">
            <v>ABABE PLUS CE</v>
          </cell>
          <cell r="E729" t="str">
            <v>PES</v>
          </cell>
          <cell r="F729">
            <v>5310</v>
          </cell>
          <cell r="G729" t="str">
            <v>TN</v>
          </cell>
          <cell r="H729" t="str">
            <v>TONELADAS</v>
          </cell>
          <cell r="I729" t="str">
            <v>PEC</v>
          </cell>
        </row>
        <row r="730">
          <cell r="A730" t="str">
            <v>15444090</v>
          </cell>
          <cell r="B730">
            <v>154</v>
          </cell>
          <cell r="C730">
            <v>44090</v>
          </cell>
          <cell r="D730" t="str">
            <v>ABAVA 20% PLUS HE</v>
          </cell>
          <cell r="E730" t="str">
            <v>PES</v>
          </cell>
          <cell r="F730">
            <v>4936</v>
          </cell>
          <cell r="G730" t="str">
            <v>TN</v>
          </cell>
          <cell r="H730" t="str">
            <v>TONELADAS</v>
          </cell>
          <cell r="I730" t="str">
            <v>PEC</v>
          </cell>
        </row>
        <row r="731">
          <cell r="A731" t="str">
            <v>15444091</v>
          </cell>
          <cell r="B731">
            <v>154</v>
          </cell>
          <cell r="C731">
            <v>44091</v>
          </cell>
          <cell r="D731" t="str">
            <v>ABAVA 20% PLUS HG</v>
          </cell>
          <cell r="E731" t="str">
            <v>PES</v>
          </cell>
          <cell r="F731">
            <v>4796</v>
          </cell>
          <cell r="G731" t="str">
            <v>TN</v>
          </cell>
          <cell r="H731" t="str">
            <v>TONELADAS</v>
          </cell>
          <cell r="I731" t="str">
            <v>PEC</v>
          </cell>
        </row>
        <row r="732">
          <cell r="A732" t="str">
            <v>15444093</v>
          </cell>
          <cell r="B732">
            <v>154</v>
          </cell>
          <cell r="C732">
            <v>44093</v>
          </cell>
          <cell r="D732" t="str">
            <v>ABAVA 20% PLUS CG</v>
          </cell>
          <cell r="E732" t="str">
            <v>PES</v>
          </cell>
          <cell r="F732">
            <v>4816</v>
          </cell>
          <cell r="G732" t="str">
            <v>TN</v>
          </cell>
          <cell r="H732" t="str">
            <v>TONELADAS</v>
          </cell>
          <cell r="I732" t="str">
            <v>PEC</v>
          </cell>
        </row>
        <row r="733">
          <cell r="A733" t="str">
            <v>15444094</v>
          </cell>
          <cell r="B733">
            <v>154</v>
          </cell>
          <cell r="C733">
            <v>44094</v>
          </cell>
          <cell r="D733" t="str">
            <v>ABAVA 20% PLUS RE</v>
          </cell>
          <cell r="E733" t="str">
            <v>PES</v>
          </cell>
          <cell r="F733">
            <v>4946</v>
          </cell>
          <cell r="G733" t="str">
            <v>TN</v>
          </cell>
          <cell r="H733" t="str">
            <v>TONELADAS</v>
          </cell>
          <cell r="I733" t="str">
            <v>PEC</v>
          </cell>
        </row>
        <row r="734">
          <cell r="A734" t="str">
            <v>15444095</v>
          </cell>
          <cell r="B734">
            <v>154</v>
          </cell>
          <cell r="C734">
            <v>44095</v>
          </cell>
          <cell r="D734" t="str">
            <v>ABAVA 20% PLUS RG</v>
          </cell>
          <cell r="E734" t="str">
            <v>PES</v>
          </cell>
          <cell r="F734">
            <v>4806</v>
          </cell>
          <cell r="G734" t="str">
            <v>TN</v>
          </cell>
          <cell r="H734" t="str">
            <v>TONELADAS</v>
          </cell>
          <cell r="I734" t="str">
            <v>PEC</v>
          </cell>
        </row>
        <row r="735">
          <cell r="A735" t="str">
            <v>15444169</v>
          </cell>
          <cell r="B735">
            <v>154</v>
          </cell>
          <cell r="C735">
            <v>44169</v>
          </cell>
          <cell r="D735" t="str">
            <v>LACTOCRIA PLUS 10K HE</v>
          </cell>
          <cell r="E735" t="str">
            <v>PES</v>
          </cell>
          <cell r="F735">
            <v>19868</v>
          </cell>
          <cell r="G735" t="str">
            <v>TN</v>
          </cell>
          <cell r="H735" t="str">
            <v>TONELADAS</v>
          </cell>
          <cell r="I735" t="str">
            <v>PEC</v>
          </cell>
        </row>
        <row r="736">
          <cell r="A736" t="str">
            <v>15444194</v>
          </cell>
          <cell r="B736">
            <v>154</v>
          </cell>
          <cell r="C736">
            <v>44194</v>
          </cell>
          <cell r="D736" t="str">
            <v>APILECHE 20% RE</v>
          </cell>
          <cell r="E736" t="str">
            <v>PES</v>
          </cell>
          <cell r="F736">
            <v>5210</v>
          </cell>
          <cell r="G736" t="str">
            <v>TN</v>
          </cell>
          <cell r="H736" t="str">
            <v>TONELADAS</v>
          </cell>
          <cell r="I736" t="str">
            <v>PEC</v>
          </cell>
        </row>
        <row r="737">
          <cell r="A737" t="str">
            <v>15444230</v>
          </cell>
          <cell r="B737">
            <v>154</v>
          </cell>
          <cell r="C737">
            <v>44230</v>
          </cell>
          <cell r="D737" t="str">
            <v>LECHERO 16% V. HE</v>
          </cell>
          <cell r="E737" t="str">
            <v>PES</v>
          </cell>
          <cell r="F737">
            <v>4656</v>
          </cell>
          <cell r="G737" t="str">
            <v>TN</v>
          </cell>
          <cell r="H737" t="str">
            <v>TONELADAS</v>
          </cell>
          <cell r="I737" t="str">
            <v>PEC</v>
          </cell>
        </row>
        <row r="738">
          <cell r="A738" t="str">
            <v>15444231</v>
          </cell>
          <cell r="B738">
            <v>154</v>
          </cell>
          <cell r="C738">
            <v>44231</v>
          </cell>
          <cell r="D738" t="str">
            <v>LECHERO 16% V. HG</v>
          </cell>
          <cell r="E738" t="str">
            <v>PES</v>
          </cell>
          <cell r="F738">
            <v>4516</v>
          </cell>
          <cell r="G738" t="str">
            <v>TN</v>
          </cell>
          <cell r="H738" t="str">
            <v>TONELADAS</v>
          </cell>
          <cell r="I738" t="str">
            <v>PEC</v>
          </cell>
        </row>
        <row r="739">
          <cell r="A739" t="str">
            <v>15444232</v>
          </cell>
          <cell r="B739">
            <v>154</v>
          </cell>
          <cell r="C739">
            <v>44232</v>
          </cell>
          <cell r="D739" t="str">
            <v>LECHERO 16% AP. CE</v>
          </cell>
          <cell r="E739" t="str">
            <v>PES</v>
          </cell>
          <cell r="F739">
            <v>4676</v>
          </cell>
          <cell r="G739" t="str">
            <v>TN</v>
          </cell>
          <cell r="H739" t="str">
            <v>TONELADAS</v>
          </cell>
          <cell r="I739" t="str">
            <v>PEC</v>
          </cell>
        </row>
        <row r="740">
          <cell r="A740" t="str">
            <v>15444233</v>
          </cell>
          <cell r="B740">
            <v>154</v>
          </cell>
          <cell r="C740">
            <v>44233</v>
          </cell>
          <cell r="D740" t="str">
            <v>LECHERO 16%  CG</v>
          </cell>
          <cell r="E740" t="str">
            <v>PES</v>
          </cell>
          <cell r="F740">
            <v>4536</v>
          </cell>
          <cell r="G740" t="str">
            <v>TN</v>
          </cell>
          <cell r="H740" t="str">
            <v>TONELADAS</v>
          </cell>
          <cell r="I740" t="str">
            <v>PEC</v>
          </cell>
        </row>
        <row r="741">
          <cell r="A741" t="str">
            <v>15444234</v>
          </cell>
          <cell r="B741">
            <v>154</v>
          </cell>
          <cell r="C741">
            <v>44234</v>
          </cell>
          <cell r="D741" t="str">
            <v>LECHERO 16% V. RE</v>
          </cell>
          <cell r="E741" t="str">
            <v>PES</v>
          </cell>
          <cell r="F741">
            <v>4666</v>
          </cell>
          <cell r="G741" t="str">
            <v>TN</v>
          </cell>
          <cell r="H741" t="str">
            <v>TONELADAS</v>
          </cell>
          <cell r="I741" t="str">
            <v>PEC</v>
          </cell>
        </row>
        <row r="742">
          <cell r="A742" t="str">
            <v>15444235</v>
          </cell>
          <cell r="B742">
            <v>154</v>
          </cell>
          <cell r="C742">
            <v>44235</v>
          </cell>
          <cell r="D742" t="str">
            <v>LECHERO 16% V. RG</v>
          </cell>
          <cell r="E742" t="str">
            <v>PES</v>
          </cell>
          <cell r="F742">
            <v>4526</v>
          </cell>
          <cell r="G742" t="str">
            <v>TN</v>
          </cell>
          <cell r="H742" t="str">
            <v>TONELADAS</v>
          </cell>
          <cell r="I742" t="str">
            <v>PEC</v>
          </cell>
        </row>
        <row r="743">
          <cell r="A743" t="str">
            <v>15444314</v>
          </cell>
          <cell r="B743">
            <v>154</v>
          </cell>
          <cell r="C743">
            <v>44314</v>
          </cell>
          <cell r="D743" t="str">
            <v>BECERRAS 18% ULTRA RE</v>
          </cell>
          <cell r="E743" t="str">
            <v>PES</v>
          </cell>
          <cell r="F743">
            <v>6710</v>
          </cell>
          <cell r="G743" t="str">
            <v>TN</v>
          </cell>
          <cell r="H743" t="str">
            <v>TONELADAS</v>
          </cell>
          <cell r="I743" t="str">
            <v>PEC</v>
          </cell>
        </row>
        <row r="744">
          <cell r="A744" t="str">
            <v>15444320</v>
          </cell>
          <cell r="B744">
            <v>154</v>
          </cell>
          <cell r="C744">
            <v>44320</v>
          </cell>
          <cell r="D744" t="str">
            <v>ESTABLERO 18% HE</v>
          </cell>
          <cell r="E744" t="str">
            <v>PES</v>
          </cell>
          <cell r="F744">
            <v>4290</v>
          </cell>
          <cell r="G744" t="str">
            <v>TN</v>
          </cell>
          <cell r="H744" t="str">
            <v>TONELADAS</v>
          </cell>
          <cell r="I744" t="str">
            <v>PEC</v>
          </cell>
        </row>
        <row r="745">
          <cell r="A745" t="str">
            <v>15444322</v>
          </cell>
          <cell r="B745">
            <v>154</v>
          </cell>
          <cell r="C745">
            <v>44322</v>
          </cell>
          <cell r="D745" t="str">
            <v>ESTABLERO 18% CE</v>
          </cell>
          <cell r="E745" t="str">
            <v>PES</v>
          </cell>
          <cell r="F745">
            <v>4920</v>
          </cell>
          <cell r="G745" t="str">
            <v>TN</v>
          </cell>
          <cell r="H745" t="str">
            <v>TONELADAS</v>
          </cell>
          <cell r="I745" t="str">
            <v>PEC</v>
          </cell>
        </row>
        <row r="746">
          <cell r="A746" t="str">
            <v>15444324</v>
          </cell>
          <cell r="B746">
            <v>154</v>
          </cell>
          <cell r="C746">
            <v>44324</v>
          </cell>
          <cell r="D746" t="str">
            <v>ESTABLERO 18% RE</v>
          </cell>
          <cell r="E746" t="str">
            <v>PES</v>
          </cell>
          <cell r="F746">
            <v>4550</v>
          </cell>
          <cell r="G746" t="str">
            <v>TN</v>
          </cell>
          <cell r="H746" t="str">
            <v>TONELADAS</v>
          </cell>
          <cell r="I746" t="str">
            <v>PEC</v>
          </cell>
        </row>
        <row r="747">
          <cell r="A747" t="str">
            <v>15444352</v>
          </cell>
          <cell r="B747">
            <v>154</v>
          </cell>
          <cell r="C747">
            <v>44352</v>
          </cell>
          <cell r="D747" t="str">
            <v>GANALECHE 18% CE</v>
          </cell>
          <cell r="E747" t="str">
            <v>PES</v>
          </cell>
          <cell r="F747">
            <v>4841</v>
          </cell>
          <cell r="G747" t="str">
            <v>TN</v>
          </cell>
          <cell r="H747" t="str">
            <v>TONELADAS</v>
          </cell>
          <cell r="I747" t="str">
            <v>PEC</v>
          </cell>
        </row>
        <row r="748">
          <cell r="A748" t="str">
            <v>15444353</v>
          </cell>
          <cell r="B748">
            <v>154</v>
          </cell>
          <cell r="C748">
            <v>44353</v>
          </cell>
          <cell r="D748" t="str">
            <v>GANALECHE 18% CG</v>
          </cell>
          <cell r="E748" t="str">
            <v>PES</v>
          </cell>
          <cell r="F748">
            <v>4701</v>
          </cell>
          <cell r="G748" t="str">
            <v>TN</v>
          </cell>
          <cell r="H748" t="str">
            <v>TONELADAS</v>
          </cell>
          <cell r="I748" t="str">
            <v>PEC</v>
          </cell>
        </row>
        <row r="749">
          <cell r="A749" t="str">
            <v>15444362</v>
          </cell>
          <cell r="B749">
            <v>154</v>
          </cell>
          <cell r="C749">
            <v>44362</v>
          </cell>
          <cell r="D749" t="str">
            <v>MEZCLA GANADERA LECHERO AP 40K</v>
          </cell>
          <cell r="E749" t="str">
            <v>PES</v>
          </cell>
          <cell r="F749">
            <v>3961</v>
          </cell>
          <cell r="G749" t="str">
            <v>TN</v>
          </cell>
          <cell r="H749" t="str">
            <v>TONELADAS</v>
          </cell>
          <cell r="I749" t="str">
            <v>PEC</v>
          </cell>
        </row>
        <row r="750">
          <cell r="A750" t="str">
            <v>15444384</v>
          </cell>
          <cell r="B750">
            <v>154</v>
          </cell>
          <cell r="C750">
            <v>44384</v>
          </cell>
          <cell r="D750" t="str">
            <v>LECHERO 21% RE</v>
          </cell>
          <cell r="E750" t="str">
            <v>PES</v>
          </cell>
          <cell r="F750">
            <v>4741</v>
          </cell>
          <cell r="G750" t="str">
            <v>TN</v>
          </cell>
          <cell r="H750" t="str">
            <v>TONELADAS</v>
          </cell>
          <cell r="I750" t="str">
            <v>PEC</v>
          </cell>
        </row>
        <row r="751">
          <cell r="A751" t="str">
            <v>15444385</v>
          </cell>
          <cell r="B751">
            <v>154</v>
          </cell>
          <cell r="C751">
            <v>44385</v>
          </cell>
          <cell r="D751" t="str">
            <v>LECHERO 21% RG</v>
          </cell>
          <cell r="E751" t="str">
            <v>PES</v>
          </cell>
          <cell r="F751">
            <v>4726</v>
          </cell>
          <cell r="G751" t="str">
            <v>TN</v>
          </cell>
          <cell r="H751" t="str">
            <v>TONELADAS</v>
          </cell>
          <cell r="I751" t="str">
            <v>PEC</v>
          </cell>
        </row>
        <row r="752">
          <cell r="A752" t="str">
            <v>15444394</v>
          </cell>
          <cell r="B752">
            <v>154</v>
          </cell>
          <cell r="C752">
            <v>44394</v>
          </cell>
          <cell r="D752" t="str">
            <v>LECHERO CAMPERO 16% RE</v>
          </cell>
          <cell r="E752" t="str">
            <v>PES</v>
          </cell>
          <cell r="F752">
            <v>4015</v>
          </cell>
          <cell r="G752" t="str">
            <v>TN</v>
          </cell>
          <cell r="H752" t="str">
            <v>TONELADAS</v>
          </cell>
          <cell r="I752" t="str">
            <v>PEC</v>
          </cell>
        </row>
        <row r="753">
          <cell r="A753" t="str">
            <v>15444422</v>
          </cell>
          <cell r="B753">
            <v>154</v>
          </cell>
          <cell r="C753">
            <v>44422</v>
          </cell>
          <cell r="D753" t="str">
            <v>ESTABLERO 18% AP CE</v>
          </cell>
          <cell r="E753" t="str">
            <v>PES</v>
          </cell>
          <cell r="F753">
            <v>4285</v>
          </cell>
          <cell r="G753" t="str">
            <v>TN</v>
          </cell>
          <cell r="H753" t="str">
            <v>TONELADAS</v>
          </cell>
          <cell r="I753" t="str">
            <v>PEC</v>
          </cell>
        </row>
        <row r="754">
          <cell r="A754" t="str">
            <v>15444423</v>
          </cell>
          <cell r="B754">
            <v>154</v>
          </cell>
          <cell r="C754">
            <v>44423</v>
          </cell>
          <cell r="D754" t="str">
            <v>ESTABLERO 18% CG</v>
          </cell>
          <cell r="E754" t="str">
            <v>PES</v>
          </cell>
          <cell r="F754">
            <v>4890</v>
          </cell>
          <cell r="G754" t="str">
            <v>TN</v>
          </cell>
          <cell r="H754" t="str">
            <v>TONELADAS</v>
          </cell>
          <cell r="I754" t="str">
            <v>PEC</v>
          </cell>
        </row>
        <row r="755">
          <cell r="A755" t="str">
            <v>15444560</v>
          </cell>
          <cell r="B755">
            <v>154</v>
          </cell>
          <cell r="C755">
            <v>44560</v>
          </cell>
          <cell r="D755" t="str">
            <v>MEZCLA GANADERA LECHERO HE</v>
          </cell>
          <cell r="E755" t="str">
            <v>PES</v>
          </cell>
          <cell r="F755">
            <v>3921</v>
          </cell>
          <cell r="G755" t="str">
            <v>TN</v>
          </cell>
          <cell r="H755" t="str">
            <v>TONELADAS</v>
          </cell>
          <cell r="I755" t="str">
            <v>PEC</v>
          </cell>
        </row>
        <row r="756">
          <cell r="A756" t="str">
            <v>15444590</v>
          </cell>
          <cell r="B756">
            <v>154</v>
          </cell>
          <cell r="C756">
            <v>44590</v>
          </cell>
          <cell r="D756" t="str">
            <v>MEZCLA ENERGETICA HE</v>
          </cell>
          <cell r="E756" t="str">
            <v>PES</v>
          </cell>
          <cell r="F756">
            <v>5530</v>
          </cell>
          <cell r="G756" t="str">
            <v>TN</v>
          </cell>
          <cell r="H756" t="str">
            <v>TONELADAS</v>
          </cell>
          <cell r="I756" t="str">
            <v>PEC</v>
          </cell>
        </row>
        <row r="757">
          <cell r="A757" t="str">
            <v>15444652</v>
          </cell>
          <cell r="B757">
            <v>154</v>
          </cell>
          <cell r="C757">
            <v>44652</v>
          </cell>
          <cell r="D757" t="str">
            <v>LECHERO TROPICAL 16% CE</v>
          </cell>
          <cell r="E757" t="str">
            <v>PES</v>
          </cell>
          <cell r="F757">
            <v>4910</v>
          </cell>
          <cell r="G757" t="str">
            <v>TN</v>
          </cell>
          <cell r="H757" t="str">
            <v>TONELADAS</v>
          </cell>
          <cell r="I757" t="str">
            <v>PEC</v>
          </cell>
        </row>
        <row r="758">
          <cell r="A758" t="str">
            <v>15444662</v>
          </cell>
          <cell r="B758">
            <v>154</v>
          </cell>
          <cell r="C758">
            <v>44662</v>
          </cell>
          <cell r="D758" t="str">
            <v>LECHERO TROPICAL 18% CE</v>
          </cell>
          <cell r="E758" t="str">
            <v>PES</v>
          </cell>
          <cell r="F758">
            <v>5035</v>
          </cell>
          <cell r="G758" t="str">
            <v>TN</v>
          </cell>
          <cell r="H758" t="str">
            <v>TONELADAS</v>
          </cell>
          <cell r="I758" t="str">
            <v>PEC</v>
          </cell>
        </row>
        <row r="759">
          <cell r="A759" t="str">
            <v>15444680</v>
          </cell>
          <cell r="B759">
            <v>154</v>
          </cell>
          <cell r="C759">
            <v>44680</v>
          </cell>
          <cell r="D759" t="str">
            <v>LECHERO TOTAL 16% HE</v>
          </cell>
          <cell r="E759" t="str">
            <v>PES</v>
          </cell>
          <cell r="F759">
            <v>4141</v>
          </cell>
          <cell r="G759" t="str">
            <v>TN</v>
          </cell>
          <cell r="H759" t="str">
            <v>TONELADAS</v>
          </cell>
          <cell r="I759" t="str">
            <v>PEC</v>
          </cell>
        </row>
        <row r="760">
          <cell r="A760" t="str">
            <v>15444692</v>
          </cell>
          <cell r="B760">
            <v>154</v>
          </cell>
          <cell r="C760">
            <v>44692</v>
          </cell>
          <cell r="D760" t="str">
            <v>APILECHE 20% CE</v>
          </cell>
          <cell r="E760" t="str">
            <v>PES</v>
          </cell>
          <cell r="F760">
            <v>4685</v>
          </cell>
          <cell r="G760" t="str">
            <v>TN</v>
          </cell>
          <cell r="H760" t="str">
            <v>TONELADAS</v>
          </cell>
          <cell r="I760" t="str">
            <v>PEC</v>
          </cell>
        </row>
        <row r="761">
          <cell r="A761" t="str">
            <v>15444750</v>
          </cell>
          <cell r="B761">
            <v>154</v>
          </cell>
          <cell r="C761">
            <v>44750</v>
          </cell>
          <cell r="D761" t="str">
            <v>APILECHE PLUS 17% HE</v>
          </cell>
          <cell r="E761" t="str">
            <v>PES</v>
          </cell>
          <cell r="F761">
            <v>5282</v>
          </cell>
          <cell r="G761" t="str">
            <v>TN</v>
          </cell>
          <cell r="H761" t="str">
            <v>TONELADAS</v>
          </cell>
          <cell r="I761" t="str">
            <v>PEC</v>
          </cell>
        </row>
        <row r="762">
          <cell r="A762" t="str">
            <v>15444751</v>
          </cell>
          <cell r="B762">
            <v>154</v>
          </cell>
          <cell r="C762">
            <v>44751</v>
          </cell>
          <cell r="D762" t="str">
            <v>APILECHE PLUS 17% HG</v>
          </cell>
          <cell r="E762" t="str">
            <v>PES</v>
          </cell>
          <cell r="F762">
            <v>5142</v>
          </cell>
          <cell r="G762" t="str">
            <v>TN</v>
          </cell>
          <cell r="H762" t="str">
            <v>TONELADAS</v>
          </cell>
          <cell r="I762" t="str">
            <v>PEC</v>
          </cell>
        </row>
        <row r="763">
          <cell r="A763" t="str">
            <v>15444752</v>
          </cell>
          <cell r="B763">
            <v>154</v>
          </cell>
          <cell r="C763">
            <v>44752</v>
          </cell>
          <cell r="D763" t="str">
            <v>APILECHE PLUS 17% CE</v>
          </cell>
          <cell r="E763" t="str">
            <v>PES</v>
          </cell>
          <cell r="F763">
            <v>4835</v>
          </cell>
          <cell r="G763" t="str">
            <v>TN</v>
          </cell>
          <cell r="H763" t="str">
            <v>TONELADAS</v>
          </cell>
          <cell r="I763" t="str">
            <v>PEC</v>
          </cell>
        </row>
        <row r="764">
          <cell r="A764" t="str">
            <v>15444753</v>
          </cell>
          <cell r="B764">
            <v>154</v>
          </cell>
          <cell r="C764">
            <v>44753</v>
          </cell>
          <cell r="D764" t="str">
            <v>APILECHE PLUS 17% CG</v>
          </cell>
          <cell r="E764" t="str">
            <v>PES</v>
          </cell>
          <cell r="F764">
            <v>5162</v>
          </cell>
          <cell r="G764" t="str">
            <v>TN</v>
          </cell>
          <cell r="H764" t="str">
            <v>TONELADAS</v>
          </cell>
          <cell r="I764" t="str">
            <v>PEC</v>
          </cell>
        </row>
        <row r="765">
          <cell r="A765" t="str">
            <v>15444754</v>
          </cell>
          <cell r="B765">
            <v>154</v>
          </cell>
          <cell r="C765">
            <v>44754</v>
          </cell>
          <cell r="D765" t="str">
            <v>APILECHE PLUS 17% RE</v>
          </cell>
          <cell r="E765" t="str">
            <v>PES</v>
          </cell>
          <cell r="F765">
            <v>5292</v>
          </cell>
          <cell r="G765" t="str">
            <v>TN</v>
          </cell>
          <cell r="H765" t="str">
            <v>TONELADAS</v>
          </cell>
          <cell r="I765" t="str">
            <v>PEC</v>
          </cell>
        </row>
        <row r="766">
          <cell r="A766" t="str">
            <v>15444755</v>
          </cell>
          <cell r="B766">
            <v>154</v>
          </cell>
          <cell r="C766">
            <v>44755</v>
          </cell>
          <cell r="D766" t="str">
            <v>APILECHE PLUS 17% RG</v>
          </cell>
          <cell r="E766" t="str">
            <v>PES</v>
          </cell>
          <cell r="F766">
            <v>5152</v>
          </cell>
          <cell r="G766" t="str">
            <v>TN</v>
          </cell>
          <cell r="H766" t="str">
            <v>TONELADAS</v>
          </cell>
          <cell r="I766" t="str">
            <v>PEC</v>
          </cell>
        </row>
        <row r="767">
          <cell r="A767" t="str">
            <v>15444764</v>
          </cell>
          <cell r="B767">
            <v>154</v>
          </cell>
          <cell r="C767">
            <v>44764</v>
          </cell>
          <cell r="D767" t="str">
            <v>APIMEL RE</v>
          </cell>
          <cell r="E767" t="str">
            <v>PES</v>
          </cell>
          <cell r="F767">
            <v>4367</v>
          </cell>
          <cell r="G767" t="str">
            <v>TN</v>
          </cell>
          <cell r="H767" t="str">
            <v>TONELADAS</v>
          </cell>
          <cell r="I767" t="str">
            <v>PEC</v>
          </cell>
        </row>
        <row r="768">
          <cell r="A768" t="str">
            <v>15444780</v>
          </cell>
          <cell r="B768">
            <v>154</v>
          </cell>
          <cell r="C768">
            <v>44780</v>
          </cell>
          <cell r="D768" t="str">
            <v>VACAS 16% PODER HE</v>
          </cell>
          <cell r="E768" t="str">
            <v>PES</v>
          </cell>
          <cell r="F768">
            <v>4896</v>
          </cell>
          <cell r="G768" t="str">
            <v>TN</v>
          </cell>
          <cell r="H768" t="str">
            <v>TONELADAS</v>
          </cell>
          <cell r="I768" t="str">
            <v>PEC</v>
          </cell>
        </row>
        <row r="769">
          <cell r="A769" t="str">
            <v>15444782</v>
          </cell>
          <cell r="B769">
            <v>154</v>
          </cell>
          <cell r="C769">
            <v>44782</v>
          </cell>
          <cell r="D769" t="str">
            <v>LECHERO CAMPERO 16% CE</v>
          </cell>
          <cell r="E769" t="str">
            <v>PES</v>
          </cell>
          <cell r="F769">
            <v>4025</v>
          </cell>
          <cell r="G769" t="str">
            <v>TN</v>
          </cell>
          <cell r="H769" t="str">
            <v>TONELADAS</v>
          </cell>
          <cell r="I769" t="str">
            <v>PEC</v>
          </cell>
        </row>
        <row r="770">
          <cell r="A770" t="str">
            <v>15444804</v>
          </cell>
          <cell r="B770">
            <v>154</v>
          </cell>
          <cell r="C770">
            <v>44804</v>
          </cell>
          <cell r="D770" t="str">
            <v>PRECALF ROL RE</v>
          </cell>
          <cell r="E770" t="str">
            <v>PES</v>
          </cell>
          <cell r="F770">
            <v>4756</v>
          </cell>
          <cell r="G770" t="str">
            <v>TN</v>
          </cell>
          <cell r="H770" t="str">
            <v>TONELADAS</v>
          </cell>
          <cell r="I770" t="str">
            <v>PEC</v>
          </cell>
        </row>
        <row r="771">
          <cell r="A771" t="str">
            <v>15444992</v>
          </cell>
          <cell r="B771">
            <v>154</v>
          </cell>
          <cell r="C771">
            <v>44992</v>
          </cell>
          <cell r="D771" t="str">
            <v>SOSTEN MULTIUSOS CE</v>
          </cell>
          <cell r="E771" t="str">
            <v>PES</v>
          </cell>
          <cell r="F771">
            <v>3441</v>
          </cell>
          <cell r="G771" t="str">
            <v>TN</v>
          </cell>
          <cell r="H771" t="str">
            <v>TONELADAS</v>
          </cell>
          <cell r="I771" t="str">
            <v>PEC</v>
          </cell>
        </row>
        <row r="772">
          <cell r="A772" t="str">
            <v>15445124</v>
          </cell>
          <cell r="B772">
            <v>154</v>
          </cell>
          <cell r="C772">
            <v>45124</v>
          </cell>
          <cell r="D772" t="str">
            <v>TOROS DE LIDIA RE</v>
          </cell>
          <cell r="E772" t="str">
            <v>PES</v>
          </cell>
          <cell r="F772">
            <v>5745</v>
          </cell>
          <cell r="G772" t="str">
            <v>TN</v>
          </cell>
          <cell r="H772" t="str">
            <v>TONELADAS</v>
          </cell>
          <cell r="I772" t="str">
            <v>PEC</v>
          </cell>
        </row>
        <row r="773">
          <cell r="A773" t="str">
            <v>15445125</v>
          </cell>
          <cell r="B773">
            <v>154</v>
          </cell>
          <cell r="C773">
            <v>45125</v>
          </cell>
          <cell r="D773" t="str">
            <v>TOROS DE LIDIA RG</v>
          </cell>
          <cell r="E773" t="str">
            <v>PES</v>
          </cell>
          <cell r="F773">
            <v>5690</v>
          </cell>
          <cell r="G773" t="str">
            <v>TN</v>
          </cell>
          <cell r="H773" t="str">
            <v>TONELADAS</v>
          </cell>
          <cell r="I773" t="str">
            <v>PEC</v>
          </cell>
        </row>
        <row r="774">
          <cell r="A774" t="str">
            <v>15445214</v>
          </cell>
          <cell r="B774">
            <v>154</v>
          </cell>
          <cell r="C774">
            <v>45214</v>
          </cell>
          <cell r="D774" t="str">
            <v>BEEFMAX RE</v>
          </cell>
          <cell r="E774" t="str">
            <v>PES</v>
          </cell>
          <cell r="F774">
            <v>5820</v>
          </cell>
          <cell r="G774" t="str">
            <v>TN</v>
          </cell>
          <cell r="H774" t="str">
            <v>TONELADAS</v>
          </cell>
          <cell r="I774" t="str">
            <v>PEC</v>
          </cell>
        </row>
        <row r="775">
          <cell r="A775" t="str">
            <v>15445215</v>
          </cell>
          <cell r="B775">
            <v>154</v>
          </cell>
          <cell r="C775">
            <v>45215</v>
          </cell>
          <cell r="D775" t="str">
            <v>BEEFMAX RG</v>
          </cell>
          <cell r="E775" t="str">
            <v>PES</v>
          </cell>
          <cell r="F775">
            <v>5690</v>
          </cell>
          <cell r="G775" t="str">
            <v>TN</v>
          </cell>
          <cell r="H775" t="str">
            <v>TONELADAS</v>
          </cell>
          <cell r="I775" t="str">
            <v>PEC</v>
          </cell>
        </row>
        <row r="776">
          <cell r="A776" t="str">
            <v>15445290</v>
          </cell>
          <cell r="B776">
            <v>154</v>
          </cell>
          <cell r="C776">
            <v>45290</v>
          </cell>
          <cell r="D776" t="str">
            <v>FORMULA TABASCO HE</v>
          </cell>
          <cell r="E776" t="str">
            <v>PES</v>
          </cell>
          <cell r="F776">
            <v>3685</v>
          </cell>
          <cell r="G776" t="str">
            <v>TN</v>
          </cell>
          <cell r="H776" t="str">
            <v>TONELADAS</v>
          </cell>
          <cell r="I776" t="str">
            <v>PEC</v>
          </cell>
        </row>
        <row r="777">
          <cell r="A777" t="str">
            <v>15445410</v>
          </cell>
          <cell r="B777">
            <v>154</v>
          </cell>
          <cell r="C777">
            <v>45410</v>
          </cell>
          <cell r="D777" t="str">
            <v>API-CARNE HE</v>
          </cell>
          <cell r="E777" t="str">
            <v>PES</v>
          </cell>
          <cell r="F777">
            <v>4870</v>
          </cell>
          <cell r="G777" t="str">
            <v>TN</v>
          </cell>
          <cell r="H777" t="str">
            <v>TONELADAS</v>
          </cell>
          <cell r="I777" t="str">
            <v>PEC</v>
          </cell>
        </row>
        <row r="778">
          <cell r="A778" t="str">
            <v>15445411</v>
          </cell>
          <cell r="B778">
            <v>154</v>
          </cell>
          <cell r="C778">
            <v>45411</v>
          </cell>
          <cell r="D778" t="str">
            <v>API-CARNE HG</v>
          </cell>
          <cell r="E778" t="str">
            <v>PES</v>
          </cell>
          <cell r="F778">
            <v>4730</v>
          </cell>
          <cell r="G778" t="str">
            <v>TN</v>
          </cell>
          <cell r="H778" t="str">
            <v>TONELADAS</v>
          </cell>
          <cell r="I778" t="str">
            <v>PEC</v>
          </cell>
        </row>
        <row r="779">
          <cell r="A779" t="str">
            <v>15445412</v>
          </cell>
          <cell r="B779">
            <v>154</v>
          </cell>
          <cell r="C779">
            <v>45412</v>
          </cell>
          <cell r="D779" t="str">
            <v>API-CARNE CE</v>
          </cell>
          <cell r="E779" t="str">
            <v>PES</v>
          </cell>
          <cell r="F779">
            <v>4545</v>
          </cell>
          <cell r="G779" t="str">
            <v>TN</v>
          </cell>
          <cell r="H779" t="str">
            <v>TONELADAS</v>
          </cell>
          <cell r="I779" t="str">
            <v>PEC</v>
          </cell>
        </row>
        <row r="780">
          <cell r="A780" t="str">
            <v>15445413</v>
          </cell>
          <cell r="B780">
            <v>154</v>
          </cell>
          <cell r="C780">
            <v>45413</v>
          </cell>
          <cell r="D780" t="str">
            <v>API-CARNE CG</v>
          </cell>
          <cell r="E780" t="str">
            <v>PES</v>
          </cell>
          <cell r="F780">
            <v>4750</v>
          </cell>
          <cell r="G780" t="str">
            <v>TN</v>
          </cell>
          <cell r="H780" t="str">
            <v>TONELADAS</v>
          </cell>
          <cell r="I780" t="str">
            <v>PEC</v>
          </cell>
        </row>
        <row r="781">
          <cell r="A781" t="str">
            <v>15445414</v>
          </cell>
          <cell r="B781">
            <v>154</v>
          </cell>
          <cell r="C781">
            <v>45414</v>
          </cell>
          <cell r="D781" t="str">
            <v>API-CARNE RE</v>
          </cell>
          <cell r="E781" t="str">
            <v>PES</v>
          </cell>
          <cell r="F781">
            <v>4395</v>
          </cell>
          <cell r="G781" t="str">
            <v>TN</v>
          </cell>
          <cell r="H781" t="str">
            <v>TONELADAS</v>
          </cell>
          <cell r="I781" t="str">
            <v>PEC</v>
          </cell>
        </row>
        <row r="782">
          <cell r="A782" t="str">
            <v>15445415</v>
          </cell>
          <cell r="B782">
            <v>154</v>
          </cell>
          <cell r="C782">
            <v>45415</v>
          </cell>
          <cell r="D782" t="str">
            <v>API-CARNE RG</v>
          </cell>
          <cell r="E782" t="str">
            <v>PES</v>
          </cell>
          <cell r="F782">
            <v>4490</v>
          </cell>
          <cell r="G782" t="str">
            <v>TN</v>
          </cell>
          <cell r="H782" t="str">
            <v>TONELADAS</v>
          </cell>
          <cell r="I782" t="str">
            <v>PEC</v>
          </cell>
        </row>
        <row r="783">
          <cell r="A783" t="str">
            <v>15445460</v>
          </cell>
          <cell r="B783">
            <v>154</v>
          </cell>
          <cell r="C783">
            <v>45460</v>
          </cell>
          <cell r="D783" t="str">
            <v>ABAMEL 40% HE</v>
          </cell>
          <cell r="E783" t="str">
            <v>PES</v>
          </cell>
          <cell r="F783">
            <v>5795</v>
          </cell>
          <cell r="G783" t="str">
            <v>TN</v>
          </cell>
          <cell r="H783" t="str">
            <v>TONELADAS</v>
          </cell>
          <cell r="I783" t="str">
            <v>PEC</v>
          </cell>
        </row>
        <row r="784">
          <cell r="A784" t="str">
            <v>15445461</v>
          </cell>
          <cell r="B784">
            <v>154</v>
          </cell>
          <cell r="C784">
            <v>45461</v>
          </cell>
          <cell r="D784" t="str">
            <v>ABAMEL 40% HG</v>
          </cell>
          <cell r="E784" t="str">
            <v>PES</v>
          </cell>
          <cell r="F784">
            <v>5990</v>
          </cell>
          <cell r="G784" t="str">
            <v>TN</v>
          </cell>
          <cell r="H784" t="str">
            <v>TONELADAS</v>
          </cell>
          <cell r="I784" t="str">
            <v>PEC</v>
          </cell>
        </row>
        <row r="785">
          <cell r="A785" t="str">
            <v>15445464</v>
          </cell>
          <cell r="B785">
            <v>154</v>
          </cell>
          <cell r="C785">
            <v>45464</v>
          </cell>
          <cell r="D785" t="str">
            <v>ABAMEL 40% RE</v>
          </cell>
          <cell r="E785" t="str">
            <v>PES</v>
          </cell>
          <cell r="F785">
            <v>6140</v>
          </cell>
          <cell r="G785" t="str">
            <v>TN</v>
          </cell>
          <cell r="H785" t="str">
            <v>TONELADAS</v>
          </cell>
          <cell r="I785" t="str">
            <v>PEC</v>
          </cell>
        </row>
        <row r="786">
          <cell r="A786" t="str">
            <v>15445465</v>
          </cell>
          <cell r="B786">
            <v>154</v>
          </cell>
          <cell r="C786">
            <v>45465</v>
          </cell>
          <cell r="D786" t="str">
            <v>ABAMEL 40% RG</v>
          </cell>
          <cell r="E786" t="str">
            <v>PES</v>
          </cell>
          <cell r="F786">
            <v>6000</v>
          </cell>
          <cell r="G786" t="str">
            <v>TN</v>
          </cell>
          <cell r="H786" t="str">
            <v>TONELADAS</v>
          </cell>
          <cell r="I786" t="str">
            <v>PEC</v>
          </cell>
        </row>
        <row r="787">
          <cell r="A787" t="str">
            <v>15445474</v>
          </cell>
          <cell r="B787">
            <v>154</v>
          </cell>
          <cell r="C787">
            <v>45474</v>
          </cell>
          <cell r="D787" t="str">
            <v>BECERRO ENGORDA 16% RE</v>
          </cell>
          <cell r="E787" t="str">
            <v>PES</v>
          </cell>
          <cell r="F787">
            <v>3775</v>
          </cell>
          <cell r="G787" t="str">
            <v>TN</v>
          </cell>
          <cell r="H787" t="str">
            <v>TONELADAS</v>
          </cell>
          <cell r="I787" t="str">
            <v>PEC</v>
          </cell>
        </row>
        <row r="788">
          <cell r="A788" t="str">
            <v>15445622</v>
          </cell>
          <cell r="B788">
            <v>154</v>
          </cell>
          <cell r="C788">
            <v>45622</v>
          </cell>
          <cell r="D788" t="str">
            <v>APINOVILLO SUPER ENGORDA 40KG</v>
          </cell>
          <cell r="E788" t="str">
            <v>PES</v>
          </cell>
          <cell r="F788">
            <v>6055</v>
          </cell>
          <cell r="G788" t="str">
            <v>TN</v>
          </cell>
          <cell r="H788" t="str">
            <v>TONELADAS</v>
          </cell>
          <cell r="I788" t="str">
            <v>PEC</v>
          </cell>
        </row>
        <row r="789">
          <cell r="A789" t="str">
            <v>15445630</v>
          </cell>
          <cell r="B789">
            <v>154</v>
          </cell>
          <cell r="C789">
            <v>45630</v>
          </cell>
          <cell r="D789" t="str">
            <v>ENGORDA GANADO V. HE</v>
          </cell>
          <cell r="E789" t="str">
            <v>PES</v>
          </cell>
          <cell r="F789">
            <v>4660</v>
          </cell>
          <cell r="G789" t="str">
            <v>TN</v>
          </cell>
          <cell r="H789" t="str">
            <v>TONELADAS</v>
          </cell>
          <cell r="I789" t="str">
            <v>PEC</v>
          </cell>
        </row>
        <row r="790">
          <cell r="A790" t="str">
            <v>15445631</v>
          </cell>
          <cell r="B790">
            <v>154</v>
          </cell>
          <cell r="C790">
            <v>45631</v>
          </cell>
          <cell r="D790" t="str">
            <v>ENGORDA GANADO V. HG</v>
          </cell>
          <cell r="E790" t="str">
            <v>PES</v>
          </cell>
          <cell r="F790">
            <v>4520</v>
          </cell>
          <cell r="G790" t="str">
            <v>TN</v>
          </cell>
          <cell r="H790" t="str">
            <v>TONELADAS</v>
          </cell>
          <cell r="I790" t="str">
            <v>PEC</v>
          </cell>
        </row>
        <row r="791">
          <cell r="A791" t="str">
            <v>15445632</v>
          </cell>
          <cell r="B791">
            <v>154</v>
          </cell>
          <cell r="C791">
            <v>45632</v>
          </cell>
          <cell r="D791" t="str">
            <v>ENGORDA GANADO AP CE</v>
          </cell>
          <cell r="E791" t="str">
            <v>PES</v>
          </cell>
          <cell r="F791">
            <v>4420</v>
          </cell>
          <cell r="G791" t="str">
            <v>TN</v>
          </cell>
          <cell r="H791" t="str">
            <v>TONELADAS</v>
          </cell>
          <cell r="I791" t="str">
            <v>PEC</v>
          </cell>
        </row>
        <row r="792">
          <cell r="A792" t="str">
            <v>15445633</v>
          </cell>
          <cell r="B792">
            <v>154</v>
          </cell>
          <cell r="C792">
            <v>45633</v>
          </cell>
          <cell r="D792" t="str">
            <v>ENGORDA GANADO V. CG</v>
          </cell>
          <cell r="E792" t="str">
            <v>PES</v>
          </cell>
          <cell r="F792">
            <v>4540</v>
          </cell>
          <cell r="G792" t="str">
            <v>TN</v>
          </cell>
          <cell r="H792" t="str">
            <v>TONELADAS</v>
          </cell>
          <cell r="I792" t="str">
            <v>PEC</v>
          </cell>
        </row>
        <row r="793">
          <cell r="A793" t="str">
            <v>15445635</v>
          </cell>
          <cell r="B793">
            <v>154</v>
          </cell>
          <cell r="C793">
            <v>45635</v>
          </cell>
          <cell r="D793" t="str">
            <v>ENGORDA GANADO  RG</v>
          </cell>
          <cell r="E793" t="str">
            <v>PES</v>
          </cell>
          <cell r="F793">
            <v>4530</v>
          </cell>
          <cell r="G793" t="str">
            <v>TN</v>
          </cell>
          <cell r="H793" t="str">
            <v>TONELADAS</v>
          </cell>
          <cell r="I793" t="str">
            <v>PEC</v>
          </cell>
        </row>
        <row r="794">
          <cell r="A794" t="str">
            <v>15445654</v>
          </cell>
          <cell r="B794">
            <v>154</v>
          </cell>
          <cell r="C794">
            <v>45654</v>
          </cell>
          <cell r="D794" t="str">
            <v>BEEF ROLL EXPO RE</v>
          </cell>
          <cell r="E794" t="str">
            <v>PES</v>
          </cell>
          <cell r="F794">
            <v>5139</v>
          </cell>
          <cell r="G794" t="str">
            <v>TN</v>
          </cell>
          <cell r="H794" t="str">
            <v>TONELADAS</v>
          </cell>
          <cell r="I794" t="str">
            <v>PEC</v>
          </cell>
        </row>
        <row r="795">
          <cell r="A795" t="str">
            <v>15445655</v>
          </cell>
          <cell r="B795">
            <v>154</v>
          </cell>
          <cell r="C795">
            <v>45655</v>
          </cell>
          <cell r="D795" t="str">
            <v>BEFF ROLL EXPO RG</v>
          </cell>
          <cell r="E795" t="str">
            <v>PES</v>
          </cell>
          <cell r="F795">
            <v>5115</v>
          </cell>
          <cell r="G795" t="str">
            <v>TN</v>
          </cell>
          <cell r="H795" t="str">
            <v>TONELADAS</v>
          </cell>
          <cell r="I795" t="str">
            <v>PEC</v>
          </cell>
        </row>
        <row r="796">
          <cell r="A796" t="str">
            <v>15445890</v>
          </cell>
          <cell r="B796">
            <v>154</v>
          </cell>
          <cell r="C796">
            <v>45890</v>
          </cell>
          <cell r="D796" t="str">
            <v>MEZCLA GANADERA HE 40 KGS</v>
          </cell>
          <cell r="E796" t="str">
            <v>PES</v>
          </cell>
          <cell r="F796">
            <v>4225</v>
          </cell>
          <cell r="G796" t="str">
            <v>TN</v>
          </cell>
          <cell r="H796" t="str">
            <v>TONELADAS</v>
          </cell>
          <cell r="I796" t="str">
            <v>PEC</v>
          </cell>
        </row>
        <row r="797">
          <cell r="A797" t="str">
            <v>15445894</v>
          </cell>
          <cell r="B797">
            <v>154</v>
          </cell>
          <cell r="C797">
            <v>45894</v>
          </cell>
          <cell r="D797" t="str">
            <v>MEZCLA GANADERA AP RE 40 KGS</v>
          </cell>
          <cell r="E797" t="str">
            <v>PES</v>
          </cell>
          <cell r="F797">
            <v>3585</v>
          </cell>
          <cell r="G797" t="str">
            <v>TN</v>
          </cell>
          <cell r="H797" t="str">
            <v>TONELADAS</v>
          </cell>
          <cell r="I797" t="str">
            <v>PEC</v>
          </cell>
        </row>
        <row r="798">
          <cell r="A798" t="str">
            <v>15445902</v>
          </cell>
          <cell r="B798">
            <v>154</v>
          </cell>
          <cell r="C798">
            <v>45902</v>
          </cell>
          <cell r="D798" t="str">
            <v>ESTIAJE SOSTEN CE 40 KGS</v>
          </cell>
          <cell r="E798" t="str">
            <v>PES</v>
          </cell>
          <cell r="F798">
            <v>4000</v>
          </cell>
          <cell r="G798" t="str">
            <v>TN</v>
          </cell>
          <cell r="H798" t="str">
            <v>TONELADAS</v>
          </cell>
          <cell r="I798" t="str">
            <v>PEC</v>
          </cell>
        </row>
        <row r="799">
          <cell r="A799" t="str">
            <v>15446003</v>
          </cell>
          <cell r="B799">
            <v>154</v>
          </cell>
          <cell r="C799">
            <v>46003</v>
          </cell>
          <cell r="D799" t="str">
            <v>API CODORNIZ INICIACION CG</v>
          </cell>
          <cell r="E799" t="str">
            <v>PES</v>
          </cell>
          <cell r="F799">
            <v>6936</v>
          </cell>
          <cell r="G799" t="str">
            <v>TN</v>
          </cell>
          <cell r="H799" t="str">
            <v>TONELADAS</v>
          </cell>
          <cell r="I799" t="str">
            <v>PEC</v>
          </cell>
        </row>
        <row r="800">
          <cell r="A800" t="str">
            <v>15446012</v>
          </cell>
          <cell r="B800">
            <v>154</v>
          </cell>
          <cell r="C800">
            <v>46012</v>
          </cell>
          <cell r="D800" t="str">
            <v>CODORNIZ POSTURA TE</v>
          </cell>
          <cell r="E800" t="str">
            <v>PES</v>
          </cell>
          <cell r="F800">
            <v>6955</v>
          </cell>
          <cell r="G800" t="str">
            <v>TN</v>
          </cell>
          <cell r="H800" t="str">
            <v>TONELADAS</v>
          </cell>
          <cell r="I800" t="str">
            <v>PEC</v>
          </cell>
        </row>
        <row r="801">
          <cell r="A801" t="str">
            <v>15446022</v>
          </cell>
          <cell r="B801">
            <v>154</v>
          </cell>
          <cell r="C801">
            <v>46022</v>
          </cell>
          <cell r="D801" t="str">
            <v>GALLO DE ORO PREPARACION CE</v>
          </cell>
          <cell r="E801" t="str">
            <v>PES</v>
          </cell>
          <cell r="F801">
            <v>7119</v>
          </cell>
          <cell r="G801" t="str">
            <v>TN</v>
          </cell>
          <cell r="H801" t="str">
            <v>TONELADAS</v>
          </cell>
          <cell r="I801" t="str">
            <v>PEC</v>
          </cell>
        </row>
        <row r="802">
          <cell r="A802" t="str">
            <v>15446026</v>
          </cell>
          <cell r="B802">
            <v>154</v>
          </cell>
          <cell r="C802">
            <v>46026</v>
          </cell>
          <cell r="D802" t="str">
            <v>GALLO DE ORO PREPARACION 5K CE</v>
          </cell>
          <cell r="E802" t="str">
            <v>PES</v>
          </cell>
          <cell r="F802">
            <v>7514</v>
          </cell>
          <cell r="G802" t="str">
            <v>TN</v>
          </cell>
          <cell r="H802" t="str">
            <v>TONELADAS</v>
          </cell>
          <cell r="I802" t="str">
            <v>PEC</v>
          </cell>
        </row>
        <row r="803">
          <cell r="A803" t="str">
            <v>15446032</v>
          </cell>
          <cell r="B803">
            <v>154</v>
          </cell>
          <cell r="C803">
            <v>46032</v>
          </cell>
          <cell r="D803" t="str">
            <v>API-PAVO NO. 1 TE</v>
          </cell>
          <cell r="E803" t="str">
            <v>PES</v>
          </cell>
          <cell r="F803">
            <v>7820</v>
          </cell>
          <cell r="G803" t="str">
            <v>TN</v>
          </cell>
          <cell r="H803" t="str">
            <v>TONELADAS</v>
          </cell>
          <cell r="I803" t="str">
            <v>PEC</v>
          </cell>
        </row>
        <row r="804">
          <cell r="A804" t="str">
            <v>15446114</v>
          </cell>
          <cell r="B804">
            <v>154</v>
          </cell>
          <cell r="C804">
            <v>46114</v>
          </cell>
          <cell r="D804" t="str">
            <v>BORREGO GANADOR RE</v>
          </cell>
          <cell r="E804" t="str">
            <v>PES</v>
          </cell>
          <cell r="F804">
            <v>4125</v>
          </cell>
          <cell r="G804" t="str">
            <v>TN</v>
          </cell>
          <cell r="H804" t="str">
            <v>TONELADAS</v>
          </cell>
          <cell r="I804" t="str">
            <v>PEC</v>
          </cell>
        </row>
        <row r="805">
          <cell r="A805" t="str">
            <v>15446122</v>
          </cell>
          <cell r="B805">
            <v>154</v>
          </cell>
          <cell r="C805">
            <v>46122</v>
          </cell>
          <cell r="D805" t="str">
            <v>GALLO DE ORO MANTTO CE 40KG</v>
          </cell>
          <cell r="E805" t="str">
            <v>PES</v>
          </cell>
          <cell r="F805">
            <v>5670</v>
          </cell>
          <cell r="G805" t="str">
            <v>TN</v>
          </cell>
          <cell r="H805" t="str">
            <v>TONELADAS</v>
          </cell>
          <cell r="I805" t="str">
            <v>PEC</v>
          </cell>
        </row>
        <row r="806">
          <cell r="A806" t="str">
            <v>15446126</v>
          </cell>
          <cell r="B806">
            <v>154</v>
          </cell>
          <cell r="C806">
            <v>46126</v>
          </cell>
          <cell r="D806" t="str">
            <v>GALLO DE ORO MANTO. 5KG</v>
          </cell>
          <cell r="E806" t="str">
            <v>PES</v>
          </cell>
          <cell r="F806">
            <v>7599</v>
          </cell>
          <cell r="G806" t="str">
            <v>TN</v>
          </cell>
          <cell r="H806" t="str">
            <v>TONELADAS</v>
          </cell>
          <cell r="I806" t="str">
            <v>PEC</v>
          </cell>
        </row>
        <row r="807">
          <cell r="A807" t="str">
            <v>15446170</v>
          </cell>
          <cell r="B807">
            <v>154</v>
          </cell>
          <cell r="C807">
            <v>46170</v>
          </cell>
          <cell r="D807" t="str">
            <v>INICIA CORDEROS HE</v>
          </cell>
          <cell r="E807" t="str">
            <v>PES</v>
          </cell>
          <cell r="F807">
            <v>5425</v>
          </cell>
          <cell r="G807" t="str">
            <v>TN</v>
          </cell>
          <cell r="H807" t="str">
            <v>TONELADAS</v>
          </cell>
          <cell r="I807" t="str">
            <v>PEC</v>
          </cell>
        </row>
        <row r="808">
          <cell r="A808" t="str">
            <v>15446184</v>
          </cell>
          <cell r="B808">
            <v>154</v>
          </cell>
          <cell r="C808">
            <v>46184</v>
          </cell>
          <cell r="D808" t="str">
            <v>BORREGAS REPRODUCTORAS RE</v>
          </cell>
          <cell r="E808" t="str">
            <v>PES</v>
          </cell>
          <cell r="F808">
            <v>4725</v>
          </cell>
          <cell r="G808" t="str">
            <v>TN</v>
          </cell>
          <cell r="H808" t="str">
            <v>TONELADAS</v>
          </cell>
          <cell r="I808" t="str">
            <v>PEC</v>
          </cell>
        </row>
        <row r="809">
          <cell r="A809" t="str">
            <v>15446194</v>
          </cell>
          <cell r="B809">
            <v>154</v>
          </cell>
          <cell r="C809">
            <v>46194</v>
          </cell>
          <cell r="D809" t="str">
            <v>PELL ROL AVENA PLUS 40 KGS</v>
          </cell>
          <cell r="E809" t="str">
            <v>PES</v>
          </cell>
          <cell r="F809">
            <v>7285</v>
          </cell>
          <cell r="G809" t="str">
            <v>TN</v>
          </cell>
          <cell r="H809" t="str">
            <v>TONELADAS</v>
          </cell>
          <cell r="I809" t="str">
            <v>PEC</v>
          </cell>
        </row>
        <row r="810">
          <cell r="A810" t="str">
            <v>15446199</v>
          </cell>
          <cell r="B810">
            <v>154</v>
          </cell>
          <cell r="C810">
            <v>46199</v>
          </cell>
          <cell r="D810" t="str">
            <v>PELL ROL SPR. AVENA 20K RE</v>
          </cell>
          <cell r="E810" t="str">
            <v>PES</v>
          </cell>
          <cell r="F810">
            <v>6211</v>
          </cell>
          <cell r="G810" t="str">
            <v>TN</v>
          </cell>
          <cell r="H810" t="str">
            <v>TONELADAS</v>
          </cell>
          <cell r="I810" t="str">
            <v>PEC</v>
          </cell>
        </row>
        <row r="811">
          <cell r="A811" t="str">
            <v>15446214</v>
          </cell>
          <cell r="B811">
            <v>154</v>
          </cell>
          <cell r="C811">
            <v>46214</v>
          </cell>
          <cell r="D811" t="str">
            <v>PELL ROL SPRINTER RE</v>
          </cell>
          <cell r="E811" t="str">
            <v>PES</v>
          </cell>
          <cell r="F811">
            <v>7069</v>
          </cell>
          <cell r="G811" t="str">
            <v>TN</v>
          </cell>
          <cell r="H811" t="str">
            <v>TONELADAS</v>
          </cell>
          <cell r="I811" t="str">
            <v>PEC</v>
          </cell>
        </row>
        <row r="812">
          <cell r="A812" t="str">
            <v>15446219</v>
          </cell>
          <cell r="B812">
            <v>154</v>
          </cell>
          <cell r="C812">
            <v>46219</v>
          </cell>
          <cell r="D812" t="str">
            <v>PELL ROL SPRINTER 20K RE</v>
          </cell>
          <cell r="E812" t="str">
            <v>PES</v>
          </cell>
          <cell r="F812">
            <v>5326</v>
          </cell>
          <cell r="G812" t="str">
            <v>TN</v>
          </cell>
          <cell r="H812" t="str">
            <v>TONELADAS</v>
          </cell>
          <cell r="I812" t="str">
            <v>PEC</v>
          </cell>
        </row>
        <row r="813">
          <cell r="A813" t="str">
            <v>15446234</v>
          </cell>
          <cell r="B813">
            <v>154</v>
          </cell>
          <cell r="C813">
            <v>46234</v>
          </cell>
          <cell r="D813" t="str">
            <v>PELL ROL VITAL RE</v>
          </cell>
          <cell r="E813" t="str">
            <v>PES</v>
          </cell>
          <cell r="F813">
            <v>6685</v>
          </cell>
          <cell r="G813" t="str">
            <v>TN</v>
          </cell>
          <cell r="H813" t="str">
            <v>TONELADAS</v>
          </cell>
          <cell r="I813" t="str">
            <v>PEC</v>
          </cell>
        </row>
        <row r="814">
          <cell r="A814" t="str">
            <v>15446252</v>
          </cell>
          <cell r="B814">
            <v>154</v>
          </cell>
          <cell r="C814">
            <v>46252</v>
          </cell>
          <cell r="D814" t="str">
            <v>GALLO DE ORO PRO-PLUMA</v>
          </cell>
          <cell r="E814" t="str">
            <v>PES</v>
          </cell>
          <cell r="F814">
            <v>9003</v>
          </cell>
          <cell r="G814" t="str">
            <v>TN</v>
          </cell>
          <cell r="H814" t="str">
            <v>TONELADAS</v>
          </cell>
          <cell r="I814" t="str">
            <v>PEC</v>
          </cell>
        </row>
        <row r="815">
          <cell r="A815" t="str">
            <v>15446259</v>
          </cell>
          <cell r="B815">
            <v>154</v>
          </cell>
          <cell r="C815">
            <v>46259</v>
          </cell>
          <cell r="D815" t="str">
            <v>GALLO DE ORO PRO-PLUMA 5KG</v>
          </cell>
          <cell r="E815" t="str">
            <v>PES</v>
          </cell>
          <cell r="F815">
            <v>9427</v>
          </cell>
          <cell r="G815" t="str">
            <v>TN</v>
          </cell>
          <cell r="H815" t="str">
            <v>TONELADAS</v>
          </cell>
          <cell r="I815" t="str">
            <v>PEC</v>
          </cell>
        </row>
        <row r="816">
          <cell r="A816" t="str">
            <v>15446309</v>
          </cell>
          <cell r="B816">
            <v>154</v>
          </cell>
          <cell r="C816">
            <v>46309</v>
          </cell>
          <cell r="D816" t="str">
            <v>TRIPLE CORONA RE ENDURANC 22.6</v>
          </cell>
          <cell r="E816" t="str">
            <v>PES</v>
          </cell>
          <cell r="F816">
            <v>9712</v>
          </cell>
          <cell r="G816" t="str">
            <v>TN</v>
          </cell>
          <cell r="H816" t="str">
            <v>TONELADAS</v>
          </cell>
          <cell r="I816" t="str">
            <v>PEC</v>
          </cell>
        </row>
        <row r="817">
          <cell r="A817" t="str">
            <v>15446332</v>
          </cell>
          <cell r="B817">
            <v>154</v>
          </cell>
          <cell r="C817">
            <v>46332</v>
          </cell>
          <cell r="D817" t="str">
            <v>TRIPLE CORONA BOOSTER CE</v>
          </cell>
          <cell r="E817" t="str">
            <v>PES</v>
          </cell>
          <cell r="F817">
            <v>10173</v>
          </cell>
          <cell r="G817" t="str">
            <v>TN</v>
          </cell>
          <cell r="H817" t="str">
            <v>TONELADAS</v>
          </cell>
          <cell r="I817" t="str">
            <v>PEC</v>
          </cell>
        </row>
        <row r="818">
          <cell r="A818" t="str">
            <v>15446373</v>
          </cell>
          <cell r="B818">
            <v>154</v>
          </cell>
          <cell r="C818">
            <v>46373</v>
          </cell>
          <cell r="D818" t="str">
            <v>AVESTRUZ REPRODUCTORA MG</v>
          </cell>
          <cell r="E818" t="str">
            <v>PES</v>
          </cell>
          <cell r="F818">
            <v>5763</v>
          </cell>
          <cell r="G818" t="str">
            <v>TN</v>
          </cell>
          <cell r="H818" t="str">
            <v>TONELADAS</v>
          </cell>
          <cell r="I818" t="str">
            <v>PEC</v>
          </cell>
        </row>
        <row r="819">
          <cell r="A819" t="str">
            <v>15446384</v>
          </cell>
          <cell r="B819">
            <v>154</v>
          </cell>
          <cell r="C819">
            <v>46384</v>
          </cell>
          <cell r="D819" t="str">
            <v>PELL ROLL 1/4 DE MILLA RE</v>
          </cell>
          <cell r="E819" t="str">
            <v>PES</v>
          </cell>
          <cell r="F819">
            <v>6466</v>
          </cell>
          <cell r="G819" t="str">
            <v>TN</v>
          </cell>
          <cell r="H819" t="str">
            <v>TONELADAS</v>
          </cell>
          <cell r="I819" t="str">
            <v>PEC</v>
          </cell>
        </row>
        <row r="820">
          <cell r="A820" t="str">
            <v>15446394</v>
          </cell>
          <cell r="B820">
            <v>154</v>
          </cell>
          <cell r="C820">
            <v>46394</v>
          </cell>
          <cell r="D820" t="str">
            <v>GRANO DE ORO RE</v>
          </cell>
          <cell r="E820" t="str">
            <v>PES</v>
          </cell>
          <cell r="F820">
            <v>4786</v>
          </cell>
          <cell r="G820" t="str">
            <v>TN</v>
          </cell>
          <cell r="H820" t="str">
            <v>TONELADAS</v>
          </cell>
          <cell r="I820" t="str">
            <v>PEC</v>
          </cell>
        </row>
        <row r="821">
          <cell r="A821" t="str">
            <v>15446402</v>
          </cell>
          <cell r="B821">
            <v>154</v>
          </cell>
          <cell r="C821">
            <v>46402</v>
          </cell>
          <cell r="D821" t="str">
            <v>APIPAVO 2 TE</v>
          </cell>
          <cell r="E821" t="str">
            <v>PES</v>
          </cell>
          <cell r="F821">
            <v>6950</v>
          </cell>
          <cell r="G821" t="str">
            <v>TN</v>
          </cell>
          <cell r="H821" t="str">
            <v>TONELADAS</v>
          </cell>
          <cell r="I821" t="str">
            <v>PEC</v>
          </cell>
        </row>
        <row r="822">
          <cell r="A822" t="str">
            <v>15446442</v>
          </cell>
          <cell r="B822">
            <v>154</v>
          </cell>
          <cell r="C822">
            <v>46442</v>
          </cell>
          <cell r="D822" t="str">
            <v>GALLO DE ORO ENTRENAMIENTO 40K</v>
          </cell>
          <cell r="E822" t="str">
            <v>PES</v>
          </cell>
          <cell r="F822">
            <v>8560</v>
          </cell>
          <cell r="G822" t="str">
            <v>TN</v>
          </cell>
          <cell r="H822" t="str">
            <v>TONELADAS</v>
          </cell>
          <cell r="I822" t="str">
            <v>PEC</v>
          </cell>
        </row>
        <row r="823">
          <cell r="A823" t="str">
            <v>15446446</v>
          </cell>
          <cell r="B823">
            <v>154</v>
          </cell>
          <cell r="C823">
            <v>46446</v>
          </cell>
          <cell r="D823" t="str">
            <v>GALLO DE ORO ENTRENAMIENTO 5KG</v>
          </cell>
          <cell r="E823" t="str">
            <v>PES</v>
          </cell>
          <cell r="F823">
            <v>9452</v>
          </cell>
          <cell r="G823" t="str">
            <v>TN</v>
          </cell>
          <cell r="H823" t="str">
            <v>TONELADAS</v>
          </cell>
          <cell r="I823" t="str">
            <v>PEC</v>
          </cell>
        </row>
        <row r="824">
          <cell r="A824" t="str">
            <v>15446452</v>
          </cell>
          <cell r="B824">
            <v>154</v>
          </cell>
          <cell r="C824">
            <v>46452</v>
          </cell>
          <cell r="D824" t="str">
            <v>GALLO DE ORO SUPERBABY 40 KG</v>
          </cell>
          <cell r="E824" t="str">
            <v>PES</v>
          </cell>
          <cell r="F824">
            <v>7060</v>
          </cell>
          <cell r="G824" t="str">
            <v>TN</v>
          </cell>
          <cell r="H824" t="str">
            <v>TONELADAS</v>
          </cell>
          <cell r="I824" t="str">
            <v>PEC</v>
          </cell>
        </row>
        <row r="825">
          <cell r="A825" t="str">
            <v>15446456</v>
          </cell>
          <cell r="B825">
            <v>154</v>
          </cell>
          <cell r="C825">
            <v>46456</v>
          </cell>
          <cell r="D825" t="str">
            <v>GALLO DE ORO SUPERBABY  5KG</v>
          </cell>
          <cell r="E825" t="str">
            <v>PES</v>
          </cell>
          <cell r="F825">
            <v>7955</v>
          </cell>
          <cell r="G825" t="str">
            <v>TN</v>
          </cell>
          <cell r="H825" t="str">
            <v>TONELADAS</v>
          </cell>
          <cell r="I825" t="str">
            <v>PEC</v>
          </cell>
        </row>
        <row r="826">
          <cell r="A826" t="str">
            <v>15446462</v>
          </cell>
          <cell r="B826">
            <v>154</v>
          </cell>
          <cell r="C826">
            <v>46462</v>
          </cell>
          <cell r="D826" t="str">
            <v>GALLO DE ORO INICIO CE</v>
          </cell>
          <cell r="E826" t="str">
            <v>PES</v>
          </cell>
          <cell r="F826">
            <v>7610</v>
          </cell>
          <cell r="G826" t="str">
            <v>TN</v>
          </cell>
          <cell r="H826" t="str">
            <v>TONELADAS</v>
          </cell>
          <cell r="I826" t="str">
            <v>PEC</v>
          </cell>
        </row>
        <row r="827">
          <cell r="A827" t="str">
            <v>15446466</v>
          </cell>
          <cell r="B827">
            <v>154</v>
          </cell>
          <cell r="C827">
            <v>46466</v>
          </cell>
          <cell r="D827" t="str">
            <v>GALLO DE ORO INICIO 5K CE</v>
          </cell>
          <cell r="E827" t="str">
            <v>PES</v>
          </cell>
          <cell r="F827">
            <v>8301</v>
          </cell>
          <cell r="G827" t="str">
            <v>TN</v>
          </cell>
          <cell r="H827" t="str">
            <v>TONELADAS</v>
          </cell>
          <cell r="I827" t="str">
            <v>PEC</v>
          </cell>
        </row>
        <row r="828">
          <cell r="A828" t="str">
            <v>15446472</v>
          </cell>
          <cell r="B828">
            <v>154</v>
          </cell>
          <cell r="C828">
            <v>46472</v>
          </cell>
          <cell r="D828" t="str">
            <v>GALLO DE ORO DESA./MANTO. CE</v>
          </cell>
          <cell r="E828" t="str">
            <v>PES</v>
          </cell>
          <cell r="F828">
            <v>6284</v>
          </cell>
          <cell r="G828" t="str">
            <v>TN</v>
          </cell>
          <cell r="H828" t="str">
            <v>TONELADAS</v>
          </cell>
          <cell r="I828" t="str">
            <v>PEC</v>
          </cell>
        </row>
        <row r="829">
          <cell r="A829" t="str">
            <v>15446473</v>
          </cell>
          <cell r="B829">
            <v>154</v>
          </cell>
          <cell r="C829">
            <v>46473</v>
          </cell>
          <cell r="D829" t="str">
            <v>GALLO DE ORO DESA./MANTO. CG</v>
          </cell>
          <cell r="E829" t="str">
            <v>PES</v>
          </cell>
          <cell r="F829">
            <v>4520</v>
          </cell>
          <cell r="G829" t="str">
            <v>TN</v>
          </cell>
          <cell r="H829" t="str">
            <v>TONELADAS</v>
          </cell>
          <cell r="I829" t="str">
            <v>PEC</v>
          </cell>
        </row>
        <row r="830">
          <cell r="A830" t="str">
            <v>15446473</v>
          </cell>
          <cell r="B830">
            <v>154</v>
          </cell>
          <cell r="C830">
            <v>46473</v>
          </cell>
          <cell r="D830" t="str">
            <v>GALLO DE ORO DESA./MANTO. CG</v>
          </cell>
          <cell r="E830" t="str">
            <v>PES</v>
          </cell>
          <cell r="F830">
            <v>4770</v>
          </cell>
          <cell r="G830" t="str">
            <v>TN</v>
          </cell>
          <cell r="H830" t="str">
            <v>TONELADAS</v>
          </cell>
          <cell r="I830" t="str">
            <v>PEC</v>
          </cell>
        </row>
        <row r="831">
          <cell r="A831" t="str">
            <v>15446476</v>
          </cell>
          <cell r="B831">
            <v>154</v>
          </cell>
          <cell r="C831">
            <v>46476</v>
          </cell>
          <cell r="D831" t="str">
            <v>GALLO DE ORO DESA./MANTO. 5K.</v>
          </cell>
          <cell r="E831" t="str">
            <v>PES</v>
          </cell>
          <cell r="F831">
            <v>7135</v>
          </cell>
          <cell r="G831" t="str">
            <v>TN</v>
          </cell>
          <cell r="H831" t="str">
            <v>TONELADAS</v>
          </cell>
          <cell r="I831" t="str">
            <v>PEC</v>
          </cell>
        </row>
        <row r="832">
          <cell r="A832" t="str">
            <v>15446482</v>
          </cell>
          <cell r="B832">
            <v>154</v>
          </cell>
          <cell r="C832">
            <v>46482</v>
          </cell>
          <cell r="D832" t="str">
            <v>GALLO DE ORO REPRODUCTOR CE</v>
          </cell>
          <cell r="E832" t="str">
            <v>PES</v>
          </cell>
          <cell r="F832">
            <v>6323</v>
          </cell>
          <cell r="G832" t="str">
            <v>TN</v>
          </cell>
          <cell r="H832" t="str">
            <v>TONELADAS</v>
          </cell>
          <cell r="I832" t="str">
            <v>PEC</v>
          </cell>
        </row>
        <row r="833">
          <cell r="A833" t="str">
            <v>15446483</v>
          </cell>
          <cell r="B833">
            <v>154</v>
          </cell>
          <cell r="C833">
            <v>46483</v>
          </cell>
          <cell r="D833" t="str">
            <v>GALLO DE ORO REPRODUCTOR CG</v>
          </cell>
          <cell r="E833" t="str">
            <v>PES</v>
          </cell>
          <cell r="F833">
            <v>4383</v>
          </cell>
          <cell r="G833" t="str">
            <v>TN</v>
          </cell>
          <cell r="H833" t="str">
            <v>TONELADAS</v>
          </cell>
          <cell r="I833" t="str">
            <v>PEC</v>
          </cell>
        </row>
        <row r="834">
          <cell r="A834" t="str">
            <v>15446483</v>
          </cell>
          <cell r="B834">
            <v>154</v>
          </cell>
          <cell r="C834">
            <v>46483</v>
          </cell>
          <cell r="D834" t="str">
            <v>GALLO DE ORO REPRODUCTOR CG</v>
          </cell>
          <cell r="E834" t="str">
            <v>PES</v>
          </cell>
          <cell r="F834">
            <v>4283</v>
          </cell>
          <cell r="G834" t="str">
            <v>TN</v>
          </cell>
          <cell r="H834" t="str">
            <v>TONELADAS</v>
          </cell>
          <cell r="I834" t="str">
            <v>PEC</v>
          </cell>
        </row>
        <row r="835">
          <cell r="A835" t="str">
            <v>15446486</v>
          </cell>
          <cell r="B835">
            <v>154</v>
          </cell>
          <cell r="C835">
            <v>46486</v>
          </cell>
          <cell r="D835" t="str">
            <v>GALLO DE ORO REPRODUCTOR 5K</v>
          </cell>
          <cell r="E835" t="str">
            <v>PES</v>
          </cell>
          <cell r="F835">
            <v>6970</v>
          </cell>
          <cell r="G835" t="str">
            <v>TN</v>
          </cell>
          <cell r="H835" t="str">
            <v>TONELADAS</v>
          </cell>
          <cell r="I835" t="str">
            <v>PEC</v>
          </cell>
        </row>
        <row r="836">
          <cell r="A836" t="str">
            <v>15446492</v>
          </cell>
          <cell r="B836">
            <v>154</v>
          </cell>
          <cell r="C836">
            <v>46492</v>
          </cell>
          <cell r="D836" t="str">
            <v>TRIPLE CORONA JUNIOR CE</v>
          </cell>
          <cell r="E836" t="str">
            <v>PES</v>
          </cell>
          <cell r="F836">
            <v>8691</v>
          </cell>
          <cell r="G836" t="str">
            <v>TN</v>
          </cell>
          <cell r="H836" t="str">
            <v>TONELADAS</v>
          </cell>
          <cell r="I836" t="str">
            <v>PEC</v>
          </cell>
        </row>
        <row r="837">
          <cell r="A837" t="str">
            <v>15446576</v>
          </cell>
          <cell r="B837">
            <v>154</v>
          </cell>
          <cell r="C837">
            <v>46576</v>
          </cell>
          <cell r="D837" t="str">
            <v>INICIA PAVO 5 KG</v>
          </cell>
          <cell r="E837" t="str">
            <v>PES</v>
          </cell>
          <cell r="F837">
            <v>7020</v>
          </cell>
          <cell r="G837" t="str">
            <v>TN</v>
          </cell>
          <cell r="H837" t="str">
            <v>TONELADAS</v>
          </cell>
          <cell r="I837" t="str">
            <v>PEC</v>
          </cell>
        </row>
        <row r="838">
          <cell r="A838" t="str">
            <v>15446586</v>
          </cell>
          <cell r="B838">
            <v>154</v>
          </cell>
          <cell r="C838">
            <v>46586</v>
          </cell>
          <cell r="D838" t="str">
            <v>DESARROLLO PAVO 5 KG</v>
          </cell>
          <cell r="E838" t="str">
            <v>PES</v>
          </cell>
          <cell r="F838">
            <v>6570</v>
          </cell>
          <cell r="G838" t="str">
            <v>TN</v>
          </cell>
          <cell r="H838" t="str">
            <v>TONELADAS</v>
          </cell>
          <cell r="I838" t="str">
            <v>PEC</v>
          </cell>
        </row>
        <row r="839">
          <cell r="A839" t="str">
            <v>15446596</v>
          </cell>
          <cell r="B839">
            <v>154</v>
          </cell>
          <cell r="C839">
            <v>46596</v>
          </cell>
          <cell r="D839" t="str">
            <v>ENGORDA PAVO 5 KG</v>
          </cell>
          <cell r="E839" t="str">
            <v>PES</v>
          </cell>
          <cell r="F839">
            <v>6445</v>
          </cell>
          <cell r="G839" t="str">
            <v>TN</v>
          </cell>
          <cell r="H839" t="str">
            <v>TONELADAS</v>
          </cell>
          <cell r="I839" t="str">
            <v>PEC</v>
          </cell>
        </row>
        <row r="840">
          <cell r="A840" t="str">
            <v>15446770</v>
          </cell>
          <cell r="B840">
            <v>154</v>
          </cell>
          <cell r="C840">
            <v>46770</v>
          </cell>
          <cell r="D840" t="str">
            <v>API BORREGOS HE 40K</v>
          </cell>
          <cell r="E840" t="str">
            <v>PES</v>
          </cell>
          <cell r="F840">
            <v>4775</v>
          </cell>
          <cell r="G840" t="str">
            <v>TN</v>
          </cell>
          <cell r="H840" t="str">
            <v>TONELADAS</v>
          </cell>
          <cell r="I840" t="str">
            <v>PEC</v>
          </cell>
        </row>
        <row r="841">
          <cell r="A841" t="str">
            <v>15446772</v>
          </cell>
          <cell r="B841">
            <v>154</v>
          </cell>
          <cell r="C841">
            <v>46772</v>
          </cell>
          <cell r="D841" t="str">
            <v>API BORREGOS CE</v>
          </cell>
          <cell r="E841" t="str">
            <v>PES</v>
          </cell>
          <cell r="F841">
            <v>4920</v>
          </cell>
          <cell r="G841" t="str">
            <v>TN</v>
          </cell>
          <cell r="H841" t="str">
            <v>TONELADAS</v>
          </cell>
          <cell r="I841" t="str">
            <v>PEC</v>
          </cell>
        </row>
        <row r="842">
          <cell r="A842" t="str">
            <v>15446936</v>
          </cell>
          <cell r="B842">
            <v>154</v>
          </cell>
          <cell r="C842">
            <v>46936</v>
          </cell>
          <cell r="D842" t="str">
            <v>ENGORDA CONEJO 5KG</v>
          </cell>
          <cell r="E842" t="str">
            <v>PES</v>
          </cell>
          <cell r="F842">
            <v>6080</v>
          </cell>
          <cell r="G842" t="str">
            <v>TN</v>
          </cell>
          <cell r="H842" t="str">
            <v>TONELADAS</v>
          </cell>
          <cell r="I842" t="str">
            <v>PEC</v>
          </cell>
        </row>
        <row r="843">
          <cell r="A843" t="str">
            <v>15447093</v>
          </cell>
          <cell r="B843">
            <v>154</v>
          </cell>
          <cell r="C843">
            <v>47093</v>
          </cell>
          <cell r="D843" t="str">
            <v>LECH.PEL.16%ALTA ENE.S/UREA CG</v>
          </cell>
          <cell r="E843" t="str">
            <v>PES</v>
          </cell>
          <cell r="F843">
            <v>5416</v>
          </cell>
          <cell r="G843" t="str">
            <v>TN</v>
          </cell>
          <cell r="H843" t="str">
            <v>TONELADAS</v>
          </cell>
          <cell r="I843" t="str">
            <v>PEC</v>
          </cell>
        </row>
        <row r="844">
          <cell r="A844" t="str">
            <v>15447144</v>
          </cell>
          <cell r="B844">
            <v>154</v>
          </cell>
          <cell r="C844">
            <v>47144</v>
          </cell>
          <cell r="D844" t="str">
            <v>LECHE ROLADO 18%ALTA EN S/UREA</v>
          </cell>
          <cell r="E844" t="str">
            <v>PES</v>
          </cell>
          <cell r="F844">
            <v>5110</v>
          </cell>
          <cell r="G844" t="str">
            <v>TN</v>
          </cell>
          <cell r="H844" t="str">
            <v>TONELADAS</v>
          </cell>
          <cell r="I844" t="str">
            <v>PEC</v>
          </cell>
        </row>
        <row r="845">
          <cell r="A845" t="str">
            <v>15447145</v>
          </cell>
          <cell r="B845">
            <v>154</v>
          </cell>
          <cell r="C845">
            <v>47145</v>
          </cell>
          <cell r="D845" t="str">
            <v>LECH.18% ALTA ENER. S/UREA RG</v>
          </cell>
          <cell r="E845" t="str">
            <v>PES</v>
          </cell>
          <cell r="F845">
            <v>4960</v>
          </cell>
          <cell r="G845" t="str">
            <v>TN</v>
          </cell>
          <cell r="H845" t="str">
            <v>TONELADAS</v>
          </cell>
          <cell r="I845" t="str">
            <v>PEC</v>
          </cell>
        </row>
        <row r="846">
          <cell r="A846" t="str">
            <v>15447152</v>
          </cell>
          <cell r="B846">
            <v>154</v>
          </cell>
          <cell r="C846">
            <v>47152</v>
          </cell>
          <cell r="D846" t="str">
            <v>LECHE PELLET 18%ALTA EN S/UREA</v>
          </cell>
          <cell r="E846" t="str">
            <v>PES</v>
          </cell>
          <cell r="F846">
            <v>4895</v>
          </cell>
          <cell r="G846" t="str">
            <v>TN</v>
          </cell>
          <cell r="H846" t="str">
            <v>TONELADAS</v>
          </cell>
          <cell r="I846" t="str">
            <v>PEC</v>
          </cell>
        </row>
        <row r="847">
          <cell r="A847" t="str">
            <v>15447304</v>
          </cell>
          <cell r="B847">
            <v>154</v>
          </cell>
          <cell r="C847">
            <v>47304</v>
          </cell>
          <cell r="D847" t="str">
            <v>LECHERO ROLADO 22% AE S/UREA</v>
          </cell>
          <cell r="E847" t="str">
            <v>PES</v>
          </cell>
          <cell r="F847">
            <v>6120</v>
          </cell>
          <cell r="G847" t="str">
            <v>TN</v>
          </cell>
          <cell r="H847" t="str">
            <v>TONELADAS</v>
          </cell>
          <cell r="I847" t="str">
            <v>PEC</v>
          </cell>
        </row>
        <row r="848">
          <cell r="A848" t="str">
            <v>15448016</v>
          </cell>
          <cell r="B848">
            <v>154</v>
          </cell>
          <cell r="C848">
            <v>48016</v>
          </cell>
          <cell r="D848" t="str">
            <v>API CAMARON ALTA DENS 40% ME 1</v>
          </cell>
          <cell r="E848" t="str">
            <v>PES</v>
          </cell>
          <cell r="F848">
            <v>15131</v>
          </cell>
          <cell r="G848" t="str">
            <v>TN</v>
          </cell>
          <cell r="H848" t="str">
            <v>TONELADAS</v>
          </cell>
          <cell r="I848" t="str">
            <v>ACU</v>
          </cell>
        </row>
        <row r="849">
          <cell r="A849" t="str">
            <v>15448017</v>
          </cell>
          <cell r="B849">
            <v>154</v>
          </cell>
          <cell r="C849">
            <v>48017</v>
          </cell>
          <cell r="D849" t="str">
            <v>API CAMARON ALTA DENS 40% ME 2</v>
          </cell>
          <cell r="E849" t="str">
            <v>PES</v>
          </cell>
          <cell r="F849">
            <v>14462</v>
          </cell>
          <cell r="G849" t="str">
            <v>TN</v>
          </cell>
          <cell r="H849" t="str">
            <v>TONELADAS</v>
          </cell>
          <cell r="I849" t="str">
            <v>ACU</v>
          </cell>
        </row>
        <row r="850">
          <cell r="A850" t="str">
            <v>15448019</v>
          </cell>
          <cell r="B850">
            <v>154</v>
          </cell>
          <cell r="C850">
            <v>48019</v>
          </cell>
          <cell r="D850" t="str">
            <v>API CAMARON ALTA DENS.40% CE</v>
          </cell>
          <cell r="E850" t="str">
            <v>PES</v>
          </cell>
          <cell r="F850">
            <v>14361</v>
          </cell>
          <cell r="G850" t="str">
            <v>TN</v>
          </cell>
          <cell r="H850" t="str">
            <v>TONELADAS</v>
          </cell>
          <cell r="I850" t="str">
            <v>ACU</v>
          </cell>
        </row>
        <row r="851">
          <cell r="A851" t="str">
            <v>15448029</v>
          </cell>
          <cell r="B851">
            <v>154</v>
          </cell>
          <cell r="C851">
            <v>48029</v>
          </cell>
          <cell r="D851" t="str">
            <v>API CAMARON AD 35% MC 2</v>
          </cell>
          <cell r="E851" t="str">
            <v>PES</v>
          </cell>
          <cell r="F851">
            <v>14372</v>
          </cell>
          <cell r="G851" t="str">
            <v>TN</v>
          </cell>
          <cell r="H851" t="str">
            <v>TONELADAS</v>
          </cell>
          <cell r="I851" t="str">
            <v>ACU</v>
          </cell>
        </row>
        <row r="852">
          <cell r="A852" t="str">
            <v>15448039</v>
          </cell>
          <cell r="B852">
            <v>154</v>
          </cell>
          <cell r="C852">
            <v>48039</v>
          </cell>
          <cell r="D852" t="str">
            <v>API CAMARON ALTA DENS 30% CE</v>
          </cell>
          <cell r="E852" t="str">
            <v>PES</v>
          </cell>
          <cell r="F852">
            <v>14247</v>
          </cell>
          <cell r="G852" t="str">
            <v>TN</v>
          </cell>
          <cell r="H852" t="str">
            <v>TONELADAS</v>
          </cell>
          <cell r="I852" t="str">
            <v>ACU</v>
          </cell>
        </row>
        <row r="853">
          <cell r="A853" t="str">
            <v>15448049</v>
          </cell>
          <cell r="B853">
            <v>154</v>
          </cell>
          <cell r="C853">
            <v>48049</v>
          </cell>
          <cell r="D853" t="str">
            <v>API CAMARON ALTA DENS 25% CE</v>
          </cell>
          <cell r="E853" t="str">
            <v>PES</v>
          </cell>
          <cell r="F853">
            <v>13896</v>
          </cell>
          <cell r="G853" t="str">
            <v>TN</v>
          </cell>
          <cell r="H853" t="str">
            <v>TONELADAS</v>
          </cell>
          <cell r="I853" t="str">
            <v>ACU</v>
          </cell>
        </row>
        <row r="854">
          <cell r="A854" t="str">
            <v>15448057</v>
          </cell>
          <cell r="B854">
            <v>154</v>
          </cell>
          <cell r="C854">
            <v>48057</v>
          </cell>
          <cell r="D854" t="str">
            <v>API CAMARON EXTENSIVO 40% ME</v>
          </cell>
          <cell r="E854" t="str">
            <v>PES</v>
          </cell>
          <cell r="F854">
            <v>13972</v>
          </cell>
          <cell r="G854" t="str">
            <v>TN</v>
          </cell>
          <cell r="H854" t="str">
            <v>TONELADAS</v>
          </cell>
          <cell r="I854" t="str">
            <v>ACU</v>
          </cell>
        </row>
        <row r="855">
          <cell r="A855" t="str">
            <v>15448069</v>
          </cell>
          <cell r="B855">
            <v>154</v>
          </cell>
          <cell r="C855">
            <v>48069</v>
          </cell>
          <cell r="D855" t="str">
            <v>API CAMARON EXTENSIVO 35% CE</v>
          </cell>
          <cell r="E855" t="str">
            <v>PES</v>
          </cell>
          <cell r="F855">
            <v>12766</v>
          </cell>
          <cell r="G855" t="str">
            <v>TN</v>
          </cell>
          <cell r="H855" t="str">
            <v>TONELADAS</v>
          </cell>
          <cell r="I855" t="str">
            <v>ACU</v>
          </cell>
        </row>
        <row r="856">
          <cell r="A856" t="str">
            <v>15448079</v>
          </cell>
          <cell r="B856">
            <v>154</v>
          </cell>
          <cell r="C856">
            <v>48079</v>
          </cell>
          <cell r="D856" t="str">
            <v>API CAMARON EXTENSIVO 30% CE</v>
          </cell>
          <cell r="E856" t="str">
            <v>PES</v>
          </cell>
          <cell r="F856">
            <v>12353</v>
          </cell>
          <cell r="G856" t="str">
            <v>TN</v>
          </cell>
          <cell r="H856" t="str">
            <v>TONELADAS</v>
          </cell>
          <cell r="I856" t="str">
            <v>ACU</v>
          </cell>
        </row>
        <row r="857">
          <cell r="A857" t="str">
            <v>15448119</v>
          </cell>
          <cell r="B857">
            <v>154</v>
          </cell>
          <cell r="C857">
            <v>48119</v>
          </cell>
          <cell r="D857" t="str">
            <v>API BAGRE 1 20K CE</v>
          </cell>
          <cell r="E857" t="str">
            <v>PES</v>
          </cell>
          <cell r="F857">
            <v>10040</v>
          </cell>
          <cell r="G857" t="str">
            <v>TN</v>
          </cell>
          <cell r="H857" t="str">
            <v>TONELADAS</v>
          </cell>
          <cell r="I857" t="str">
            <v>ACU</v>
          </cell>
        </row>
        <row r="858">
          <cell r="A858" t="str">
            <v>15448122</v>
          </cell>
          <cell r="B858">
            <v>154</v>
          </cell>
          <cell r="C858">
            <v>48122</v>
          </cell>
          <cell r="D858" t="str">
            <v>API BAGRE 2 20 KG 3/16" CE</v>
          </cell>
          <cell r="E858" t="str">
            <v>PES</v>
          </cell>
          <cell r="F858">
            <v>9220</v>
          </cell>
          <cell r="G858" t="str">
            <v>TN</v>
          </cell>
          <cell r="H858" t="str">
            <v>TONELADAS</v>
          </cell>
          <cell r="I858" t="str">
            <v>ACU</v>
          </cell>
        </row>
        <row r="859">
          <cell r="A859" t="str">
            <v>15448129</v>
          </cell>
          <cell r="B859">
            <v>154</v>
          </cell>
          <cell r="C859">
            <v>48129</v>
          </cell>
          <cell r="D859" t="str">
            <v>API BAGRE 2 20K 5/16 CE</v>
          </cell>
          <cell r="E859" t="str">
            <v>PES</v>
          </cell>
          <cell r="F859">
            <v>9215</v>
          </cell>
          <cell r="G859" t="str">
            <v>TN</v>
          </cell>
          <cell r="H859" t="str">
            <v>TONELADAS</v>
          </cell>
          <cell r="I859" t="str">
            <v>ACU</v>
          </cell>
        </row>
        <row r="860">
          <cell r="A860" t="str">
            <v>15448149</v>
          </cell>
          <cell r="B860">
            <v>154</v>
          </cell>
          <cell r="C860">
            <v>48149</v>
          </cell>
          <cell r="D860" t="str">
            <v>API-BAGRE 28 20 KG 5/16" CE</v>
          </cell>
          <cell r="E860" t="str">
            <v>PES</v>
          </cell>
          <cell r="F860">
            <v>8870</v>
          </cell>
          <cell r="G860" t="str">
            <v>TN</v>
          </cell>
          <cell r="H860" t="str">
            <v>TONELADAS</v>
          </cell>
          <cell r="I860" t="str">
            <v>ACU</v>
          </cell>
        </row>
        <row r="861">
          <cell r="A861" t="str">
            <v>15448169</v>
          </cell>
          <cell r="B861">
            <v>154</v>
          </cell>
          <cell r="C861">
            <v>48169</v>
          </cell>
          <cell r="D861" t="str">
            <v>API TILAPIA 1 20K CE</v>
          </cell>
          <cell r="E861" t="str">
            <v>PES</v>
          </cell>
          <cell r="F861">
            <v>10289</v>
          </cell>
          <cell r="G861" t="str">
            <v>TN</v>
          </cell>
          <cell r="H861" t="str">
            <v>TONELADAS</v>
          </cell>
          <cell r="I861" t="str">
            <v>ACU</v>
          </cell>
        </row>
        <row r="862">
          <cell r="A862" t="str">
            <v>15448179</v>
          </cell>
          <cell r="B862">
            <v>154</v>
          </cell>
          <cell r="C862">
            <v>48179</v>
          </cell>
          <cell r="D862" t="str">
            <v>API TILAPIA 2 20K CE</v>
          </cell>
          <cell r="E862" t="str">
            <v>PES</v>
          </cell>
          <cell r="F862">
            <v>9900</v>
          </cell>
          <cell r="G862" t="str">
            <v>TN</v>
          </cell>
          <cell r="H862" t="str">
            <v>TONELADAS</v>
          </cell>
          <cell r="I862" t="str">
            <v>ACU</v>
          </cell>
        </row>
        <row r="863">
          <cell r="A863" t="str">
            <v>15448189</v>
          </cell>
          <cell r="B863">
            <v>154</v>
          </cell>
          <cell r="C863">
            <v>48189</v>
          </cell>
          <cell r="D863" t="str">
            <v>API TILAPIA 3 20K CE</v>
          </cell>
          <cell r="E863" t="str">
            <v>PES</v>
          </cell>
          <cell r="F863">
            <v>9350</v>
          </cell>
          <cell r="G863" t="str">
            <v>TN</v>
          </cell>
          <cell r="H863" t="str">
            <v>TONELADAS</v>
          </cell>
          <cell r="I863" t="str">
            <v>ACU</v>
          </cell>
        </row>
        <row r="864">
          <cell r="A864" t="str">
            <v>15448199</v>
          </cell>
          <cell r="B864">
            <v>154</v>
          </cell>
          <cell r="C864">
            <v>48199</v>
          </cell>
          <cell r="D864" t="str">
            <v>API TILAPIA 4 20K CE</v>
          </cell>
          <cell r="E864" t="str">
            <v>PES</v>
          </cell>
          <cell r="F864">
            <v>8825</v>
          </cell>
          <cell r="G864" t="str">
            <v>TN</v>
          </cell>
          <cell r="H864" t="str">
            <v>TONELADAS</v>
          </cell>
          <cell r="I864" t="str">
            <v>ACU</v>
          </cell>
        </row>
        <row r="865">
          <cell r="A865" t="str">
            <v>15448207</v>
          </cell>
          <cell r="B865">
            <v>154</v>
          </cell>
          <cell r="C865">
            <v>48207</v>
          </cell>
          <cell r="D865" t="str">
            <v>API-TRUCHA 1 20 KG ME</v>
          </cell>
          <cell r="E865" t="str">
            <v>PES</v>
          </cell>
          <cell r="F865">
            <v>14715</v>
          </cell>
          <cell r="G865" t="str">
            <v>TN</v>
          </cell>
          <cell r="H865" t="str">
            <v>TONELADAS</v>
          </cell>
          <cell r="I865" t="str">
            <v>ACU</v>
          </cell>
        </row>
        <row r="866">
          <cell r="A866" t="str">
            <v>15448208</v>
          </cell>
          <cell r="B866">
            <v>154</v>
          </cell>
          <cell r="C866">
            <v>48208</v>
          </cell>
          <cell r="D866" t="str">
            <v>API-TRUCHA 1 20 KG HE</v>
          </cell>
          <cell r="E866" t="str">
            <v>PES</v>
          </cell>
          <cell r="F866">
            <v>14965</v>
          </cell>
          <cell r="G866" t="str">
            <v>TN</v>
          </cell>
          <cell r="H866" t="str">
            <v>TONELADAS</v>
          </cell>
          <cell r="I866" t="str">
            <v>ACU</v>
          </cell>
        </row>
        <row r="867">
          <cell r="A867" t="str">
            <v>15448209</v>
          </cell>
          <cell r="B867">
            <v>154</v>
          </cell>
          <cell r="C867">
            <v>48209</v>
          </cell>
          <cell r="D867" t="str">
            <v>API TRUCHA 1 20K CE</v>
          </cell>
          <cell r="E867" t="str">
            <v>PES</v>
          </cell>
          <cell r="F867">
            <v>14965</v>
          </cell>
          <cell r="G867" t="str">
            <v>TN</v>
          </cell>
          <cell r="H867" t="str">
            <v>TONELADAS</v>
          </cell>
          <cell r="I867" t="str">
            <v>ACU</v>
          </cell>
        </row>
        <row r="868">
          <cell r="A868" t="str">
            <v>15448219</v>
          </cell>
          <cell r="B868">
            <v>154</v>
          </cell>
          <cell r="C868">
            <v>48219</v>
          </cell>
          <cell r="D868" t="str">
            <v>API TRUCHA 2 20K CE</v>
          </cell>
          <cell r="E868" t="str">
            <v>PES</v>
          </cell>
          <cell r="F868">
            <v>13160</v>
          </cell>
          <cell r="G868" t="str">
            <v>TN</v>
          </cell>
          <cell r="H868" t="str">
            <v>TONELADAS</v>
          </cell>
          <cell r="I868" t="str">
            <v>ACU</v>
          </cell>
        </row>
        <row r="869">
          <cell r="A869" t="str">
            <v>15448229</v>
          </cell>
          <cell r="B869">
            <v>154</v>
          </cell>
          <cell r="C869">
            <v>48229</v>
          </cell>
          <cell r="D869" t="str">
            <v>API TRUCHA 3 20K CE</v>
          </cell>
          <cell r="E869" t="str">
            <v>PES</v>
          </cell>
          <cell r="F869">
            <v>12560</v>
          </cell>
          <cell r="G869" t="str">
            <v>TN</v>
          </cell>
          <cell r="H869" t="str">
            <v>TONELADAS</v>
          </cell>
          <cell r="I869" t="str">
            <v>ACU</v>
          </cell>
        </row>
        <row r="870">
          <cell r="A870" t="str">
            <v>15448239</v>
          </cell>
          <cell r="B870">
            <v>154</v>
          </cell>
          <cell r="C870">
            <v>48239</v>
          </cell>
          <cell r="D870" t="str">
            <v>API TRUCHA SALM. 20K CE</v>
          </cell>
          <cell r="E870" t="str">
            <v>PES</v>
          </cell>
          <cell r="F870">
            <v>15440</v>
          </cell>
          <cell r="G870" t="str">
            <v>TN</v>
          </cell>
          <cell r="H870" t="str">
            <v>TONELADAS</v>
          </cell>
          <cell r="I870" t="str">
            <v>ACU</v>
          </cell>
        </row>
        <row r="871">
          <cell r="A871" t="str">
            <v>15448275</v>
          </cell>
          <cell r="B871">
            <v>154</v>
          </cell>
          <cell r="C871">
            <v>48275</v>
          </cell>
          <cell r="D871" t="str">
            <v>APICAMARON 35% FOR.ESP.3/32 LG</v>
          </cell>
          <cell r="E871" t="str">
            <v>PES</v>
          </cell>
          <cell r="F871">
            <v>12203</v>
          </cell>
          <cell r="G871" t="str">
            <v>TN</v>
          </cell>
          <cell r="H871" t="str">
            <v>TONELADAS</v>
          </cell>
          <cell r="I871" t="str">
            <v>ACU</v>
          </cell>
        </row>
        <row r="872">
          <cell r="A872" t="str">
            <v>15448392</v>
          </cell>
          <cell r="B872">
            <v>154</v>
          </cell>
          <cell r="C872">
            <v>48392</v>
          </cell>
          <cell r="D872" t="str">
            <v>API-CAMARON MEDIA DENS 40% ME</v>
          </cell>
          <cell r="E872" t="str">
            <v>PES</v>
          </cell>
          <cell r="F872">
            <v>14586</v>
          </cell>
          <cell r="G872" t="str">
            <v>TN</v>
          </cell>
          <cell r="H872" t="str">
            <v>TONELADAS</v>
          </cell>
          <cell r="I872" t="str">
            <v>ACU</v>
          </cell>
        </row>
        <row r="873">
          <cell r="A873" t="str">
            <v>15448399</v>
          </cell>
          <cell r="B873">
            <v>154</v>
          </cell>
          <cell r="C873">
            <v>48399</v>
          </cell>
          <cell r="D873" t="str">
            <v>API-CAMARON MD 40% CE 2.32</v>
          </cell>
          <cell r="E873" t="str">
            <v>PES</v>
          </cell>
          <cell r="F873">
            <v>11229</v>
          </cell>
          <cell r="G873" t="str">
            <v>TN</v>
          </cell>
          <cell r="H873" t="str">
            <v>TONELADAS</v>
          </cell>
          <cell r="I873" t="str">
            <v>ACU</v>
          </cell>
        </row>
        <row r="874">
          <cell r="A874" t="str">
            <v>15448407</v>
          </cell>
          <cell r="B874">
            <v>154</v>
          </cell>
          <cell r="C874">
            <v>48407</v>
          </cell>
          <cell r="D874" t="str">
            <v>API CAMARON MEDIA DENSID 35%</v>
          </cell>
          <cell r="E874" t="str">
            <v>PES</v>
          </cell>
          <cell r="F874">
            <v>13880</v>
          </cell>
          <cell r="G874" t="str">
            <v>TN</v>
          </cell>
          <cell r="H874" t="str">
            <v>TONELADAS</v>
          </cell>
          <cell r="I874" t="str">
            <v>ACU</v>
          </cell>
        </row>
        <row r="875">
          <cell r="A875" t="str">
            <v>15448429</v>
          </cell>
          <cell r="B875">
            <v>154</v>
          </cell>
          <cell r="C875">
            <v>48429</v>
          </cell>
          <cell r="D875" t="str">
            <v>API CAMARON MEDIA DENS 30% CE</v>
          </cell>
          <cell r="E875" t="str">
            <v>PES</v>
          </cell>
          <cell r="F875">
            <v>13709</v>
          </cell>
          <cell r="G875" t="str">
            <v>TN</v>
          </cell>
          <cell r="H875" t="str">
            <v>TONELADAS</v>
          </cell>
          <cell r="I875" t="str">
            <v>ACU</v>
          </cell>
        </row>
        <row r="876">
          <cell r="A876" t="str">
            <v>15448462</v>
          </cell>
          <cell r="B876">
            <v>154</v>
          </cell>
          <cell r="C876">
            <v>48462</v>
          </cell>
          <cell r="D876" t="str">
            <v>APICAMARON 2 35% PRECRIA M3</v>
          </cell>
          <cell r="E876" t="str">
            <v>PES</v>
          </cell>
          <cell r="F876">
            <v>3425</v>
          </cell>
          <cell r="G876" t="str">
            <v>TN</v>
          </cell>
          <cell r="H876" t="str">
            <v>TONELADAS</v>
          </cell>
          <cell r="I876" t="str">
            <v>EXP</v>
          </cell>
        </row>
        <row r="877">
          <cell r="A877" t="str">
            <v>15450532</v>
          </cell>
          <cell r="B877">
            <v>154</v>
          </cell>
          <cell r="C877">
            <v>50532</v>
          </cell>
          <cell r="D877" t="str">
            <v>GANA-AVES 2 MUL. TE</v>
          </cell>
          <cell r="E877" t="str">
            <v>PES</v>
          </cell>
          <cell r="F877">
            <v>4960</v>
          </cell>
          <cell r="G877" t="str">
            <v>TN</v>
          </cell>
          <cell r="H877" t="str">
            <v>TONELADAS</v>
          </cell>
          <cell r="I877" t="str">
            <v>PEC</v>
          </cell>
        </row>
        <row r="878">
          <cell r="A878" t="str">
            <v>15453041</v>
          </cell>
          <cell r="B878">
            <v>154</v>
          </cell>
          <cell r="C878">
            <v>53041</v>
          </cell>
          <cell r="D878" t="str">
            <v>CARNERINA No.4 LACTANCIA HG</v>
          </cell>
          <cell r="E878" t="str">
            <v>PES</v>
          </cell>
          <cell r="F878">
            <v>6656</v>
          </cell>
          <cell r="G878" t="str">
            <v>TN</v>
          </cell>
          <cell r="H878" t="str">
            <v>TONELADAS</v>
          </cell>
          <cell r="I878" t="str">
            <v>PEC</v>
          </cell>
        </row>
        <row r="879">
          <cell r="A879" t="str">
            <v>15453042</v>
          </cell>
          <cell r="B879">
            <v>154</v>
          </cell>
          <cell r="C879">
            <v>53042</v>
          </cell>
          <cell r="D879" t="str">
            <v>CARNERINA No.4 LACTANCIA CE</v>
          </cell>
          <cell r="E879" t="str">
            <v>PES</v>
          </cell>
          <cell r="F879">
            <v>5908</v>
          </cell>
          <cell r="G879" t="str">
            <v>TN</v>
          </cell>
          <cell r="H879" t="str">
            <v>TONELADAS</v>
          </cell>
          <cell r="I879" t="str">
            <v>PEC</v>
          </cell>
        </row>
        <row r="880">
          <cell r="A880" t="str">
            <v>15453043</v>
          </cell>
          <cell r="B880">
            <v>154</v>
          </cell>
          <cell r="C880">
            <v>53043</v>
          </cell>
          <cell r="D880" t="str">
            <v>CARNERINA No.4 LACTANCIA CG</v>
          </cell>
          <cell r="E880" t="str">
            <v>PES</v>
          </cell>
          <cell r="F880">
            <v>6676</v>
          </cell>
          <cell r="G880" t="str">
            <v>TN</v>
          </cell>
          <cell r="H880" t="str">
            <v>TONELADAS</v>
          </cell>
          <cell r="I880" t="str">
            <v>PEC</v>
          </cell>
        </row>
        <row r="881">
          <cell r="A881" t="str">
            <v>15453162</v>
          </cell>
          <cell r="B881">
            <v>154</v>
          </cell>
          <cell r="C881">
            <v>53162</v>
          </cell>
          <cell r="D881" t="str">
            <v>INICIAPORK MEJORADO GN CE</v>
          </cell>
          <cell r="E881" t="str">
            <v>PES</v>
          </cell>
          <cell r="F881">
            <v>5395</v>
          </cell>
          <cell r="G881" t="str">
            <v>TN</v>
          </cell>
          <cell r="H881" t="str">
            <v>TONELADAS</v>
          </cell>
          <cell r="I881" t="str">
            <v>PEC</v>
          </cell>
        </row>
        <row r="882">
          <cell r="A882" t="str">
            <v>15453170</v>
          </cell>
          <cell r="B882">
            <v>154</v>
          </cell>
          <cell r="C882">
            <v>53170</v>
          </cell>
          <cell r="D882" t="str">
            <v>CRECIPORK MEJORADO HE</v>
          </cell>
          <cell r="E882" t="str">
            <v>PES</v>
          </cell>
          <cell r="F882">
            <v>6104</v>
          </cell>
          <cell r="G882" t="str">
            <v>TN</v>
          </cell>
          <cell r="H882" t="str">
            <v>TONELADAS</v>
          </cell>
          <cell r="I882" t="str">
            <v>PEC</v>
          </cell>
        </row>
        <row r="883">
          <cell r="A883" t="str">
            <v>15453172</v>
          </cell>
          <cell r="B883">
            <v>154</v>
          </cell>
          <cell r="C883">
            <v>53172</v>
          </cell>
          <cell r="D883" t="str">
            <v>CRECIPORK MEJORADO GN CE</v>
          </cell>
          <cell r="E883" t="str">
            <v>PES</v>
          </cell>
          <cell r="F883">
            <v>4516</v>
          </cell>
          <cell r="G883" t="str">
            <v>TN</v>
          </cell>
          <cell r="H883" t="str">
            <v>TONELADAS</v>
          </cell>
          <cell r="I883" t="str">
            <v>PEC</v>
          </cell>
        </row>
        <row r="884">
          <cell r="A884" t="str">
            <v>15453180</v>
          </cell>
          <cell r="B884">
            <v>154</v>
          </cell>
          <cell r="C884">
            <v>53180</v>
          </cell>
          <cell r="D884" t="str">
            <v>ENGORDAPORK MEJORADO HE</v>
          </cell>
          <cell r="E884" t="str">
            <v>PES</v>
          </cell>
          <cell r="F884">
            <v>5989</v>
          </cell>
          <cell r="G884" t="str">
            <v>TN</v>
          </cell>
          <cell r="H884" t="str">
            <v>TONELADAS</v>
          </cell>
          <cell r="I884" t="str">
            <v>PEC</v>
          </cell>
        </row>
        <row r="885">
          <cell r="A885" t="str">
            <v>15453182</v>
          </cell>
          <cell r="B885">
            <v>154</v>
          </cell>
          <cell r="C885">
            <v>53182</v>
          </cell>
          <cell r="D885" t="str">
            <v>ENGORDAPORK MEJORADO GN CE</v>
          </cell>
          <cell r="E885" t="str">
            <v>PES</v>
          </cell>
          <cell r="F885">
            <v>4347</v>
          </cell>
          <cell r="G885" t="str">
            <v>TN</v>
          </cell>
          <cell r="H885" t="str">
            <v>TONELADAS</v>
          </cell>
          <cell r="I885" t="str">
            <v>PEC</v>
          </cell>
        </row>
        <row r="886">
          <cell r="A886" t="str">
            <v>15453190</v>
          </cell>
          <cell r="B886">
            <v>154</v>
          </cell>
          <cell r="C886">
            <v>53190</v>
          </cell>
          <cell r="D886" t="str">
            <v>REPRODUPORK MEJORADO HE</v>
          </cell>
          <cell r="E886" t="str">
            <v>PES</v>
          </cell>
          <cell r="F886">
            <v>5872</v>
          </cell>
          <cell r="G886" t="str">
            <v>TN</v>
          </cell>
          <cell r="H886" t="str">
            <v>TONELADAS</v>
          </cell>
          <cell r="I886" t="str">
            <v>PEC</v>
          </cell>
        </row>
        <row r="887">
          <cell r="A887" t="str">
            <v>15453192</v>
          </cell>
          <cell r="B887">
            <v>154</v>
          </cell>
          <cell r="C887">
            <v>53192</v>
          </cell>
          <cell r="D887" t="str">
            <v>REPRODUPORK MEJORADO GN  CE</v>
          </cell>
          <cell r="E887" t="str">
            <v>PES</v>
          </cell>
          <cell r="F887">
            <v>5084</v>
          </cell>
          <cell r="G887" t="str">
            <v>TN</v>
          </cell>
          <cell r="H887" t="str">
            <v>TONELADAS</v>
          </cell>
          <cell r="I887" t="str">
            <v>PEC</v>
          </cell>
        </row>
        <row r="888">
          <cell r="A888" t="str">
            <v>15453242</v>
          </cell>
          <cell r="B888">
            <v>154</v>
          </cell>
          <cell r="C888">
            <v>53242</v>
          </cell>
          <cell r="D888" t="str">
            <v>INICIAPORK AP CE</v>
          </cell>
          <cell r="E888" t="str">
            <v>PES</v>
          </cell>
          <cell r="F888">
            <v>6036</v>
          </cell>
          <cell r="G888" t="str">
            <v>TN</v>
          </cell>
          <cell r="H888" t="str">
            <v>TONELADAS</v>
          </cell>
          <cell r="I888" t="str">
            <v>PEC</v>
          </cell>
        </row>
        <row r="889">
          <cell r="A889" t="str">
            <v>15453243</v>
          </cell>
          <cell r="B889">
            <v>154</v>
          </cell>
          <cell r="C889">
            <v>53243</v>
          </cell>
          <cell r="D889" t="str">
            <v>INICIAPORK CG</v>
          </cell>
          <cell r="E889" t="str">
            <v>PES</v>
          </cell>
          <cell r="F889">
            <v>5896</v>
          </cell>
          <cell r="G889" t="str">
            <v>TN</v>
          </cell>
          <cell r="H889" t="str">
            <v>TONELADAS</v>
          </cell>
          <cell r="I889" t="str">
            <v>PEC</v>
          </cell>
        </row>
        <row r="890">
          <cell r="A890" t="str">
            <v>15453250</v>
          </cell>
          <cell r="B890">
            <v>154</v>
          </cell>
          <cell r="C890">
            <v>53250</v>
          </cell>
          <cell r="D890" t="str">
            <v>CONCENTRAPORK MEJORADO HE</v>
          </cell>
          <cell r="E890" t="str">
            <v>PES</v>
          </cell>
          <cell r="F890">
            <v>7284</v>
          </cell>
          <cell r="G890" t="str">
            <v>TN</v>
          </cell>
          <cell r="H890" t="str">
            <v>TONELADAS</v>
          </cell>
          <cell r="I890" t="str">
            <v>PEC</v>
          </cell>
        </row>
        <row r="891">
          <cell r="A891" t="str">
            <v>15453252</v>
          </cell>
          <cell r="B891">
            <v>154</v>
          </cell>
          <cell r="C891">
            <v>53252</v>
          </cell>
          <cell r="D891" t="str">
            <v>DISPONIBLE</v>
          </cell>
          <cell r="E891" t="str">
            <v>PES</v>
          </cell>
          <cell r="F891">
            <v>7404</v>
          </cell>
          <cell r="G891" t="str">
            <v>TN</v>
          </cell>
          <cell r="H891" t="str">
            <v>TONELADAS</v>
          </cell>
          <cell r="I891" t="str">
            <v>PEC</v>
          </cell>
        </row>
        <row r="892">
          <cell r="A892" t="str">
            <v>15453253</v>
          </cell>
          <cell r="B892">
            <v>154</v>
          </cell>
          <cell r="C892">
            <v>53253</v>
          </cell>
          <cell r="D892" t="str">
            <v>CONCENTRAPORK CG</v>
          </cell>
          <cell r="E892" t="str">
            <v>PES</v>
          </cell>
          <cell r="F892">
            <v>7264</v>
          </cell>
          <cell r="G892" t="str">
            <v>TN</v>
          </cell>
          <cell r="H892" t="str">
            <v>TONELADAS</v>
          </cell>
          <cell r="I892" t="str">
            <v>PEC</v>
          </cell>
        </row>
        <row r="893">
          <cell r="A893" t="str">
            <v>15453510</v>
          </cell>
          <cell r="B893">
            <v>154</v>
          </cell>
          <cell r="C893">
            <v>53510</v>
          </cell>
          <cell r="D893" t="str">
            <v>GANA CERDOS NO. 1 HE</v>
          </cell>
          <cell r="E893" t="str">
            <v>PES</v>
          </cell>
          <cell r="F893">
            <v>6117</v>
          </cell>
          <cell r="G893" t="str">
            <v>TN</v>
          </cell>
          <cell r="H893" t="str">
            <v>TONELADAS</v>
          </cell>
          <cell r="I893" t="str">
            <v>PEC</v>
          </cell>
        </row>
        <row r="894">
          <cell r="A894" t="str">
            <v>15453511</v>
          </cell>
          <cell r="B894">
            <v>154</v>
          </cell>
          <cell r="C894">
            <v>53511</v>
          </cell>
          <cell r="D894" t="str">
            <v>GANA CERDOS NO. 1 HG</v>
          </cell>
          <cell r="E894" t="str">
            <v>PES</v>
          </cell>
          <cell r="F894">
            <v>5977</v>
          </cell>
          <cell r="G894" t="str">
            <v>TN</v>
          </cell>
          <cell r="H894" t="str">
            <v>TONELADAS</v>
          </cell>
          <cell r="I894" t="str">
            <v>PEC</v>
          </cell>
        </row>
        <row r="895">
          <cell r="A895" t="str">
            <v>15453512</v>
          </cell>
          <cell r="B895">
            <v>154</v>
          </cell>
          <cell r="C895">
            <v>53512</v>
          </cell>
          <cell r="D895" t="str">
            <v>GANA CERDOS NO. 1 CE</v>
          </cell>
          <cell r="E895" t="str">
            <v>PES</v>
          </cell>
          <cell r="F895">
            <v>6137</v>
          </cell>
          <cell r="G895" t="str">
            <v>TN</v>
          </cell>
          <cell r="H895" t="str">
            <v>TONELADAS</v>
          </cell>
          <cell r="I895" t="str">
            <v>PEC</v>
          </cell>
        </row>
        <row r="896">
          <cell r="A896" t="str">
            <v>15453513</v>
          </cell>
          <cell r="B896">
            <v>154</v>
          </cell>
          <cell r="C896">
            <v>53513</v>
          </cell>
          <cell r="D896" t="str">
            <v>GANA CERDOS NO. 1 CG</v>
          </cell>
          <cell r="E896" t="str">
            <v>PES</v>
          </cell>
          <cell r="F896">
            <v>5997</v>
          </cell>
          <cell r="G896" t="str">
            <v>TN</v>
          </cell>
          <cell r="H896" t="str">
            <v>TONELADAS</v>
          </cell>
          <cell r="I896" t="str">
            <v>PEC</v>
          </cell>
        </row>
        <row r="897">
          <cell r="A897" t="str">
            <v>15453520</v>
          </cell>
          <cell r="B897">
            <v>154</v>
          </cell>
          <cell r="C897">
            <v>53520</v>
          </cell>
          <cell r="D897" t="str">
            <v>GANA CERDOS NO. 2 HE</v>
          </cell>
          <cell r="E897" t="str">
            <v>PES</v>
          </cell>
          <cell r="F897">
            <v>5953</v>
          </cell>
          <cell r="G897" t="str">
            <v>TN</v>
          </cell>
          <cell r="H897" t="str">
            <v>TONELADAS</v>
          </cell>
          <cell r="I897" t="str">
            <v>PEC</v>
          </cell>
        </row>
        <row r="898">
          <cell r="A898" t="str">
            <v>15453521</v>
          </cell>
          <cell r="B898">
            <v>154</v>
          </cell>
          <cell r="C898">
            <v>53521</v>
          </cell>
          <cell r="D898" t="str">
            <v>GANA CERDOS NO. 2 HG</v>
          </cell>
          <cell r="E898" t="str">
            <v>PES</v>
          </cell>
          <cell r="F898">
            <v>5813</v>
          </cell>
          <cell r="G898" t="str">
            <v>TN</v>
          </cell>
          <cell r="H898" t="str">
            <v>TONELADAS</v>
          </cell>
          <cell r="I898" t="str">
            <v>PEC</v>
          </cell>
        </row>
        <row r="899">
          <cell r="A899" t="str">
            <v>15453522</v>
          </cell>
          <cell r="B899">
            <v>154</v>
          </cell>
          <cell r="C899">
            <v>53522</v>
          </cell>
          <cell r="D899" t="str">
            <v>GANA CERDOS NO. 2 CE</v>
          </cell>
          <cell r="E899" t="str">
            <v>PES</v>
          </cell>
          <cell r="F899">
            <v>5973</v>
          </cell>
          <cell r="G899" t="str">
            <v>TN</v>
          </cell>
          <cell r="H899" t="str">
            <v>TONELADAS</v>
          </cell>
          <cell r="I899" t="str">
            <v>PEC</v>
          </cell>
        </row>
        <row r="900">
          <cell r="A900" t="str">
            <v>15453523</v>
          </cell>
          <cell r="B900">
            <v>154</v>
          </cell>
          <cell r="C900">
            <v>53523</v>
          </cell>
          <cell r="D900" t="str">
            <v>GANA CERDOS NO. 2 CG</v>
          </cell>
          <cell r="E900" t="str">
            <v>PES</v>
          </cell>
          <cell r="F900">
            <v>5833</v>
          </cell>
          <cell r="G900" t="str">
            <v>TN</v>
          </cell>
          <cell r="H900" t="str">
            <v>TONELADAS</v>
          </cell>
          <cell r="I900" t="str">
            <v>PEC</v>
          </cell>
        </row>
        <row r="901">
          <cell r="A901" t="str">
            <v>15453530</v>
          </cell>
          <cell r="B901">
            <v>154</v>
          </cell>
          <cell r="C901">
            <v>53530</v>
          </cell>
          <cell r="D901" t="str">
            <v>GANA CERDOS NO. 3 HE</v>
          </cell>
          <cell r="E901" t="str">
            <v>PES</v>
          </cell>
          <cell r="F901">
            <v>5757</v>
          </cell>
          <cell r="G901" t="str">
            <v>TN</v>
          </cell>
          <cell r="H901" t="str">
            <v>TONELADAS</v>
          </cell>
          <cell r="I901" t="str">
            <v>PEC</v>
          </cell>
        </row>
        <row r="902">
          <cell r="A902" t="str">
            <v>15453531</v>
          </cell>
          <cell r="B902">
            <v>154</v>
          </cell>
          <cell r="C902">
            <v>53531</v>
          </cell>
          <cell r="D902" t="str">
            <v>GANA CERDOS NO. 3 HG</v>
          </cell>
          <cell r="E902" t="str">
            <v>PES</v>
          </cell>
          <cell r="F902">
            <v>5617</v>
          </cell>
          <cell r="G902" t="str">
            <v>TN</v>
          </cell>
          <cell r="H902" t="str">
            <v>TONELADAS</v>
          </cell>
          <cell r="I902" t="str">
            <v>PEC</v>
          </cell>
        </row>
        <row r="903">
          <cell r="A903" t="str">
            <v>15453532</v>
          </cell>
          <cell r="B903">
            <v>154</v>
          </cell>
          <cell r="C903">
            <v>53532</v>
          </cell>
          <cell r="D903" t="str">
            <v>GANA CERDOS NO. 3 CE</v>
          </cell>
          <cell r="E903" t="str">
            <v>PES</v>
          </cell>
          <cell r="F903">
            <v>5777</v>
          </cell>
          <cell r="G903" t="str">
            <v>TN</v>
          </cell>
          <cell r="H903" t="str">
            <v>TONELADAS</v>
          </cell>
          <cell r="I903" t="str">
            <v>PEC</v>
          </cell>
        </row>
        <row r="904">
          <cell r="A904" t="str">
            <v>15453533</v>
          </cell>
          <cell r="B904">
            <v>154</v>
          </cell>
          <cell r="C904">
            <v>53533</v>
          </cell>
          <cell r="D904" t="str">
            <v>GANA CERDOS NO. 3 CG</v>
          </cell>
          <cell r="E904" t="str">
            <v>PES</v>
          </cell>
          <cell r="F904">
            <v>5637</v>
          </cell>
          <cell r="G904" t="str">
            <v>TN</v>
          </cell>
          <cell r="H904" t="str">
            <v>TONELADAS</v>
          </cell>
          <cell r="I904" t="str">
            <v>PEC</v>
          </cell>
        </row>
        <row r="905">
          <cell r="A905" t="str">
            <v>15453570</v>
          </cell>
          <cell r="B905">
            <v>154</v>
          </cell>
          <cell r="C905">
            <v>53570</v>
          </cell>
          <cell r="D905" t="str">
            <v>GANACERDOS 36% HE</v>
          </cell>
          <cell r="E905" t="str">
            <v>PES</v>
          </cell>
          <cell r="F905">
            <v>6889</v>
          </cell>
          <cell r="G905" t="str">
            <v>TN</v>
          </cell>
          <cell r="H905" t="str">
            <v>TONELADAS</v>
          </cell>
          <cell r="I905" t="str">
            <v>PEC</v>
          </cell>
        </row>
        <row r="906">
          <cell r="A906" t="str">
            <v>15453571</v>
          </cell>
          <cell r="B906">
            <v>154</v>
          </cell>
          <cell r="C906">
            <v>53571</v>
          </cell>
          <cell r="D906" t="str">
            <v>GANACERDOS 36% HG</v>
          </cell>
          <cell r="E906" t="str">
            <v>PES</v>
          </cell>
          <cell r="F906">
            <v>6749</v>
          </cell>
          <cell r="G906" t="str">
            <v>TN</v>
          </cell>
          <cell r="H906" t="str">
            <v>TONELADAS</v>
          </cell>
          <cell r="I906" t="str">
            <v>PEC</v>
          </cell>
        </row>
        <row r="907">
          <cell r="A907" t="str">
            <v>15453572</v>
          </cell>
          <cell r="B907">
            <v>154</v>
          </cell>
          <cell r="C907">
            <v>53572</v>
          </cell>
          <cell r="D907" t="str">
            <v>GANACERDOS 36% CE</v>
          </cell>
          <cell r="E907" t="str">
            <v>PES</v>
          </cell>
          <cell r="F907">
            <v>6909</v>
          </cell>
          <cell r="G907" t="str">
            <v>TN</v>
          </cell>
          <cell r="H907" t="str">
            <v>TONELADAS</v>
          </cell>
          <cell r="I907" t="str">
            <v>PEC</v>
          </cell>
        </row>
        <row r="908">
          <cell r="A908" t="str">
            <v>15453573</v>
          </cell>
          <cell r="B908">
            <v>154</v>
          </cell>
          <cell r="C908">
            <v>53573</v>
          </cell>
          <cell r="D908" t="str">
            <v>GANACERDOS 36% CG</v>
          </cell>
          <cell r="E908" t="str">
            <v>PES</v>
          </cell>
          <cell r="F908">
            <v>6769</v>
          </cell>
          <cell r="G908" t="str">
            <v>TN</v>
          </cell>
          <cell r="H908" t="str">
            <v>TONELADAS</v>
          </cell>
          <cell r="I908" t="str">
            <v>PEC</v>
          </cell>
        </row>
        <row r="909">
          <cell r="A909" t="str">
            <v>15453632</v>
          </cell>
          <cell r="B909">
            <v>154</v>
          </cell>
          <cell r="C909">
            <v>53632</v>
          </cell>
          <cell r="D909" t="str">
            <v>GANACERDOS MULTIUSOS CE</v>
          </cell>
          <cell r="E909" t="str">
            <v>PES</v>
          </cell>
          <cell r="F909">
            <v>4552</v>
          </cell>
          <cell r="G909" t="str">
            <v>TN</v>
          </cell>
          <cell r="H909" t="str">
            <v>TONELADAS</v>
          </cell>
          <cell r="I909" t="str">
            <v>PEC</v>
          </cell>
        </row>
        <row r="910">
          <cell r="A910" t="str">
            <v>15454300</v>
          </cell>
          <cell r="B910">
            <v>154</v>
          </cell>
          <cell r="C910">
            <v>54300</v>
          </cell>
          <cell r="D910" t="str">
            <v>GANALECHE MULTIUSOS HE</v>
          </cell>
          <cell r="E910" t="str">
            <v>PES</v>
          </cell>
          <cell r="F910">
            <v>4790</v>
          </cell>
          <cell r="G910" t="str">
            <v>TN</v>
          </cell>
          <cell r="H910" t="str">
            <v>TONELADAS</v>
          </cell>
          <cell r="I910" t="str">
            <v>PEC</v>
          </cell>
        </row>
        <row r="911">
          <cell r="A911" t="str">
            <v>15454301</v>
          </cell>
          <cell r="B911">
            <v>154</v>
          </cell>
          <cell r="C911">
            <v>54301</v>
          </cell>
          <cell r="D911" t="str">
            <v>GANALECHE MULTIUSOS HG</v>
          </cell>
          <cell r="E911" t="str">
            <v>PES</v>
          </cell>
          <cell r="F911">
            <v>4650</v>
          </cell>
          <cell r="G911" t="str">
            <v>TN</v>
          </cell>
          <cell r="H911" t="str">
            <v>TONELADAS</v>
          </cell>
          <cell r="I911" t="str">
            <v>PEC</v>
          </cell>
        </row>
        <row r="912">
          <cell r="A912" t="str">
            <v>15454302</v>
          </cell>
          <cell r="B912">
            <v>154</v>
          </cell>
          <cell r="C912">
            <v>54302</v>
          </cell>
          <cell r="D912" t="str">
            <v>GANALECHE MULTIUSOS CE</v>
          </cell>
          <cell r="E912" t="str">
            <v>PES</v>
          </cell>
          <cell r="F912">
            <v>4635</v>
          </cell>
          <cell r="G912" t="str">
            <v>TN</v>
          </cell>
          <cell r="H912" t="str">
            <v>TONELADAS</v>
          </cell>
          <cell r="I912" t="str">
            <v>PEC</v>
          </cell>
        </row>
        <row r="913">
          <cell r="A913" t="str">
            <v>15454303</v>
          </cell>
          <cell r="B913">
            <v>154</v>
          </cell>
          <cell r="C913">
            <v>54303</v>
          </cell>
          <cell r="D913" t="str">
            <v>GANALECHE MULTIUSOS CG</v>
          </cell>
          <cell r="E913" t="str">
            <v>PES</v>
          </cell>
          <cell r="F913">
            <v>4670</v>
          </cell>
          <cell r="G913" t="str">
            <v>TN</v>
          </cell>
          <cell r="H913" t="str">
            <v>TONELADAS</v>
          </cell>
          <cell r="I913" t="str">
            <v>PEC</v>
          </cell>
        </row>
        <row r="914">
          <cell r="A914" t="str">
            <v>15454304</v>
          </cell>
          <cell r="B914">
            <v>154</v>
          </cell>
          <cell r="C914">
            <v>54304</v>
          </cell>
          <cell r="D914" t="str">
            <v>GANALECHE MULTIUSOS RE</v>
          </cell>
          <cell r="E914" t="str">
            <v>PES</v>
          </cell>
          <cell r="F914">
            <v>4671</v>
          </cell>
          <cell r="G914" t="str">
            <v>TN</v>
          </cell>
          <cell r="H914" t="str">
            <v>TONELADAS</v>
          </cell>
          <cell r="I914" t="str">
            <v>PEC</v>
          </cell>
        </row>
        <row r="915">
          <cell r="A915" t="str">
            <v>15454305</v>
          </cell>
          <cell r="B915">
            <v>154</v>
          </cell>
          <cell r="C915">
            <v>54305</v>
          </cell>
          <cell r="D915" t="str">
            <v>GANALECHE MULTIUSOS RG</v>
          </cell>
          <cell r="E915" t="str">
            <v>PES</v>
          </cell>
          <cell r="F915">
            <v>4581</v>
          </cell>
          <cell r="G915" t="str">
            <v>TN</v>
          </cell>
          <cell r="H915" t="str">
            <v>TONELADAS</v>
          </cell>
          <cell r="I915" t="str">
            <v>PEC</v>
          </cell>
        </row>
        <row r="916">
          <cell r="A916" t="str">
            <v>15454320</v>
          </cell>
          <cell r="B916">
            <v>154</v>
          </cell>
          <cell r="C916">
            <v>54320</v>
          </cell>
          <cell r="D916" t="str">
            <v>ESTABLERO 18% HE</v>
          </cell>
          <cell r="E916" t="str">
            <v>PES</v>
          </cell>
          <cell r="F916">
            <v>4290</v>
          </cell>
          <cell r="G916" t="str">
            <v>TN</v>
          </cell>
          <cell r="H916" t="str">
            <v>TONELADAS</v>
          </cell>
          <cell r="I916" t="str">
            <v>PEC</v>
          </cell>
        </row>
        <row r="917">
          <cell r="A917" t="str">
            <v>15454321</v>
          </cell>
          <cell r="B917">
            <v>154</v>
          </cell>
          <cell r="C917">
            <v>54321</v>
          </cell>
          <cell r="D917" t="str">
            <v>ESTABLERO 18% HG</v>
          </cell>
          <cell r="E917" t="str">
            <v>PES</v>
          </cell>
          <cell r="F917">
            <v>4760</v>
          </cell>
          <cell r="G917" t="str">
            <v>TN</v>
          </cell>
          <cell r="H917" t="str">
            <v>TONELADAS</v>
          </cell>
          <cell r="I917" t="str">
            <v>PEC</v>
          </cell>
        </row>
        <row r="918">
          <cell r="A918" t="str">
            <v>15454323</v>
          </cell>
          <cell r="B918">
            <v>154</v>
          </cell>
          <cell r="C918">
            <v>54323</v>
          </cell>
          <cell r="D918" t="str">
            <v>ESTABLERO 18% CG</v>
          </cell>
          <cell r="E918" t="str">
            <v>PES</v>
          </cell>
          <cell r="F918">
            <v>4780</v>
          </cell>
          <cell r="G918" t="str">
            <v>TN</v>
          </cell>
          <cell r="H918" t="str">
            <v>TONELADAS</v>
          </cell>
          <cell r="I918" t="str">
            <v>PEC</v>
          </cell>
        </row>
        <row r="919">
          <cell r="A919" t="str">
            <v>15454324</v>
          </cell>
          <cell r="B919">
            <v>154</v>
          </cell>
          <cell r="C919">
            <v>54324</v>
          </cell>
          <cell r="D919" t="str">
            <v>ESTABLERO 18% RE</v>
          </cell>
          <cell r="E919" t="str">
            <v>PES</v>
          </cell>
          <cell r="F919">
            <v>4910</v>
          </cell>
          <cell r="G919" t="str">
            <v>TN</v>
          </cell>
          <cell r="H919" t="str">
            <v>TONELADAS</v>
          </cell>
          <cell r="I919" t="str">
            <v>PEC</v>
          </cell>
        </row>
        <row r="920">
          <cell r="A920" t="str">
            <v>15454325</v>
          </cell>
          <cell r="B920">
            <v>154</v>
          </cell>
          <cell r="C920">
            <v>54325</v>
          </cell>
          <cell r="D920" t="str">
            <v>ESTABLERO 18% RG</v>
          </cell>
          <cell r="E920" t="str">
            <v>PES</v>
          </cell>
          <cell r="F920">
            <v>4770</v>
          </cell>
          <cell r="G920" t="str">
            <v>TN</v>
          </cell>
          <cell r="H920" t="str">
            <v>TONELADAS</v>
          </cell>
          <cell r="I920" t="str">
            <v>PEC</v>
          </cell>
        </row>
        <row r="921">
          <cell r="A921" t="str">
            <v>15454342</v>
          </cell>
          <cell r="B921">
            <v>154</v>
          </cell>
          <cell r="C921">
            <v>54342</v>
          </cell>
          <cell r="D921" t="str">
            <v>ESTABLERO 20% CE</v>
          </cell>
          <cell r="E921" t="str">
            <v>PES</v>
          </cell>
          <cell r="F921">
            <v>4001</v>
          </cell>
          <cell r="G921" t="str">
            <v>TN</v>
          </cell>
          <cell r="H921" t="str">
            <v>TONELADAS</v>
          </cell>
          <cell r="I921" t="str">
            <v>PEC</v>
          </cell>
        </row>
        <row r="922">
          <cell r="A922" t="str">
            <v>15454602</v>
          </cell>
          <cell r="B922">
            <v>154</v>
          </cell>
          <cell r="C922">
            <v>54602</v>
          </cell>
          <cell r="D922" t="str">
            <v>GANALECHE 17% ESPECIAL CE</v>
          </cell>
          <cell r="E922" t="str">
            <v>PES</v>
          </cell>
          <cell r="F922">
            <v>4151</v>
          </cell>
          <cell r="G922" t="str">
            <v>TN</v>
          </cell>
          <cell r="H922" t="str">
            <v>TONELADAS</v>
          </cell>
          <cell r="I922" t="str">
            <v>PEC</v>
          </cell>
        </row>
        <row r="923">
          <cell r="A923" t="str">
            <v>15454764</v>
          </cell>
          <cell r="B923">
            <v>154</v>
          </cell>
          <cell r="C923">
            <v>54764</v>
          </cell>
          <cell r="D923" t="str">
            <v>GANAMEL 30 KG RE</v>
          </cell>
          <cell r="E923" t="str">
            <v>PES</v>
          </cell>
          <cell r="F923">
            <v>4367</v>
          </cell>
          <cell r="G923" t="str">
            <v>TN</v>
          </cell>
          <cell r="H923" t="str">
            <v>TONELADAS</v>
          </cell>
          <cell r="I923" t="str">
            <v>PEC</v>
          </cell>
        </row>
        <row r="924">
          <cell r="A924" t="str">
            <v>15454767</v>
          </cell>
          <cell r="B924">
            <v>154</v>
          </cell>
          <cell r="C924">
            <v>54767</v>
          </cell>
          <cell r="D924" t="str">
            <v>GANAMEL 30 KG HE</v>
          </cell>
          <cell r="E924" t="str">
            <v>PES</v>
          </cell>
          <cell r="F924">
            <v>4012</v>
          </cell>
          <cell r="G924" t="str">
            <v>TN</v>
          </cell>
          <cell r="H924" t="str">
            <v>TONELADAS</v>
          </cell>
          <cell r="I924" t="str">
            <v>PEC</v>
          </cell>
        </row>
        <row r="925">
          <cell r="A925" t="str">
            <v>15454769</v>
          </cell>
          <cell r="B925">
            <v>154</v>
          </cell>
          <cell r="C925">
            <v>54769</v>
          </cell>
          <cell r="D925" t="str">
            <v>GANAMEL RE</v>
          </cell>
          <cell r="E925" t="str">
            <v>PES</v>
          </cell>
          <cell r="F925">
            <v>4280</v>
          </cell>
          <cell r="G925" t="str">
            <v>TN</v>
          </cell>
          <cell r="H925" t="str">
            <v>TONELADAS</v>
          </cell>
          <cell r="I925" t="str">
            <v>PEC</v>
          </cell>
        </row>
        <row r="926">
          <cell r="A926" t="str">
            <v>15454992</v>
          </cell>
          <cell r="B926">
            <v>154</v>
          </cell>
          <cell r="C926">
            <v>54992</v>
          </cell>
          <cell r="D926" t="str">
            <v>SOSTEN MULTIUSOS CE</v>
          </cell>
          <cell r="E926" t="str">
            <v>PES</v>
          </cell>
          <cell r="F926">
            <v>3441</v>
          </cell>
          <cell r="G926" t="str">
            <v>TN</v>
          </cell>
          <cell r="H926" t="str">
            <v>TONELADAS</v>
          </cell>
          <cell r="I926" t="str">
            <v>PEC</v>
          </cell>
        </row>
        <row r="927">
          <cell r="A927" t="str">
            <v>15455430</v>
          </cell>
          <cell r="B927">
            <v>154</v>
          </cell>
          <cell r="C927">
            <v>55430</v>
          </cell>
          <cell r="D927" t="str">
            <v>GANACARNE MULTIUSOS  HE</v>
          </cell>
          <cell r="E927" t="str">
            <v>PES</v>
          </cell>
          <cell r="F927">
            <v>4525</v>
          </cell>
          <cell r="G927" t="str">
            <v>TN</v>
          </cell>
          <cell r="H927" t="str">
            <v>TONELADAS</v>
          </cell>
          <cell r="I927" t="str">
            <v>PEC</v>
          </cell>
        </row>
        <row r="928">
          <cell r="A928" t="str">
            <v>15455431</v>
          </cell>
          <cell r="B928">
            <v>154</v>
          </cell>
          <cell r="C928">
            <v>55431</v>
          </cell>
          <cell r="D928" t="str">
            <v>GANACARNE MULTIUSOS  HG</v>
          </cell>
          <cell r="E928" t="str">
            <v>PES</v>
          </cell>
          <cell r="F928">
            <v>4385</v>
          </cell>
          <cell r="G928" t="str">
            <v>TN</v>
          </cell>
          <cell r="H928" t="str">
            <v>TONELADAS</v>
          </cell>
          <cell r="I928" t="str">
            <v>PEC</v>
          </cell>
        </row>
        <row r="929">
          <cell r="A929" t="str">
            <v>15455432</v>
          </cell>
          <cell r="B929">
            <v>154</v>
          </cell>
          <cell r="C929">
            <v>55432</v>
          </cell>
          <cell r="D929" t="str">
            <v>GANACARNE MULTIUSOS  CE</v>
          </cell>
          <cell r="E929" t="str">
            <v>PES</v>
          </cell>
          <cell r="F929">
            <v>4545</v>
          </cell>
          <cell r="G929" t="str">
            <v>TN</v>
          </cell>
          <cell r="H929" t="str">
            <v>TONELADAS</v>
          </cell>
          <cell r="I929" t="str">
            <v>PEC</v>
          </cell>
        </row>
        <row r="930">
          <cell r="A930" t="str">
            <v>15455433</v>
          </cell>
          <cell r="B930">
            <v>154</v>
          </cell>
          <cell r="C930">
            <v>55433</v>
          </cell>
          <cell r="D930" t="str">
            <v>GANACARNE MULTIUSOS  CG</v>
          </cell>
          <cell r="E930" t="str">
            <v>PES</v>
          </cell>
          <cell r="F930">
            <v>4505</v>
          </cell>
          <cell r="G930" t="str">
            <v>TN</v>
          </cell>
          <cell r="H930" t="str">
            <v>TONELADAS</v>
          </cell>
          <cell r="I930" t="str">
            <v>PEC</v>
          </cell>
        </row>
        <row r="931">
          <cell r="A931" t="str">
            <v>15455434</v>
          </cell>
          <cell r="B931">
            <v>154</v>
          </cell>
          <cell r="C931">
            <v>55434</v>
          </cell>
          <cell r="D931" t="str">
            <v>GANACARNE MULTIUSOS  RE</v>
          </cell>
          <cell r="E931" t="str">
            <v>PES</v>
          </cell>
          <cell r="F931">
            <v>4175</v>
          </cell>
          <cell r="G931" t="str">
            <v>TN</v>
          </cell>
          <cell r="H931" t="str">
            <v>TONELADAS</v>
          </cell>
          <cell r="I931" t="str">
            <v>PEC</v>
          </cell>
        </row>
        <row r="932">
          <cell r="A932" t="str">
            <v>15455910</v>
          </cell>
          <cell r="B932">
            <v>154</v>
          </cell>
          <cell r="C932">
            <v>55910</v>
          </cell>
          <cell r="D932" t="str">
            <v>ESTIAJE FASE 1 SOSTEN HE</v>
          </cell>
          <cell r="E932" t="str">
            <v>PES</v>
          </cell>
          <cell r="F932">
            <v>4634</v>
          </cell>
          <cell r="G932" t="str">
            <v>TN</v>
          </cell>
          <cell r="H932" t="str">
            <v>TONELADAS</v>
          </cell>
          <cell r="I932" t="str">
            <v>PEC</v>
          </cell>
        </row>
        <row r="933">
          <cell r="A933" t="str">
            <v>15456072</v>
          </cell>
          <cell r="B933">
            <v>154</v>
          </cell>
          <cell r="C933">
            <v>56072</v>
          </cell>
          <cell r="D933" t="str">
            <v>CABALLOS GANADOR  CE</v>
          </cell>
          <cell r="E933" t="str">
            <v>PES</v>
          </cell>
          <cell r="F933">
            <v>5320</v>
          </cell>
          <cell r="G933" t="str">
            <v>TN</v>
          </cell>
          <cell r="H933" t="str">
            <v>TONELADAS</v>
          </cell>
          <cell r="I933" t="str">
            <v>PEC</v>
          </cell>
        </row>
        <row r="934">
          <cell r="A934" t="str">
            <v>15456294</v>
          </cell>
          <cell r="B934">
            <v>154</v>
          </cell>
          <cell r="C934">
            <v>56294</v>
          </cell>
          <cell r="D934" t="str">
            <v>CABALLO GANADOR 12% RE</v>
          </cell>
          <cell r="E934" t="str">
            <v>PES</v>
          </cell>
          <cell r="F934">
            <v>5235</v>
          </cell>
          <cell r="G934" t="str">
            <v>TN</v>
          </cell>
          <cell r="H934" t="str">
            <v>TONELADAS</v>
          </cell>
          <cell r="I934" t="str">
            <v>PEC</v>
          </cell>
        </row>
        <row r="935">
          <cell r="A935" t="str">
            <v>15456295</v>
          </cell>
          <cell r="B935">
            <v>154</v>
          </cell>
          <cell r="C935">
            <v>56295</v>
          </cell>
          <cell r="D935" t="str">
            <v>CABALLO GANADOR 12% RG</v>
          </cell>
          <cell r="E935" t="str">
            <v>PES</v>
          </cell>
          <cell r="F935">
            <v>5235</v>
          </cell>
          <cell r="G935" t="str">
            <v>TN</v>
          </cell>
          <cell r="H935" t="str">
            <v>TONELADAS</v>
          </cell>
          <cell r="I935" t="str">
            <v>PEC</v>
          </cell>
        </row>
        <row r="936">
          <cell r="A936" t="str">
            <v>15456372</v>
          </cell>
          <cell r="B936">
            <v>154</v>
          </cell>
          <cell r="C936">
            <v>56372</v>
          </cell>
          <cell r="D936" t="str">
            <v>AVESTRUZ REPRODUCTORA  ME</v>
          </cell>
          <cell r="E936" t="str">
            <v>PES</v>
          </cell>
          <cell r="F936">
            <v>5845</v>
          </cell>
          <cell r="G936" t="str">
            <v>TN</v>
          </cell>
          <cell r="H936" t="str">
            <v>TONELADAS</v>
          </cell>
          <cell r="I936" t="str">
            <v>PEC</v>
          </cell>
        </row>
        <row r="937">
          <cell r="A937" t="str">
            <v>15456667</v>
          </cell>
          <cell r="B937">
            <v>154</v>
          </cell>
          <cell r="C937">
            <v>56667</v>
          </cell>
          <cell r="D937" t="str">
            <v>TRIPLE CORONA NEW GENERATION</v>
          </cell>
          <cell r="E937" t="str">
            <v>PES</v>
          </cell>
          <cell r="F937">
            <v>9862</v>
          </cell>
          <cell r="G937" t="str">
            <v>TN</v>
          </cell>
          <cell r="H937" t="str">
            <v>TONELADAS</v>
          </cell>
          <cell r="I937" t="str">
            <v>PEC</v>
          </cell>
        </row>
        <row r="938">
          <cell r="A938" t="str">
            <v>15456849</v>
          </cell>
          <cell r="B938">
            <v>154</v>
          </cell>
          <cell r="C938">
            <v>56849</v>
          </cell>
          <cell r="D938" t="str">
            <v>TRIPLE CORONA FULL ENERG 15 KG</v>
          </cell>
          <cell r="E938" t="str">
            <v>PES</v>
          </cell>
          <cell r="F938">
            <v>10776</v>
          </cell>
          <cell r="G938" t="str">
            <v>TN</v>
          </cell>
          <cell r="H938" t="str">
            <v>TONELADAS</v>
          </cell>
          <cell r="I938" t="str">
            <v>PEC</v>
          </cell>
        </row>
        <row r="939">
          <cell r="A939" t="str">
            <v>15456854</v>
          </cell>
          <cell r="B939">
            <v>154</v>
          </cell>
          <cell r="C939">
            <v>56854</v>
          </cell>
          <cell r="D939" t="str">
            <v>PELL ROL GENESIS RE 40 KGS</v>
          </cell>
          <cell r="E939" t="str">
            <v>PES</v>
          </cell>
          <cell r="F939">
            <v>7790</v>
          </cell>
          <cell r="G939" t="str">
            <v>TN</v>
          </cell>
          <cell r="H939" t="str">
            <v>TONELADAS</v>
          </cell>
          <cell r="I939" t="str">
            <v>PEC</v>
          </cell>
        </row>
        <row r="940">
          <cell r="A940" t="str">
            <v>15456902</v>
          </cell>
          <cell r="B940">
            <v>154</v>
          </cell>
          <cell r="C940">
            <v>56902</v>
          </cell>
          <cell r="D940" t="str">
            <v>GANADOR CONEJOS CE</v>
          </cell>
          <cell r="E940" t="str">
            <v>PES</v>
          </cell>
          <cell r="F940">
            <v>5335</v>
          </cell>
          <cell r="G940" t="str">
            <v>TN</v>
          </cell>
          <cell r="H940" t="str">
            <v>TONELADAS</v>
          </cell>
          <cell r="I940" t="str">
            <v>PEC</v>
          </cell>
        </row>
        <row r="941">
          <cell r="A941" t="str">
            <v>15456903</v>
          </cell>
          <cell r="B941">
            <v>154</v>
          </cell>
          <cell r="C941">
            <v>56903</v>
          </cell>
          <cell r="D941" t="str">
            <v>GANADOR CONEJOS CG</v>
          </cell>
          <cell r="E941" t="str">
            <v>PES</v>
          </cell>
          <cell r="F941">
            <v>5635</v>
          </cell>
          <cell r="G941" t="str">
            <v>TN</v>
          </cell>
          <cell r="H941" t="str">
            <v>TONELADAS</v>
          </cell>
          <cell r="I941" t="str">
            <v>PEC</v>
          </cell>
        </row>
        <row r="942">
          <cell r="A942" t="str">
            <v>15456906</v>
          </cell>
          <cell r="B942">
            <v>154</v>
          </cell>
          <cell r="C942">
            <v>56906</v>
          </cell>
          <cell r="D942" t="str">
            <v>GANADOR CONEJOS 5KG CE</v>
          </cell>
          <cell r="E942" t="str">
            <v>PES</v>
          </cell>
          <cell r="F942">
            <v>6455</v>
          </cell>
          <cell r="G942" t="str">
            <v>TN</v>
          </cell>
          <cell r="H942" t="str">
            <v>TONELADAS</v>
          </cell>
          <cell r="I942" t="str">
            <v>PEC</v>
          </cell>
        </row>
        <row r="943">
          <cell r="A943" t="str">
            <v>15456952</v>
          </cell>
          <cell r="B943">
            <v>154</v>
          </cell>
          <cell r="C943">
            <v>56952</v>
          </cell>
          <cell r="D943" t="str">
            <v>ROOSTER MIX 40 KGS</v>
          </cell>
          <cell r="E943" t="str">
            <v>PES</v>
          </cell>
          <cell r="F943">
            <v>5058</v>
          </cell>
          <cell r="G943" t="str">
            <v>TN</v>
          </cell>
          <cell r="H943" t="str">
            <v>TONELADAS</v>
          </cell>
          <cell r="I943" t="str">
            <v>PEC</v>
          </cell>
        </row>
        <row r="944">
          <cell r="A944" t="str">
            <v>15458419</v>
          </cell>
          <cell r="B944">
            <v>154</v>
          </cell>
          <cell r="C944">
            <v>58419</v>
          </cell>
          <cell r="D944" t="str">
            <v>API CAMARON MEDIA DENS 25% CE</v>
          </cell>
          <cell r="E944" t="str">
            <v>PES</v>
          </cell>
          <cell r="F944">
            <v>9885</v>
          </cell>
          <cell r="G944" t="str">
            <v>TN</v>
          </cell>
          <cell r="H944" t="str">
            <v>TONELADAS</v>
          </cell>
          <cell r="I944" t="str">
            <v>ACU</v>
          </cell>
        </row>
        <row r="945">
          <cell r="A945" t="str">
            <v>15458622</v>
          </cell>
          <cell r="B945">
            <v>154</v>
          </cell>
          <cell r="C945">
            <v>58622</v>
          </cell>
          <cell r="D945" t="str">
            <v>GANA CAMARON DORADO R 35% CE</v>
          </cell>
          <cell r="E945" t="str">
            <v>PES</v>
          </cell>
          <cell r="F945">
            <v>9306.0499999999993</v>
          </cell>
          <cell r="G945" t="str">
            <v>TN</v>
          </cell>
          <cell r="H945" t="str">
            <v>TONELADAS</v>
          </cell>
          <cell r="I945" t="str">
            <v>ACU</v>
          </cell>
        </row>
        <row r="946">
          <cell r="A946" t="str">
            <v>15460012</v>
          </cell>
          <cell r="B946">
            <v>154</v>
          </cell>
          <cell r="C946">
            <v>60012</v>
          </cell>
          <cell r="D946" t="str">
            <v>SUPER BABI PLUS MT TE</v>
          </cell>
          <cell r="E946" t="str">
            <v>PES</v>
          </cell>
          <cell r="F946">
            <v>6145</v>
          </cell>
          <cell r="G946" t="str">
            <v>TN</v>
          </cell>
          <cell r="H946" t="str">
            <v>TONELADAS</v>
          </cell>
          <cell r="I946" t="str">
            <v>PEC</v>
          </cell>
        </row>
        <row r="947">
          <cell r="A947" t="str">
            <v>15460022</v>
          </cell>
          <cell r="B947">
            <v>154</v>
          </cell>
          <cell r="C947">
            <v>60022</v>
          </cell>
          <cell r="D947" t="str">
            <v>CRECIMIENTO POLLAS ME</v>
          </cell>
          <cell r="E947" t="str">
            <v>PES</v>
          </cell>
          <cell r="F947">
            <v>5998</v>
          </cell>
          <cell r="G947" t="str">
            <v>TN</v>
          </cell>
          <cell r="H947" t="str">
            <v>TONELADAS</v>
          </cell>
          <cell r="I947" t="str">
            <v>PEC</v>
          </cell>
        </row>
        <row r="948">
          <cell r="A948" t="str">
            <v>15460032</v>
          </cell>
          <cell r="B948">
            <v>154</v>
          </cell>
          <cell r="C948">
            <v>60032</v>
          </cell>
          <cell r="D948" t="str">
            <v>PONE ORO 16% PLUS ME</v>
          </cell>
          <cell r="E948" t="str">
            <v>PES</v>
          </cell>
          <cell r="F948">
            <v>5345</v>
          </cell>
          <cell r="G948" t="str">
            <v>TN</v>
          </cell>
          <cell r="H948" t="str">
            <v>TONELADAS</v>
          </cell>
          <cell r="I948" t="str">
            <v>PEC</v>
          </cell>
        </row>
        <row r="949">
          <cell r="A949" t="str">
            <v>15460036</v>
          </cell>
          <cell r="B949">
            <v>154</v>
          </cell>
          <cell r="C949">
            <v>60036</v>
          </cell>
          <cell r="D949" t="str">
            <v>PONE ORO 16% PLUS TE 5K</v>
          </cell>
          <cell r="E949" t="str">
            <v>PES</v>
          </cell>
          <cell r="F949">
            <v>6195</v>
          </cell>
          <cell r="G949" t="str">
            <v>TN</v>
          </cell>
          <cell r="H949" t="str">
            <v>TONELADAS</v>
          </cell>
          <cell r="I949" t="str">
            <v>PEC</v>
          </cell>
        </row>
        <row r="950">
          <cell r="A950" t="str">
            <v>15460969</v>
          </cell>
          <cell r="B950">
            <v>154</v>
          </cell>
          <cell r="C950">
            <v>60969</v>
          </cell>
          <cell r="D950" t="str">
            <v>POSTURA DESARROLLO 5 KG</v>
          </cell>
          <cell r="E950" t="str">
            <v>PES</v>
          </cell>
          <cell r="F950">
            <v>5560</v>
          </cell>
          <cell r="G950" t="str">
            <v>TN</v>
          </cell>
          <cell r="H950" t="str">
            <v>TONELADAS</v>
          </cell>
          <cell r="I950" t="str">
            <v>PEC</v>
          </cell>
        </row>
        <row r="951">
          <cell r="A951" t="str">
            <v>15462092</v>
          </cell>
          <cell r="B951">
            <v>154</v>
          </cell>
          <cell r="C951">
            <v>62092</v>
          </cell>
          <cell r="D951" t="str">
            <v>POLLO INICIADOR  ME</v>
          </cell>
          <cell r="E951" t="str">
            <v>PES</v>
          </cell>
          <cell r="F951">
            <v>6159</v>
          </cell>
          <cell r="G951" t="str">
            <v>TN</v>
          </cell>
          <cell r="H951" t="str">
            <v>TONELADAS</v>
          </cell>
          <cell r="I951" t="str">
            <v>PEC</v>
          </cell>
        </row>
        <row r="952">
          <cell r="A952" t="str">
            <v>15462222</v>
          </cell>
          <cell r="B952">
            <v>154</v>
          </cell>
          <cell r="C952">
            <v>62222</v>
          </cell>
          <cell r="D952" t="str">
            <v>POLLO ORO V.  ME</v>
          </cell>
          <cell r="E952" t="str">
            <v>PES</v>
          </cell>
          <cell r="F952">
            <v>6336</v>
          </cell>
          <cell r="G952" t="str">
            <v>TN</v>
          </cell>
          <cell r="H952" t="str">
            <v>TONELADAS</v>
          </cell>
          <cell r="I952" t="str">
            <v>PEC</v>
          </cell>
        </row>
        <row r="953">
          <cell r="A953" t="str">
            <v>15462226</v>
          </cell>
          <cell r="B953">
            <v>154</v>
          </cell>
          <cell r="C953">
            <v>62226</v>
          </cell>
          <cell r="D953" t="str">
            <v>POLLO ENGORDA 5 KG</v>
          </cell>
          <cell r="E953" t="str">
            <v>PES</v>
          </cell>
          <cell r="F953">
            <v>6711</v>
          </cell>
          <cell r="G953" t="str">
            <v>TN</v>
          </cell>
          <cell r="H953" t="str">
            <v>TONELADAS</v>
          </cell>
          <cell r="I953" t="str">
            <v>PEC</v>
          </cell>
        </row>
        <row r="954">
          <cell r="A954" t="str">
            <v>15462322</v>
          </cell>
          <cell r="B954">
            <v>154</v>
          </cell>
          <cell r="C954">
            <v>62322</v>
          </cell>
          <cell r="D954" t="str">
            <v>POLLITO ORO INIC.V. ME</v>
          </cell>
          <cell r="E954" t="str">
            <v>PES</v>
          </cell>
          <cell r="F954">
            <v>6138</v>
          </cell>
          <cell r="G954" t="str">
            <v>TN</v>
          </cell>
          <cell r="H954" t="str">
            <v>TONELADAS</v>
          </cell>
          <cell r="I954" t="str">
            <v>PEC</v>
          </cell>
        </row>
        <row r="955">
          <cell r="A955" t="str">
            <v>15462326</v>
          </cell>
          <cell r="B955">
            <v>154</v>
          </cell>
          <cell r="C955">
            <v>62326</v>
          </cell>
          <cell r="D955" t="str">
            <v>POLLO INICIACION 5 KG</v>
          </cell>
          <cell r="E955" t="str">
            <v>PES</v>
          </cell>
          <cell r="F955">
            <v>6463</v>
          </cell>
          <cell r="G955" t="str">
            <v>TN</v>
          </cell>
          <cell r="H955" t="str">
            <v>TONELADAS</v>
          </cell>
          <cell r="I955" t="str">
            <v>PEC</v>
          </cell>
        </row>
        <row r="956">
          <cell r="A956" t="str">
            <v>15462682</v>
          </cell>
          <cell r="B956">
            <v>154</v>
          </cell>
          <cell r="C956">
            <v>62682</v>
          </cell>
          <cell r="D956" t="str">
            <v>POLLITO ESPECIAL TE</v>
          </cell>
          <cell r="E956" t="str">
            <v>PES</v>
          </cell>
          <cell r="F956">
            <v>5700</v>
          </cell>
          <cell r="G956" t="str">
            <v>TN</v>
          </cell>
          <cell r="H956" t="str">
            <v>TONELADAS</v>
          </cell>
          <cell r="I956" t="str">
            <v>PEC</v>
          </cell>
        </row>
        <row r="957">
          <cell r="A957" t="str">
            <v>15462692</v>
          </cell>
          <cell r="B957">
            <v>154</v>
          </cell>
          <cell r="C957">
            <v>62692</v>
          </cell>
          <cell r="D957" t="str">
            <v>POLLO ESPECIAL TE</v>
          </cell>
          <cell r="E957" t="str">
            <v>PES</v>
          </cell>
          <cell r="F957">
            <v>5625</v>
          </cell>
          <cell r="G957" t="str">
            <v>TN</v>
          </cell>
          <cell r="H957" t="str">
            <v>TONELADAS</v>
          </cell>
          <cell r="I957" t="str">
            <v>PEC</v>
          </cell>
        </row>
        <row r="958">
          <cell r="A958" t="str">
            <v>15463012</v>
          </cell>
          <cell r="B958">
            <v>154</v>
          </cell>
          <cell r="C958">
            <v>63012</v>
          </cell>
          <cell r="D958" t="str">
            <v>INICIACION CERDOS CE</v>
          </cell>
          <cell r="E958" t="str">
            <v>PES</v>
          </cell>
          <cell r="F958">
            <v>6197</v>
          </cell>
          <cell r="G958" t="str">
            <v>TN</v>
          </cell>
          <cell r="H958" t="str">
            <v>TONELADAS</v>
          </cell>
          <cell r="I958" t="str">
            <v>PEC</v>
          </cell>
        </row>
        <row r="959">
          <cell r="A959" t="str">
            <v>15463013</v>
          </cell>
          <cell r="B959">
            <v>154</v>
          </cell>
          <cell r="C959">
            <v>63013</v>
          </cell>
          <cell r="D959" t="str">
            <v>INICIACION CERDOS CG</v>
          </cell>
          <cell r="E959" t="str">
            <v>PES</v>
          </cell>
          <cell r="F959">
            <v>6835</v>
          </cell>
          <cell r="G959" t="str">
            <v>TN</v>
          </cell>
          <cell r="H959" t="str">
            <v>TONELADAS</v>
          </cell>
          <cell r="I959" t="str">
            <v>PEC</v>
          </cell>
        </row>
        <row r="960">
          <cell r="A960" t="str">
            <v>15463020</v>
          </cell>
          <cell r="B960">
            <v>154</v>
          </cell>
          <cell r="C960">
            <v>63020</v>
          </cell>
          <cell r="D960" t="str">
            <v>CRECIMIENTO CERDOS HE</v>
          </cell>
          <cell r="E960" t="str">
            <v>PES</v>
          </cell>
          <cell r="F960">
            <v>5292</v>
          </cell>
          <cell r="G960" t="str">
            <v>TN</v>
          </cell>
          <cell r="H960" t="str">
            <v>TONELADAS</v>
          </cell>
          <cell r="I960" t="str">
            <v>PEC</v>
          </cell>
        </row>
        <row r="961">
          <cell r="A961" t="str">
            <v>15463022</v>
          </cell>
          <cell r="B961">
            <v>154</v>
          </cell>
          <cell r="C961">
            <v>63022</v>
          </cell>
          <cell r="D961" t="str">
            <v>CRECIMIENTO CERDOS CE</v>
          </cell>
          <cell r="E961" t="str">
            <v>PES</v>
          </cell>
          <cell r="F961">
            <v>5422</v>
          </cell>
          <cell r="G961" t="str">
            <v>TN</v>
          </cell>
          <cell r="H961" t="str">
            <v>TONELADAS</v>
          </cell>
          <cell r="I961" t="str">
            <v>PEC</v>
          </cell>
        </row>
        <row r="962">
          <cell r="A962" t="str">
            <v>15463023</v>
          </cell>
          <cell r="B962">
            <v>154</v>
          </cell>
          <cell r="C962">
            <v>63023</v>
          </cell>
          <cell r="D962" t="str">
            <v>CRECIMIENTO CERDOS CG</v>
          </cell>
          <cell r="E962" t="str">
            <v>PES</v>
          </cell>
          <cell r="F962">
            <v>6160</v>
          </cell>
          <cell r="G962" t="str">
            <v>TN</v>
          </cell>
          <cell r="H962" t="str">
            <v>TONELADAS</v>
          </cell>
          <cell r="I962" t="str">
            <v>PEC</v>
          </cell>
        </row>
        <row r="963">
          <cell r="A963" t="str">
            <v>15463030</v>
          </cell>
          <cell r="B963">
            <v>154</v>
          </cell>
          <cell r="C963">
            <v>63030</v>
          </cell>
          <cell r="D963" t="str">
            <v>FINAL.ENGORDA CERDOS HE</v>
          </cell>
          <cell r="E963" t="str">
            <v>PES</v>
          </cell>
          <cell r="F963">
            <v>4905</v>
          </cell>
          <cell r="G963" t="str">
            <v>TN</v>
          </cell>
          <cell r="H963" t="str">
            <v>TONELADAS</v>
          </cell>
          <cell r="I963" t="str">
            <v>PEC</v>
          </cell>
        </row>
        <row r="964">
          <cell r="A964" t="str">
            <v>15463032</v>
          </cell>
          <cell r="B964">
            <v>154</v>
          </cell>
          <cell r="C964">
            <v>63032</v>
          </cell>
          <cell r="D964" t="str">
            <v>FINAL.ENGORDA CERDOS CE</v>
          </cell>
          <cell r="E964" t="str">
            <v>PES</v>
          </cell>
          <cell r="F964">
            <v>5035</v>
          </cell>
          <cell r="G964" t="str">
            <v>TN</v>
          </cell>
          <cell r="H964" t="str">
            <v>TONELADAS</v>
          </cell>
          <cell r="I964" t="str">
            <v>PEC</v>
          </cell>
        </row>
        <row r="965">
          <cell r="A965" t="str">
            <v>15463033</v>
          </cell>
          <cell r="B965">
            <v>154</v>
          </cell>
          <cell r="C965">
            <v>63033</v>
          </cell>
          <cell r="D965" t="str">
            <v>FINAL.ENGORDA CERDOS CG</v>
          </cell>
          <cell r="E965" t="str">
            <v>PES</v>
          </cell>
          <cell r="F965">
            <v>5443</v>
          </cell>
          <cell r="G965" t="str">
            <v>TN</v>
          </cell>
          <cell r="H965" t="str">
            <v>TONELADAS</v>
          </cell>
          <cell r="I965" t="str">
            <v>PEC</v>
          </cell>
        </row>
        <row r="966">
          <cell r="A966" t="str">
            <v>15463042</v>
          </cell>
          <cell r="B966">
            <v>154</v>
          </cell>
          <cell r="C966">
            <v>63042</v>
          </cell>
          <cell r="D966" t="str">
            <v>CERDAS LACTANTES CE</v>
          </cell>
          <cell r="E966" t="str">
            <v>PES</v>
          </cell>
          <cell r="F966">
            <v>5908</v>
          </cell>
          <cell r="G966" t="str">
            <v>TN</v>
          </cell>
          <cell r="H966" t="str">
            <v>TONELADAS</v>
          </cell>
          <cell r="I966" t="str">
            <v>PEC</v>
          </cell>
        </row>
        <row r="967">
          <cell r="A967" t="str">
            <v>15463052</v>
          </cell>
          <cell r="B967">
            <v>154</v>
          </cell>
          <cell r="C967">
            <v>63052</v>
          </cell>
          <cell r="D967" t="str">
            <v>CERDAS GESTANTES CE</v>
          </cell>
          <cell r="E967" t="str">
            <v>PES</v>
          </cell>
          <cell r="F967">
            <v>5435</v>
          </cell>
          <cell r="G967" t="str">
            <v>TN</v>
          </cell>
          <cell r="H967" t="str">
            <v>TONELADAS</v>
          </cell>
          <cell r="I967" t="str">
            <v>PEC</v>
          </cell>
        </row>
        <row r="968">
          <cell r="A968" t="str">
            <v>15463053</v>
          </cell>
          <cell r="B968">
            <v>154</v>
          </cell>
          <cell r="C968">
            <v>63053</v>
          </cell>
          <cell r="D968" t="str">
            <v>CERDAS GESTANTES CG</v>
          </cell>
          <cell r="E968" t="str">
            <v>PES</v>
          </cell>
          <cell r="F968">
            <v>6028</v>
          </cell>
          <cell r="G968" t="str">
            <v>TN</v>
          </cell>
          <cell r="H968" t="str">
            <v>TONELADAS</v>
          </cell>
          <cell r="I968" t="str">
            <v>PEC</v>
          </cell>
        </row>
        <row r="969">
          <cell r="A969" t="str">
            <v>15463062</v>
          </cell>
          <cell r="B969">
            <v>154</v>
          </cell>
          <cell r="C969">
            <v>63062</v>
          </cell>
          <cell r="D969" t="str">
            <v>ALIM.ESP.CERDOS No.2 CE</v>
          </cell>
          <cell r="E969" t="str">
            <v>PES</v>
          </cell>
          <cell r="F969">
            <v>7181</v>
          </cell>
          <cell r="G969" t="str">
            <v>TN</v>
          </cell>
          <cell r="H969" t="str">
            <v>TONELADAS</v>
          </cell>
          <cell r="I969" t="str">
            <v>PEC</v>
          </cell>
        </row>
        <row r="970">
          <cell r="A970" t="str">
            <v>15463063</v>
          </cell>
          <cell r="B970">
            <v>154</v>
          </cell>
          <cell r="C970">
            <v>63063</v>
          </cell>
          <cell r="D970" t="str">
            <v>ALIM.ESP.CERDOS No.2 CG</v>
          </cell>
          <cell r="E970" t="str">
            <v>PES</v>
          </cell>
          <cell r="F970">
            <v>7041</v>
          </cell>
          <cell r="G970" t="str">
            <v>TN</v>
          </cell>
          <cell r="H970" t="str">
            <v>TONELADAS</v>
          </cell>
          <cell r="I970" t="str">
            <v>PEC</v>
          </cell>
        </row>
        <row r="971">
          <cell r="A971" t="str">
            <v>15463166</v>
          </cell>
          <cell r="B971">
            <v>154</v>
          </cell>
          <cell r="C971">
            <v>63166</v>
          </cell>
          <cell r="D971" t="str">
            <v>INICIAPORK MEJORADO 5KG</v>
          </cell>
          <cell r="E971" t="str">
            <v>PES</v>
          </cell>
          <cell r="F971">
            <v>5540</v>
          </cell>
          <cell r="G971" t="str">
            <v>TN</v>
          </cell>
          <cell r="H971" t="str">
            <v>TONELADAS</v>
          </cell>
          <cell r="I971" t="str">
            <v>PEC</v>
          </cell>
        </row>
        <row r="972">
          <cell r="A972" t="str">
            <v>15463170</v>
          </cell>
          <cell r="B972">
            <v>154</v>
          </cell>
          <cell r="C972">
            <v>63170</v>
          </cell>
          <cell r="D972" t="str">
            <v>CRECIPORK MEJORADO HE</v>
          </cell>
          <cell r="E972" t="str">
            <v>PES</v>
          </cell>
          <cell r="F972">
            <v>6104</v>
          </cell>
          <cell r="G972" t="str">
            <v>TN</v>
          </cell>
          <cell r="H972" t="str">
            <v>TONELADAS</v>
          </cell>
          <cell r="I972" t="str">
            <v>PEC</v>
          </cell>
        </row>
        <row r="973">
          <cell r="A973" t="str">
            <v>15463172</v>
          </cell>
          <cell r="B973">
            <v>154</v>
          </cell>
          <cell r="C973">
            <v>63172</v>
          </cell>
          <cell r="D973" t="str">
            <v>CRECIPORK MEJORADO MT CE</v>
          </cell>
          <cell r="E973" t="str">
            <v>PES</v>
          </cell>
          <cell r="F973">
            <v>4516</v>
          </cell>
          <cell r="G973" t="str">
            <v>TN</v>
          </cell>
          <cell r="H973" t="str">
            <v>TONELADAS</v>
          </cell>
          <cell r="I973" t="str">
            <v>PEC</v>
          </cell>
        </row>
        <row r="974">
          <cell r="A974" t="str">
            <v>15463180</v>
          </cell>
          <cell r="B974">
            <v>154</v>
          </cell>
          <cell r="C974">
            <v>63180</v>
          </cell>
          <cell r="D974" t="str">
            <v>ENGORDAPORK MEJORADO HE</v>
          </cell>
          <cell r="E974" t="str">
            <v>PES</v>
          </cell>
          <cell r="F974">
            <v>5989</v>
          </cell>
          <cell r="G974" t="str">
            <v>TN</v>
          </cell>
          <cell r="H974" t="str">
            <v>TONELADAS</v>
          </cell>
          <cell r="I974" t="str">
            <v>PEC</v>
          </cell>
        </row>
        <row r="975">
          <cell r="A975" t="str">
            <v>15463182</v>
          </cell>
          <cell r="B975">
            <v>154</v>
          </cell>
          <cell r="C975">
            <v>63182</v>
          </cell>
          <cell r="D975" t="str">
            <v>ENGORDAPORK MEJORADO MT CE</v>
          </cell>
          <cell r="E975" t="str">
            <v>PES</v>
          </cell>
          <cell r="F975">
            <v>4347</v>
          </cell>
          <cell r="G975" t="str">
            <v>TN</v>
          </cell>
          <cell r="H975" t="str">
            <v>TONELADAS</v>
          </cell>
          <cell r="I975" t="str">
            <v>PEC</v>
          </cell>
        </row>
        <row r="976">
          <cell r="A976" t="str">
            <v>15463186</v>
          </cell>
          <cell r="B976">
            <v>154</v>
          </cell>
          <cell r="C976">
            <v>63186</v>
          </cell>
          <cell r="D976" t="str">
            <v>ENGORDAPORK MEJORADO 5KG</v>
          </cell>
          <cell r="E976" t="str">
            <v>PES</v>
          </cell>
          <cell r="F976">
            <v>5147</v>
          </cell>
          <cell r="G976" t="str">
            <v>TN</v>
          </cell>
          <cell r="H976" t="str">
            <v>TONELADAS</v>
          </cell>
          <cell r="I976" t="str">
            <v>PEC</v>
          </cell>
        </row>
        <row r="977">
          <cell r="A977" t="str">
            <v>15463190</v>
          </cell>
          <cell r="B977">
            <v>154</v>
          </cell>
          <cell r="C977">
            <v>63190</v>
          </cell>
          <cell r="D977" t="str">
            <v>REPRODUPORK MEJORADO HE</v>
          </cell>
          <cell r="E977" t="str">
            <v>PES</v>
          </cell>
          <cell r="F977">
            <v>5872</v>
          </cell>
          <cell r="G977" t="str">
            <v>TN</v>
          </cell>
          <cell r="H977" t="str">
            <v>TONELADAS</v>
          </cell>
          <cell r="I977" t="str">
            <v>PEC</v>
          </cell>
        </row>
        <row r="978">
          <cell r="A978" t="str">
            <v>15463192</v>
          </cell>
          <cell r="B978">
            <v>154</v>
          </cell>
          <cell r="C978">
            <v>63192</v>
          </cell>
          <cell r="D978" t="str">
            <v>REPRODUPORK MEJORADO MT CE</v>
          </cell>
          <cell r="E978" t="str">
            <v>PES</v>
          </cell>
          <cell r="F978">
            <v>5084</v>
          </cell>
          <cell r="G978" t="str">
            <v>TN</v>
          </cell>
          <cell r="H978" t="str">
            <v>TONELADAS</v>
          </cell>
          <cell r="I978" t="str">
            <v>PEC</v>
          </cell>
        </row>
        <row r="979">
          <cell r="A979" t="str">
            <v>15463207</v>
          </cell>
          <cell r="B979">
            <v>154</v>
          </cell>
          <cell r="C979">
            <v>63207</v>
          </cell>
          <cell r="D979" t="str">
            <v>PORCEVRAGE FASE 0 25 KG CE</v>
          </cell>
          <cell r="E979" t="str">
            <v>PES</v>
          </cell>
          <cell r="F979">
            <v>14916.5</v>
          </cell>
          <cell r="G979" t="str">
            <v>TN</v>
          </cell>
          <cell r="H979" t="str">
            <v>TONELADAS</v>
          </cell>
          <cell r="I979" t="str">
            <v>MUL</v>
          </cell>
        </row>
        <row r="980">
          <cell r="A980" t="str">
            <v>15463217</v>
          </cell>
          <cell r="B980">
            <v>154</v>
          </cell>
          <cell r="C980">
            <v>63217</v>
          </cell>
          <cell r="D980" t="str">
            <v>PORCEVRAGE FASE 1 25 KG CE</v>
          </cell>
          <cell r="E980" t="str">
            <v>PES</v>
          </cell>
          <cell r="F980">
            <v>10007.5</v>
          </cell>
          <cell r="G980" t="str">
            <v>TN</v>
          </cell>
          <cell r="H980" t="str">
            <v>TONELADAS</v>
          </cell>
          <cell r="I980" t="str">
            <v>MUL</v>
          </cell>
        </row>
        <row r="981">
          <cell r="A981" t="str">
            <v>15463227</v>
          </cell>
          <cell r="B981">
            <v>154</v>
          </cell>
          <cell r="C981">
            <v>63227</v>
          </cell>
          <cell r="D981" t="str">
            <v>PORCEVRAGE FASE 2 25 KG CE</v>
          </cell>
          <cell r="E981" t="str">
            <v>PES</v>
          </cell>
          <cell r="F981">
            <v>9468.5</v>
          </cell>
          <cell r="G981" t="str">
            <v>TN</v>
          </cell>
          <cell r="H981" t="str">
            <v>TONELADAS</v>
          </cell>
          <cell r="I981" t="str">
            <v>MUL</v>
          </cell>
        </row>
        <row r="982">
          <cell r="A982" t="str">
            <v>15463237</v>
          </cell>
          <cell r="B982">
            <v>154</v>
          </cell>
          <cell r="C982">
            <v>63237</v>
          </cell>
          <cell r="D982" t="str">
            <v>PORCEVRAGE FASE 3 25 KG CE</v>
          </cell>
          <cell r="E982" t="str">
            <v>PES</v>
          </cell>
          <cell r="F982">
            <v>7258.5</v>
          </cell>
          <cell r="G982" t="str">
            <v>TN</v>
          </cell>
          <cell r="H982" t="str">
            <v>TONELADAS</v>
          </cell>
          <cell r="I982" t="str">
            <v>MUL</v>
          </cell>
        </row>
        <row r="983">
          <cell r="A983" t="str">
            <v>15463250</v>
          </cell>
          <cell r="B983">
            <v>154</v>
          </cell>
          <cell r="C983">
            <v>63250</v>
          </cell>
          <cell r="D983" t="str">
            <v>CONCENTRAPORK MEJORADO HE</v>
          </cell>
          <cell r="E983" t="str">
            <v>PES</v>
          </cell>
          <cell r="F983">
            <v>7284</v>
          </cell>
          <cell r="G983" t="str">
            <v>TN</v>
          </cell>
          <cell r="H983" t="str">
            <v>TONELADAS</v>
          </cell>
          <cell r="I983" t="str">
            <v>PEC</v>
          </cell>
        </row>
        <row r="984">
          <cell r="A984" t="str">
            <v>15463252</v>
          </cell>
          <cell r="B984">
            <v>154</v>
          </cell>
          <cell r="C984">
            <v>63252</v>
          </cell>
          <cell r="D984" t="str">
            <v>DISPONIBLE</v>
          </cell>
          <cell r="E984" t="str">
            <v>PES</v>
          </cell>
          <cell r="F984">
            <v>7404</v>
          </cell>
          <cell r="G984" t="str">
            <v>TN</v>
          </cell>
          <cell r="H984" t="str">
            <v>TONELADAS</v>
          </cell>
          <cell r="I984" t="str">
            <v>PEC</v>
          </cell>
        </row>
        <row r="985">
          <cell r="A985" t="str">
            <v>15463369</v>
          </cell>
          <cell r="B985">
            <v>154</v>
          </cell>
          <cell r="C985">
            <v>63369</v>
          </cell>
          <cell r="D985" t="str">
            <v>DESARROLLO CERDO 5 KG</v>
          </cell>
          <cell r="E985" t="str">
            <v>PES</v>
          </cell>
          <cell r="F985">
            <v>5201</v>
          </cell>
          <cell r="G985" t="str">
            <v>TN</v>
          </cell>
          <cell r="H985" t="str">
            <v>TONELADAS</v>
          </cell>
          <cell r="I985" t="str">
            <v>PEC</v>
          </cell>
        </row>
        <row r="986">
          <cell r="A986" t="str">
            <v>15463379</v>
          </cell>
          <cell r="B986">
            <v>154</v>
          </cell>
          <cell r="C986">
            <v>63379</v>
          </cell>
          <cell r="D986" t="str">
            <v>ENGORDA CERDO 5KG</v>
          </cell>
          <cell r="E986" t="str">
            <v>PES</v>
          </cell>
          <cell r="F986">
            <v>4972</v>
          </cell>
          <cell r="G986" t="str">
            <v>TN</v>
          </cell>
          <cell r="H986" t="str">
            <v>TONELADAS</v>
          </cell>
          <cell r="I986" t="str">
            <v>PEC</v>
          </cell>
        </row>
        <row r="987">
          <cell r="A987" t="str">
            <v>15463386</v>
          </cell>
          <cell r="B987">
            <v>154</v>
          </cell>
          <cell r="C987">
            <v>63386</v>
          </cell>
          <cell r="D987" t="str">
            <v>CERDO REPRODUCCION 5KG</v>
          </cell>
          <cell r="E987" t="str">
            <v>PES</v>
          </cell>
          <cell r="F987">
            <v>5914</v>
          </cell>
          <cell r="G987" t="str">
            <v>TN</v>
          </cell>
          <cell r="H987" t="str">
            <v>TONELADAS</v>
          </cell>
          <cell r="I987" t="str">
            <v>PEC</v>
          </cell>
        </row>
        <row r="988">
          <cell r="A988" t="str">
            <v>15463421</v>
          </cell>
          <cell r="B988">
            <v>154</v>
          </cell>
          <cell r="C988">
            <v>63421</v>
          </cell>
          <cell r="D988" t="str">
            <v>CONCENTRADO CREC-ENG HG</v>
          </cell>
          <cell r="E988" t="str">
            <v>PES</v>
          </cell>
          <cell r="F988">
            <v>7794</v>
          </cell>
          <cell r="G988" t="str">
            <v>TN</v>
          </cell>
          <cell r="H988" t="str">
            <v>TONELADAS</v>
          </cell>
          <cell r="I988" t="str">
            <v>PEC</v>
          </cell>
        </row>
        <row r="989">
          <cell r="A989" t="str">
            <v>15463502</v>
          </cell>
          <cell r="B989">
            <v>154</v>
          </cell>
          <cell r="C989">
            <v>63502</v>
          </cell>
          <cell r="D989" t="str">
            <v>FINALIZADOR ENG.CERDOS HL CE</v>
          </cell>
          <cell r="E989" t="str">
            <v>PES</v>
          </cell>
          <cell r="F989">
            <v>5455</v>
          </cell>
          <cell r="G989" t="str">
            <v>TN</v>
          </cell>
          <cell r="H989" t="str">
            <v>TONELADAS</v>
          </cell>
          <cell r="I989" t="str">
            <v>PEC</v>
          </cell>
        </row>
        <row r="990">
          <cell r="A990" t="str">
            <v>15463503</v>
          </cell>
          <cell r="B990">
            <v>154</v>
          </cell>
          <cell r="C990">
            <v>63503</v>
          </cell>
          <cell r="D990" t="str">
            <v>FINALIZADOR ENG.CERDOS HL CG</v>
          </cell>
          <cell r="E990" t="str">
            <v>PES</v>
          </cell>
          <cell r="F990">
            <v>6170</v>
          </cell>
          <cell r="G990" t="str">
            <v>TN</v>
          </cell>
          <cell r="H990" t="str">
            <v>TONELADAS</v>
          </cell>
          <cell r="I990" t="str">
            <v>PEC</v>
          </cell>
        </row>
        <row r="991">
          <cell r="A991" t="str">
            <v>15463616</v>
          </cell>
          <cell r="B991">
            <v>154</v>
          </cell>
          <cell r="C991">
            <v>63616</v>
          </cell>
          <cell r="D991" t="str">
            <v>INICIA CERDOS 5K CE</v>
          </cell>
          <cell r="E991" t="str">
            <v>PES</v>
          </cell>
          <cell r="F991">
            <v>5814</v>
          </cell>
          <cell r="G991" t="str">
            <v>TN</v>
          </cell>
          <cell r="H991" t="str">
            <v>TONELADAS</v>
          </cell>
          <cell r="I991" t="str">
            <v>PEC</v>
          </cell>
        </row>
        <row r="992">
          <cell r="A992" t="str">
            <v>15463626</v>
          </cell>
          <cell r="B992">
            <v>154</v>
          </cell>
          <cell r="C992">
            <v>63626</v>
          </cell>
          <cell r="D992" t="str">
            <v>TERMINA CERDOS 5K CE</v>
          </cell>
          <cell r="E992" t="str">
            <v>PES</v>
          </cell>
          <cell r="F992">
            <v>5609</v>
          </cell>
          <cell r="G992" t="str">
            <v>TN</v>
          </cell>
          <cell r="H992" t="str">
            <v>TONELADAS</v>
          </cell>
          <cell r="I992" t="str">
            <v>PEC</v>
          </cell>
        </row>
        <row r="993">
          <cell r="A993" t="str">
            <v>15463810</v>
          </cell>
          <cell r="B993">
            <v>154</v>
          </cell>
          <cell r="C993">
            <v>63810</v>
          </cell>
          <cell r="D993" t="str">
            <v>INICIADOR CERDOS HP HE</v>
          </cell>
          <cell r="E993" t="str">
            <v>PES</v>
          </cell>
          <cell r="F993">
            <v>6523</v>
          </cell>
          <cell r="G993" t="str">
            <v>TN</v>
          </cell>
          <cell r="H993" t="str">
            <v>TONELADAS</v>
          </cell>
          <cell r="I993" t="str">
            <v>PEC</v>
          </cell>
        </row>
        <row r="994">
          <cell r="A994" t="str">
            <v>15463811</v>
          </cell>
          <cell r="B994">
            <v>154</v>
          </cell>
          <cell r="C994">
            <v>63811</v>
          </cell>
          <cell r="D994" t="str">
            <v>INICIADOR CERDOS HP HG</v>
          </cell>
          <cell r="E994" t="str">
            <v>PES</v>
          </cell>
          <cell r="F994">
            <v>6383</v>
          </cell>
          <cell r="G994" t="str">
            <v>TN</v>
          </cell>
          <cell r="H994" t="str">
            <v>TONELADAS</v>
          </cell>
          <cell r="I994" t="str">
            <v>PEC</v>
          </cell>
        </row>
        <row r="995">
          <cell r="A995" t="str">
            <v>15463813</v>
          </cell>
          <cell r="B995">
            <v>154</v>
          </cell>
          <cell r="C995">
            <v>63813</v>
          </cell>
          <cell r="D995" t="str">
            <v>INICIADOR CERDOS HP CG</v>
          </cell>
          <cell r="E995" t="str">
            <v>PES</v>
          </cell>
          <cell r="F995">
            <v>6403</v>
          </cell>
          <cell r="G995" t="str">
            <v>TN</v>
          </cell>
          <cell r="H995" t="str">
            <v>TONELADAS</v>
          </cell>
          <cell r="I995" t="str">
            <v>PEC</v>
          </cell>
        </row>
        <row r="996">
          <cell r="A996" t="str">
            <v>15463820</v>
          </cell>
          <cell r="B996">
            <v>154</v>
          </cell>
          <cell r="C996">
            <v>63820</v>
          </cell>
          <cell r="D996" t="str">
            <v>CRECIMIENTO CERDOS HP HE</v>
          </cell>
          <cell r="E996" t="str">
            <v>PES</v>
          </cell>
          <cell r="F996">
            <v>5908</v>
          </cell>
          <cell r="G996" t="str">
            <v>TN</v>
          </cell>
          <cell r="H996" t="str">
            <v>TONELADAS</v>
          </cell>
          <cell r="I996" t="str">
            <v>PEC</v>
          </cell>
        </row>
        <row r="997">
          <cell r="A997" t="str">
            <v>15463821</v>
          </cell>
          <cell r="B997">
            <v>154</v>
          </cell>
          <cell r="C997">
            <v>63821</v>
          </cell>
          <cell r="D997" t="str">
            <v>CRECIMIENTO CERDOS HP HG</v>
          </cell>
          <cell r="E997" t="str">
            <v>PES</v>
          </cell>
          <cell r="F997">
            <v>5768</v>
          </cell>
          <cell r="G997" t="str">
            <v>TN</v>
          </cell>
          <cell r="H997" t="str">
            <v>TONELADAS</v>
          </cell>
          <cell r="I997" t="str">
            <v>PEC</v>
          </cell>
        </row>
        <row r="998">
          <cell r="A998" t="str">
            <v>15463823</v>
          </cell>
          <cell r="B998">
            <v>154</v>
          </cell>
          <cell r="C998">
            <v>63823</v>
          </cell>
          <cell r="D998" t="str">
            <v>CRECIMIENTO CERDOS HP CG</v>
          </cell>
          <cell r="E998" t="str">
            <v>PES</v>
          </cell>
          <cell r="F998">
            <v>5788</v>
          </cell>
          <cell r="G998" t="str">
            <v>TN</v>
          </cell>
          <cell r="H998" t="str">
            <v>TONELADAS</v>
          </cell>
          <cell r="I998" t="str">
            <v>PEC</v>
          </cell>
        </row>
        <row r="999">
          <cell r="A999" t="str">
            <v>15463830</v>
          </cell>
          <cell r="B999">
            <v>154</v>
          </cell>
          <cell r="C999">
            <v>63830</v>
          </cell>
          <cell r="D999" t="str">
            <v>FINALIZADOR CERDOS HL HE</v>
          </cell>
          <cell r="E999" t="str">
            <v>PES</v>
          </cell>
          <cell r="F999">
            <v>5818</v>
          </cell>
          <cell r="G999" t="str">
            <v>TN</v>
          </cell>
          <cell r="H999" t="str">
            <v>TONELADAS</v>
          </cell>
          <cell r="I999" t="str">
            <v>PEC</v>
          </cell>
        </row>
        <row r="1000">
          <cell r="A1000" t="str">
            <v>15463831</v>
          </cell>
          <cell r="B1000">
            <v>154</v>
          </cell>
          <cell r="C1000">
            <v>63831</v>
          </cell>
          <cell r="D1000" t="str">
            <v>FINALIZADOR CERDOS HL HG</v>
          </cell>
          <cell r="E1000" t="str">
            <v>PES</v>
          </cell>
          <cell r="F1000">
            <v>5678</v>
          </cell>
          <cell r="G1000" t="str">
            <v>TN</v>
          </cell>
          <cell r="H1000" t="str">
            <v>TONELADAS</v>
          </cell>
          <cell r="I1000" t="str">
            <v>PEC</v>
          </cell>
        </row>
        <row r="1001">
          <cell r="A1001" t="str">
            <v>15463833</v>
          </cell>
          <cell r="B1001">
            <v>154</v>
          </cell>
          <cell r="C1001">
            <v>63833</v>
          </cell>
          <cell r="D1001" t="str">
            <v>FINALIZADOR CERDOS H.L.CG</v>
          </cell>
          <cell r="E1001" t="str">
            <v>PES</v>
          </cell>
          <cell r="F1001">
            <v>5698</v>
          </cell>
          <cell r="G1001" t="str">
            <v>TN</v>
          </cell>
          <cell r="H1001" t="str">
            <v>TONELADAS</v>
          </cell>
          <cell r="I1001" t="str">
            <v>PEC</v>
          </cell>
        </row>
        <row r="1002">
          <cell r="A1002" t="str">
            <v>15463840</v>
          </cell>
          <cell r="B1002">
            <v>154</v>
          </cell>
          <cell r="C1002">
            <v>63840</v>
          </cell>
          <cell r="D1002" t="str">
            <v>REPRO.GESTACION HP HE</v>
          </cell>
          <cell r="E1002" t="str">
            <v>PES</v>
          </cell>
          <cell r="F1002">
            <v>5839</v>
          </cell>
          <cell r="G1002" t="str">
            <v>TN</v>
          </cell>
          <cell r="H1002" t="str">
            <v>TONELADAS</v>
          </cell>
          <cell r="I1002" t="str">
            <v>PEC</v>
          </cell>
        </row>
        <row r="1003">
          <cell r="A1003" t="str">
            <v>15463841</v>
          </cell>
          <cell r="B1003">
            <v>154</v>
          </cell>
          <cell r="C1003">
            <v>63841</v>
          </cell>
          <cell r="D1003" t="str">
            <v>REPRO.GESTACION HP HG</v>
          </cell>
          <cell r="E1003" t="str">
            <v>PES</v>
          </cell>
          <cell r="F1003">
            <v>5699</v>
          </cell>
          <cell r="G1003" t="str">
            <v>TN</v>
          </cell>
          <cell r="H1003" t="str">
            <v>TONELADAS</v>
          </cell>
          <cell r="I1003" t="str">
            <v>PEC</v>
          </cell>
        </row>
        <row r="1004">
          <cell r="A1004" t="str">
            <v>15463843</v>
          </cell>
          <cell r="B1004">
            <v>154</v>
          </cell>
          <cell r="C1004">
            <v>63843</v>
          </cell>
          <cell r="D1004" t="str">
            <v>REPRO.GESTACION HP CG</v>
          </cell>
          <cell r="E1004" t="str">
            <v>PES</v>
          </cell>
          <cell r="F1004">
            <v>5719</v>
          </cell>
          <cell r="G1004" t="str">
            <v>TN</v>
          </cell>
          <cell r="H1004" t="str">
            <v>TONELADAS</v>
          </cell>
          <cell r="I1004" t="str">
            <v>PEC</v>
          </cell>
        </row>
        <row r="1005">
          <cell r="A1005" t="str">
            <v>15463850</v>
          </cell>
          <cell r="B1005">
            <v>154</v>
          </cell>
          <cell r="C1005">
            <v>63850</v>
          </cell>
          <cell r="D1005" t="str">
            <v>REPRO.LACTANCIA HP HE</v>
          </cell>
          <cell r="E1005" t="str">
            <v>PES</v>
          </cell>
          <cell r="F1005">
            <v>5948</v>
          </cell>
          <cell r="G1005" t="str">
            <v>TN</v>
          </cell>
          <cell r="H1005" t="str">
            <v>TONELADAS</v>
          </cell>
          <cell r="I1005" t="str">
            <v>PEC</v>
          </cell>
        </row>
        <row r="1006">
          <cell r="A1006" t="str">
            <v>15463851</v>
          </cell>
          <cell r="B1006">
            <v>154</v>
          </cell>
          <cell r="C1006">
            <v>63851</v>
          </cell>
          <cell r="D1006" t="str">
            <v>REPRO.LACTANCIA HP HG</v>
          </cell>
          <cell r="E1006" t="str">
            <v>PES</v>
          </cell>
          <cell r="F1006">
            <v>5808</v>
          </cell>
          <cell r="G1006" t="str">
            <v>TN</v>
          </cell>
          <cell r="H1006" t="str">
            <v>TONELADAS</v>
          </cell>
          <cell r="I1006" t="str">
            <v>PEC</v>
          </cell>
        </row>
        <row r="1007">
          <cell r="A1007" t="str">
            <v>15463853</v>
          </cell>
          <cell r="B1007">
            <v>154</v>
          </cell>
          <cell r="C1007">
            <v>63853</v>
          </cell>
          <cell r="D1007" t="str">
            <v>REPRO.LACTANCIA HP CG</v>
          </cell>
          <cell r="E1007" t="str">
            <v>PES</v>
          </cell>
          <cell r="F1007">
            <v>5828</v>
          </cell>
          <cell r="G1007" t="str">
            <v>TN</v>
          </cell>
          <cell r="H1007" t="str">
            <v>TONELADAS</v>
          </cell>
          <cell r="I1007" t="str">
            <v>PEC</v>
          </cell>
        </row>
        <row r="1008">
          <cell r="A1008" t="str">
            <v>15463860</v>
          </cell>
          <cell r="B1008">
            <v>154</v>
          </cell>
          <cell r="C1008">
            <v>63860</v>
          </cell>
          <cell r="D1008" t="str">
            <v>CRECIPORK V HE</v>
          </cell>
          <cell r="E1008" t="str">
            <v>PES</v>
          </cell>
          <cell r="F1008">
            <v>5808</v>
          </cell>
          <cell r="G1008" t="str">
            <v>TN</v>
          </cell>
          <cell r="H1008" t="str">
            <v>TONELADAS</v>
          </cell>
          <cell r="I1008" t="str">
            <v>PEC</v>
          </cell>
        </row>
        <row r="1009">
          <cell r="A1009" t="str">
            <v>15463861</v>
          </cell>
          <cell r="B1009">
            <v>154</v>
          </cell>
          <cell r="C1009">
            <v>63861</v>
          </cell>
          <cell r="D1009" t="str">
            <v>CRECIPORK V. HG</v>
          </cell>
          <cell r="E1009" t="str">
            <v>PES</v>
          </cell>
          <cell r="F1009">
            <v>5668</v>
          </cell>
          <cell r="G1009" t="str">
            <v>TN</v>
          </cell>
          <cell r="H1009" t="str">
            <v>TONELADAS</v>
          </cell>
          <cell r="I1009" t="str">
            <v>PEC</v>
          </cell>
        </row>
        <row r="1010">
          <cell r="A1010" t="str">
            <v>15463862</v>
          </cell>
          <cell r="B1010">
            <v>154</v>
          </cell>
          <cell r="C1010">
            <v>63862</v>
          </cell>
          <cell r="D1010" t="str">
            <v>CRECIPORK MT CE</v>
          </cell>
          <cell r="E1010" t="str">
            <v>PES</v>
          </cell>
          <cell r="F1010">
            <v>5828</v>
          </cell>
          <cell r="G1010" t="str">
            <v>TN</v>
          </cell>
          <cell r="H1010" t="str">
            <v>TONELADAS</v>
          </cell>
          <cell r="I1010" t="str">
            <v>PEC</v>
          </cell>
        </row>
        <row r="1011">
          <cell r="A1011" t="str">
            <v>15463863</v>
          </cell>
          <cell r="B1011">
            <v>154</v>
          </cell>
          <cell r="C1011">
            <v>63863</v>
          </cell>
          <cell r="D1011" t="str">
            <v>CRECIPORK V. CG</v>
          </cell>
          <cell r="E1011" t="str">
            <v>PES</v>
          </cell>
          <cell r="F1011">
            <v>5688</v>
          </cell>
          <cell r="G1011" t="str">
            <v>TN</v>
          </cell>
          <cell r="H1011" t="str">
            <v>TONELADAS</v>
          </cell>
          <cell r="I1011" t="str">
            <v>PEC</v>
          </cell>
        </row>
        <row r="1012">
          <cell r="A1012" t="str">
            <v>15463870</v>
          </cell>
          <cell r="B1012">
            <v>154</v>
          </cell>
          <cell r="C1012">
            <v>63870</v>
          </cell>
          <cell r="D1012" t="str">
            <v>ENGORDAPORK V. HE</v>
          </cell>
          <cell r="E1012" t="str">
            <v>PES</v>
          </cell>
          <cell r="F1012">
            <v>5712</v>
          </cell>
          <cell r="G1012" t="str">
            <v>TN</v>
          </cell>
          <cell r="H1012" t="str">
            <v>TONELADAS</v>
          </cell>
          <cell r="I1012" t="str">
            <v>PEC</v>
          </cell>
        </row>
        <row r="1013">
          <cell r="A1013" t="str">
            <v>15463871</v>
          </cell>
          <cell r="B1013">
            <v>154</v>
          </cell>
          <cell r="C1013">
            <v>63871</v>
          </cell>
          <cell r="D1013" t="str">
            <v>ENGORDAPORK V. HG</v>
          </cell>
          <cell r="E1013" t="str">
            <v>PES</v>
          </cell>
          <cell r="F1013">
            <v>5572</v>
          </cell>
          <cell r="G1013" t="str">
            <v>TN</v>
          </cell>
          <cell r="H1013" t="str">
            <v>TONELADAS</v>
          </cell>
          <cell r="I1013" t="str">
            <v>PEC</v>
          </cell>
        </row>
        <row r="1014">
          <cell r="A1014" t="str">
            <v>15463872</v>
          </cell>
          <cell r="B1014">
            <v>154</v>
          </cell>
          <cell r="C1014">
            <v>63872</v>
          </cell>
          <cell r="D1014" t="str">
            <v>ENGORDAPORK MT CE</v>
          </cell>
          <cell r="E1014" t="str">
            <v>PES</v>
          </cell>
          <cell r="F1014">
            <v>5732</v>
          </cell>
          <cell r="G1014" t="str">
            <v>TN</v>
          </cell>
          <cell r="H1014" t="str">
            <v>TONELADAS</v>
          </cell>
          <cell r="I1014" t="str">
            <v>PEC</v>
          </cell>
        </row>
        <row r="1015">
          <cell r="A1015" t="str">
            <v>15463873</v>
          </cell>
          <cell r="B1015">
            <v>154</v>
          </cell>
          <cell r="C1015">
            <v>63873</v>
          </cell>
          <cell r="D1015" t="str">
            <v>ENGORDAPORK V. CG</v>
          </cell>
          <cell r="E1015" t="str">
            <v>PES</v>
          </cell>
          <cell r="F1015">
            <v>5592</v>
          </cell>
          <cell r="G1015" t="str">
            <v>TN</v>
          </cell>
          <cell r="H1015" t="str">
            <v>TONELADAS</v>
          </cell>
          <cell r="I1015" t="str">
            <v>PEC</v>
          </cell>
        </row>
        <row r="1016">
          <cell r="A1016" t="str">
            <v>15463880</v>
          </cell>
          <cell r="B1016">
            <v>154</v>
          </cell>
          <cell r="C1016">
            <v>63880</v>
          </cell>
          <cell r="D1016" t="str">
            <v>REPRODUPORK V. HE</v>
          </cell>
          <cell r="E1016" t="str">
            <v>PES</v>
          </cell>
          <cell r="F1016">
            <v>5838</v>
          </cell>
          <cell r="G1016" t="str">
            <v>TN</v>
          </cell>
          <cell r="H1016" t="str">
            <v>TONELADAS</v>
          </cell>
          <cell r="I1016" t="str">
            <v>PEC</v>
          </cell>
        </row>
        <row r="1017">
          <cell r="A1017" t="str">
            <v>15463881</v>
          </cell>
          <cell r="B1017">
            <v>154</v>
          </cell>
          <cell r="C1017">
            <v>63881</v>
          </cell>
          <cell r="D1017" t="str">
            <v>REPRODUPORK V. HG</v>
          </cell>
          <cell r="E1017" t="str">
            <v>PES</v>
          </cell>
          <cell r="F1017">
            <v>5698</v>
          </cell>
          <cell r="G1017" t="str">
            <v>TN</v>
          </cell>
          <cell r="H1017" t="str">
            <v>TONELADAS</v>
          </cell>
          <cell r="I1017" t="str">
            <v>PEC</v>
          </cell>
        </row>
        <row r="1018">
          <cell r="A1018" t="str">
            <v>15463882</v>
          </cell>
          <cell r="B1018">
            <v>154</v>
          </cell>
          <cell r="C1018">
            <v>63882</v>
          </cell>
          <cell r="D1018" t="str">
            <v>REPRODUPORK MT CE</v>
          </cell>
          <cell r="E1018" t="str">
            <v>PES</v>
          </cell>
          <cell r="F1018">
            <v>5858</v>
          </cell>
          <cell r="G1018" t="str">
            <v>TN</v>
          </cell>
          <cell r="H1018" t="str">
            <v>TONELADAS</v>
          </cell>
          <cell r="I1018" t="str">
            <v>PEC</v>
          </cell>
        </row>
        <row r="1019">
          <cell r="A1019" t="str">
            <v>15463883</v>
          </cell>
          <cell r="B1019">
            <v>154</v>
          </cell>
          <cell r="C1019">
            <v>63883</v>
          </cell>
          <cell r="D1019" t="str">
            <v>REPORDUPORK V. CG</v>
          </cell>
          <cell r="E1019" t="str">
            <v>PES</v>
          </cell>
          <cell r="F1019">
            <v>5718</v>
          </cell>
          <cell r="G1019" t="str">
            <v>TN</v>
          </cell>
          <cell r="H1019" t="str">
            <v>TONELADAS</v>
          </cell>
          <cell r="I1019" t="str">
            <v>PEC</v>
          </cell>
        </row>
        <row r="1020">
          <cell r="A1020" t="str">
            <v>15464002</v>
          </cell>
          <cell r="B1020">
            <v>154</v>
          </cell>
          <cell r="C1020">
            <v>64002</v>
          </cell>
          <cell r="D1020" t="str">
            <v>ALIM.VACAS LECH.18% CE</v>
          </cell>
          <cell r="E1020" t="str">
            <v>PES</v>
          </cell>
          <cell r="F1020">
            <v>4446</v>
          </cell>
          <cell r="G1020" t="str">
            <v>TN</v>
          </cell>
          <cell r="H1020" t="str">
            <v>TONELADAS</v>
          </cell>
          <cell r="I1020" t="str">
            <v>PEC</v>
          </cell>
        </row>
        <row r="1021">
          <cell r="A1021" t="str">
            <v>15464004</v>
          </cell>
          <cell r="B1021">
            <v>154</v>
          </cell>
          <cell r="C1021">
            <v>64004</v>
          </cell>
          <cell r="D1021" t="str">
            <v>ALIM.VACAS LECH.18% RE</v>
          </cell>
          <cell r="E1021" t="str">
            <v>PES</v>
          </cell>
          <cell r="F1021">
            <v>4735</v>
          </cell>
          <cell r="G1021" t="str">
            <v>TN</v>
          </cell>
          <cell r="H1021" t="str">
            <v>TONELADAS</v>
          </cell>
          <cell r="I1021" t="str">
            <v>PEC</v>
          </cell>
        </row>
        <row r="1022">
          <cell r="A1022" t="str">
            <v>15464040</v>
          </cell>
          <cell r="B1022">
            <v>154</v>
          </cell>
          <cell r="C1022">
            <v>64040</v>
          </cell>
          <cell r="D1022" t="str">
            <v>VACAS SECAS HE</v>
          </cell>
          <cell r="E1022" t="str">
            <v>PES</v>
          </cell>
          <cell r="F1022">
            <v>4891</v>
          </cell>
          <cell r="G1022" t="str">
            <v>TN</v>
          </cell>
          <cell r="H1022" t="str">
            <v>TONELADAS</v>
          </cell>
          <cell r="I1022" t="str">
            <v>PEC</v>
          </cell>
        </row>
        <row r="1023">
          <cell r="A1023" t="str">
            <v>15464041</v>
          </cell>
          <cell r="B1023">
            <v>154</v>
          </cell>
          <cell r="C1023">
            <v>64041</v>
          </cell>
          <cell r="D1023" t="str">
            <v>VACAS SECAS HG</v>
          </cell>
          <cell r="E1023" t="str">
            <v>PES</v>
          </cell>
          <cell r="F1023">
            <v>4751</v>
          </cell>
          <cell r="G1023" t="str">
            <v>TN</v>
          </cell>
          <cell r="H1023" t="str">
            <v>TONELADAS</v>
          </cell>
          <cell r="I1023" t="str">
            <v>PEC</v>
          </cell>
        </row>
        <row r="1024">
          <cell r="A1024" t="str">
            <v>15464042</v>
          </cell>
          <cell r="B1024">
            <v>154</v>
          </cell>
          <cell r="C1024">
            <v>64042</v>
          </cell>
          <cell r="D1024" t="str">
            <v>VACAS SECAS CE</v>
          </cell>
          <cell r="E1024" t="str">
            <v>PES</v>
          </cell>
          <cell r="F1024">
            <v>4911</v>
          </cell>
          <cell r="G1024" t="str">
            <v>TN</v>
          </cell>
          <cell r="H1024" t="str">
            <v>TONELADAS</v>
          </cell>
          <cell r="I1024" t="str">
            <v>PEC</v>
          </cell>
        </row>
        <row r="1025">
          <cell r="A1025" t="str">
            <v>15464043</v>
          </cell>
          <cell r="B1025">
            <v>154</v>
          </cell>
          <cell r="C1025">
            <v>64043</v>
          </cell>
          <cell r="D1025" t="str">
            <v>VACAS SECAS CG</v>
          </cell>
          <cell r="E1025" t="str">
            <v>PES</v>
          </cell>
          <cell r="F1025">
            <v>4771</v>
          </cell>
          <cell r="G1025" t="str">
            <v>TN</v>
          </cell>
          <cell r="H1025" t="str">
            <v>TONELADAS</v>
          </cell>
          <cell r="I1025" t="str">
            <v>PEC</v>
          </cell>
        </row>
        <row r="1026">
          <cell r="A1026" t="str">
            <v>15464045</v>
          </cell>
          <cell r="B1026">
            <v>154</v>
          </cell>
          <cell r="C1026">
            <v>64045</v>
          </cell>
          <cell r="D1026" t="str">
            <v>VACAS SECAS RG</v>
          </cell>
          <cell r="E1026" t="str">
            <v>PES</v>
          </cell>
          <cell r="F1026">
            <v>4761</v>
          </cell>
          <cell r="G1026" t="str">
            <v>TN</v>
          </cell>
          <cell r="H1026" t="str">
            <v>TONELADAS</v>
          </cell>
          <cell r="I1026" t="str">
            <v>PEC</v>
          </cell>
        </row>
        <row r="1027">
          <cell r="A1027" t="str">
            <v>15464072</v>
          </cell>
          <cell r="B1027">
            <v>154</v>
          </cell>
          <cell r="C1027">
            <v>64072</v>
          </cell>
          <cell r="D1027" t="str">
            <v>ABABE PLUS MT CE</v>
          </cell>
          <cell r="E1027" t="str">
            <v>PES</v>
          </cell>
          <cell r="F1027">
            <v>5310</v>
          </cell>
          <cell r="G1027" t="str">
            <v>TN</v>
          </cell>
          <cell r="H1027" t="str">
            <v>TONELADAS</v>
          </cell>
          <cell r="I1027" t="str">
            <v>PEC</v>
          </cell>
        </row>
        <row r="1028">
          <cell r="A1028" t="str">
            <v>15464073</v>
          </cell>
          <cell r="B1028">
            <v>154</v>
          </cell>
          <cell r="C1028">
            <v>64073</v>
          </cell>
          <cell r="D1028" t="str">
            <v>CRIA BECERROS No.3 CG</v>
          </cell>
          <cell r="E1028" t="str">
            <v>PES</v>
          </cell>
          <cell r="F1028">
            <v>5696</v>
          </cell>
          <cell r="G1028" t="str">
            <v>TN</v>
          </cell>
          <cell r="H1028" t="str">
            <v>TONELADAS</v>
          </cell>
          <cell r="I1028" t="str">
            <v>PEC</v>
          </cell>
        </row>
        <row r="1029">
          <cell r="A1029" t="str">
            <v>15464169</v>
          </cell>
          <cell r="B1029">
            <v>154</v>
          </cell>
          <cell r="C1029">
            <v>64169</v>
          </cell>
          <cell r="D1029" t="str">
            <v>SUST.LECHE 24-10 10K  HE</v>
          </cell>
          <cell r="E1029" t="str">
            <v>PES</v>
          </cell>
          <cell r="F1029">
            <v>19868</v>
          </cell>
          <cell r="G1029" t="str">
            <v>TN</v>
          </cell>
          <cell r="H1029" t="str">
            <v>TONELADAS</v>
          </cell>
          <cell r="I1029" t="str">
            <v>PEC</v>
          </cell>
        </row>
        <row r="1030">
          <cell r="A1030" t="str">
            <v>15464194</v>
          </cell>
          <cell r="B1030">
            <v>154</v>
          </cell>
          <cell r="C1030">
            <v>64194</v>
          </cell>
          <cell r="D1030" t="str">
            <v>ALIMENTO VACAS LECHERAS 20% RE</v>
          </cell>
          <cell r="E1030" t="str">
            <v>PES</v>
          </cell>
          <cell r="F1030">
            <v>5210</v>
          </cell>
          <cell r="G1030" t="str">
            <v>TN</v>
          </cell>
          <cell r="H1030" t="str">
            <v>TONELADAS</v>
          </cell>
          <cell r="I1030" t="str">
            <v>PEC</v>
          </cell>
        </row>
        <row r="1031">
          <cell r="A1031" t="str">
            <v>15464230</v>
          </cell>
          <cell r="B1031">
            <v>154</v>
          </cell>
          <cell r="C1031">
            <v>64230</v>
          </cell>
          <cell r="D1031" t="str">
            <v>LECHERO 16% V. HE</v>
          </cell>
          <cell r="E1031" t="str">
            <v>PES</v>
          </cell>
          <cell r="F1031">
            <v>4656</v>
          </cell>
          <cell r="G1031" t="str">
            <v>TN</v>
          </cell>
          <cell r="H1031" t="str">
            <v>TONELADAS</v>
          </cell>
          <cell r="I1031" t="str">
            <v>PEC</v>
          </cell>
        </row>
        <row r="1032">
          <cell r="A1032" t="str">
            <v>15464231</v>
          </cell>
          <cell r="B1032">
            <v>154</v>
          </cell>
          <cell r="C1032">
            <v>64231</v>
          </cell>
          <cell r="D1032" t="str">
            <v>LECHERO 16% V.  HG</v>
          </cell>
          <cell r="E1032" t="str">
            <v>PES</v>
          </cell>
          <cell r="F1032">
            <v>4516</v>
          </cell>
          <cell r="G1032" t="str">
            <v>TN</v>
          </cell>
          <cell r="H1032" t="str">
            <v>TONELADAS</v>
          </cell>
          <cell r="I1032" t="str">
            <v>PEC</v>
          </cell>
        </row>
        <row r="1033">
          <cell r="A1033" t="str">
            <v>15464232</v>
          </cell>
          <cell r="B1033">
            <v>154</v>
          </cell>
          <cell r="C1033">
            <v>64232</v>
          </cell>
          <cell r="D1033" t="str">
            <v>LECHERO 16% MT  CE</v>
          </cell>
          <cell r="E1033" t="str">
            <v>PES</v>
          </cell>
          <cell r="F1033">
            <v>4676</v>
          </cell>
          <cell r="G1033" t="str">
            <v>TN</v>
          </cell>
          <cell r="H1033" t="str">
            <v>TONELADAS</v>
          </cell>
          <cell r="I1033" t="str">
            <v>PEC</v>
          </cell>
        </row>
        <row r="1034">
          <cell r="A1034" t="str">
            <v>15464233</v>
          </cell>
          <cell r="B1034">
            <v>154</v>
          </cell>
          <cell r="C1034">
            <v>64233</v>
          </cell>
          <cell r="D1034" t="str">
            <v>LECHERO 16% CG</v>
          </cell>
          <cell r="E1034" t="str">
            <v>PES</v>
          </cell>
          <cell r="F1034">
            <v>4536</v>
          </cell>
          <cell r="G1034" t="str">
            <v>TN</v>
          </cell>
          <cell r="H1034" t="str">
            <v>TONELADAS</v>
          </cell>
          <cell r="I1034" t="str">
            <v>PEC</v>
          </cell>
        </row>
        <row r="1035">
          <cell r="A1035" t="str">
            <v>15464234</v>
          </cell>
          <cell r="B1035">
            <v>154</v>
          </cell>
          <cell r="C1035">
            <v>64234</v>
          </cell>
          <cell r="D1035" t="str">
            <v>LECHERO 16% V.  RE</v>
          </cell>
          <cell r="E1035" t="str">
            <v>PES</v>
          </cell>
          <cell r="F1035">
            <v>4666</v>
          </cell>
          <cell r="G1035" t="str">
            <v>TN</v>
          </cell>
          <cell r="H1035" t="str">
            <v>TONELADAS</v>
          </cell>
          <cell r="I1035" t="str">
            <v>PEC</v>
          </cell>
        </row>
        <row r="1036">
          <cell r="A1036" t="str">
            <v>15464235</v>
          </cell>
          <cell r="B1036">
            <v>154</v>
          </cell>
          <cell r="C1036">
            <v>64235</v>
          </cell>
          <cell r="D1036" t="str">
            <v>LECHERO 16% V.  RG</v>
          </cell>
          <cell r="E1036" t="str">
            <v>PES</v>
          </cell>
          <cell r="F1036">
            <v>4526</v>
          </cell>
          <cell r="G1036" t="str">
            <v>TN</v>
          </cell>
          <cell r="H1036" t="str">
            <v>TONELADAS</v>
          </cell>
          <cell r="I1036" t="str">
            <v>PEC</v>
          </cell>
        </row>
        <row r="1037">
          <cell r="A1037" t="str">
            <v>15464270</v>
          </cell>
          <cell r="B1037">
            <v>154</v>
          </cell>
          <cell r="C1037">
            <v>64270</v>
          </cell>
          <cell r="D1037" t="str">
            <v>LECHERO 20 CSA MT HE</v>
          </cell>
          <cell r="E1037" t="str">
            <v>PES</v>
          </cell>
          <cell r="F1037">
            <v>17947</v>
          </cell>
          <cell r="G1037" t="str">
            <v>TN</v>
          </cell>
          <cell r="H1037" t="str">
            <v>TONELADAS</v>
          </cell>
          <cell r="I1037" t="str">
            <v>PEC</v>
          </cell>
        </row>
        <row r="1038">
          <cell r="A1038" t="str">
            <v>15464322</v>
          </cell>
          <cell r="B1038">
            <v>154</v>
          </cell>
          <cell r="C1038">
            <v>64322</v>
          </cell>
          <cell r="D1038" t="str">
            <v>ESTABLERO 18% CE</v>
          </cell>
          <cell r="E1038" t="str">
            <v>PES</v>
          </cell>
          <cell r="F1038">
            <v>4920</v>
          </cell>
          <cell r="G1038" t="str">
            <v>TN</v>
          </cell>
          <cell r="H1038" t="str">
            <v>TONELADAS</v>
          </cell>
          <cell r="I1038" t="str">
            <v>PEC</v>
          </cell>
        </row>
        <row r="1039">
          <cell r="A1039" t="str">
            <v>15464324</v>
          </cell>
          <cell r="B1039">
            <v>154</v>
          </cell>
          <cell r="C1039">
            <v>64324</v>
          </cell>
          <cell r="D1039" t="str">
            <v>ESTABLERO 18% RE</v>
          </cell>
          <cell r="E1039" t="str">
            <v>PES</v>
          </cell>
          <cell r="F1039">
            <v>4550</v>
          </cell>
          <cell r="G1039" t="str">
            <v>TN</v>
          </cell>
          <cell r="H1039" t="str">
            <v>TONELADAS</v>
          </cell>
          <cell r="I1039" t="str">
            <v>PEC</v>
          </cell>
        </row>
        <row r="1040">
          <cell r="A1040" t="str">
            <v>15464352</v>
          </cell>
          <cell r="B1040">
            <v>154</v>
          </cell>
          <cell r="C1040">
            <v>64352</v>
          </cell>
          <cell r="D1040" t="str">
            <v>GANADO LECHERO 18% CE</v>
          </cell>
          <cell r="E1040" t="str">
            <v>PES</v>
          </cell>
          <cell r="F1040">
            <v>4841</v>
          </cell>
          <cell r="G1040" t="str">
            <v>TN</v>
          </cell>
          <cell r="H1040" t="str">
            <v>TONELADAS</v>
          </cell>
          <cell r="I1040" t="str">
            <v>PEC</v>
          </cell>
        </row>
        <row r="1041">
          <cell r="A1041" t="str">
            <v>15464362</v>
          </cell>
          <cell r="B1041">
            <v>154</v>
          </cell>
          <cell r="C1041">
            <v>64362</v>
          </cell>
          <cell r="D1041" t="str">
            <v>MEZCLA GANADERA LECHERO CE 40K</v>
          </cell>
          <cell r="E1041" t="str">
            <v>PES</v>
          </cell>
          <cell r="F1041">
            <v>3961</v>
          </cell>
          <cell r="G1041" t="str">
            <v>TN</v>
          </cell>
          <cell r="H1041" t="str">
            <v>TONELADAS</v>
          </cell>
          <cell r="I1041" t="str">
            <v>PEC</v>
          </cell>
        </row>
        <row r="1042">
          <cell r="A1042" t="str">
            <v>15464384</v>
          </cell>
          <cell r="B1042">
            <v>154</v>
          </cell>
          <cell r="C1042">
            <v>64384</v>
          </cell>
          <cell r="D1042" t="str">
            <v>LECHERO 21% RE</v>
          </cell>
          <cell r="E1042" t="str">
            <v>PES</v>
          </cell>
          <cell r="F1042">
            <v>4741</v>
          </cell>
          <cell r="G1042" t="str">
            <v>TN</v>
          </cell>
          <cell r="H1042" t="str">
            <v>TONELADAS</v>
          </cell>
          <cell r="I1042" t="str">
            <v>PEC</v>
          </cell>
        </row>
        <row r="1043">
          <cell r="A1043" t="str">
            <v>15464394</v>
          </cell>
          <cell r="B1043">
            <v>154</v>
          </cell>
          <cell r="C1043">
            <v>64394</v>
          </cell>
          <cell r="D1043" t="str">
            <v>LECHERO CAMPERO 16% RE MT</v>
          </cell>
          <cell r="E1043" t="str">
            <v>PES</v>
          </cell>
          <cell r="F1043">
            <v>4015</v>
          </cell>
          <cell r="G1043" t="str">
            <v>TN</v>
          </cell>
          <cell r="H1043" t="str">
            <v>TONELADAS</v>
          </cell>
          <cell r="I1043" t="str">
            <v>PEC</v>
          </cell>
        </row>
        <row r="1044">
          <cell r="A1044" t="str">
            <v>15464422</v>
          </cell>
          <cell r="B1044">
            <v>154</v>
          </cell>
          <cell r="C1044">
            <v>64422</v>
          </cell>
          <cell r="D1044" t="str">
            <v>ESTABLERO 18% MT CE</v>
          </cell>
          <cell r="E1044" t="str">
            <v>PES</v>
          </cell>
          <cell r="F1044">
            <v>4285</v>
          </cell>
          <cell r="G1044" t="str">
            <v>TN</v>
          </cell>
          <cell r="H1044" t="str">
            <v>TONELADAS</v>
          </cell>
          <cell r="I1044" t="str">
            <v>PEC</v>
          </cell>
        </row>
        <row r="1045">
          <cell r="A1045" t="str">
            <v>15464560</v>
          </cell>
          <cell r="B1045">
            <v>154</v>
          </cell>
          <cell r="C1045">
            <v>64560</v>
          </cell>
          <cell r="D1045" t="str">
            <v>MEZCLA GANADERA LECHERO HE M</v>
          </cell>
          <cell r="E1045" t="str">
            <v>PES</v>
          </cell>
          <cell r="F1045">
            <v>3921</v>
          </cell>
          <cell r="G1045" t="str">
            <v>TN</v>
          </cell>
          <cell r="H1045" t="str">
            <v>TONELADAS</v>
          </cell>
          <cell r="I1045" t="str">
            <v>PEC</v>
          </cell>
        </row>
        <row r="1046">
          <cell r="A1046" t="str">
            <v>15464590</v>
          </cell>
          <cell r="B1046">
            <v>154</v>
          </cell>
          <cell r="C1046">
            <v>64590</v>
          </cell>
          <cell r="D1046" t="str">
            <v>MEZCLA ENERGETICA HE</v>
          </cell>
          <cell r="E1046" t="str">
            <v>PES</v>
          </cell>
          <cell r="F1046">
            <v>5111</v>
          </cell>
          <cell r="G1046" t="str">
            <v>TN</v>
          </cell>
          <cell r="H1046" t="str">
            <v>TONELADAS</v>
          </cell>
          <cell r="I1046" t="str">
            <v>PEC</v>
          </cell>
        </row>
        <row r="1047">
          <cell r="A1047" t="str">
            <v>15464632</v>
          </cell>
          <cell r="B1047">
            <v>154</v>
          </cell>
          <cell r="C1047">
            <v>64632</v>
          </cell>
          <cell r="D1047" t="str">
            <v>VACAS LECHERAS 18% PLUS CE</v>
          </cell>
          <cell r="E1047" t="str">
            <v>PES</v>
          </cell>
          <cell r="F1047">
            <v>5260</v>
          </cell>
          <cell r="G1047" t="str">
            <v>TN</v>
          </cell>
          <cell r="H1047" t="str">
            <v>TONELADAS</v>
          </cell>
          <cell r="I1047" t="str">
            <v>PEC</v>
          </cell>
        </row>
        <row r="1048">
          <cell r="A1048" t="str">
            <v>15464680</v>
          </cell>
          <cell r="B1048">
            <v>154</v>
          </cell>
          <cell r="C1048">
            <v>64680</v>
          </cell>
          <cell r="D1048" t="str">
            <v>LECHERO TOTAL 16% HE</v>
          </cell>
          <cell r="E1048" t="str">
            <v>PES</v>
          </cell>
          <cell r="F1048">
            <v>4141</v>
          </cell>
          <cell r="G1048" t="str">
            <v>TN</v>
          </cell>
          <cell r="H1048" t="str">
            <v>TONELADAS</v>
          </cell>
          <cell r="I1048" t="str">
            <v>PEC</v>
          </cell>
        </row>
        <row r="1049">
          <cell r="A1049" t="str">
            <v>15464692</v>
          </cell>
          <cell r="B1049">
            <v>154</v>
          </cell>
          <cell r="C1049">
            <v>64692</v>
          </cell>
          <cell r="D1049" t="str">
            <v>ALIMENTO VACAS LECHERAS 20% CE</v>
          </cell>
          <cell r="E1049" t="str">
            <v>PES</v>
          </cell>
          <cell r="F1049">
            <v>4685</v>
          </cell>
          <cell r="G1049" t="str">
            <v>TN</v>
          </cell>
          <cell r="H1049" t="str">
            <v>TONELADAS</v>
          </cell>
          <cell r="I1049" t="str">
            <v>PEC</v>
          </cell>
        </row>
        <row r="1050">
          <cell r="A1050" t="str">
            <v>15464750</v>
          </cell>
          <cell r="B1050">
            <v>154</v>
          </cell>
          <cell r="C1050">
            <v>64750</v>
          </cell>
          <cell r="D1050" t="str">
            <v>VACAS ALTAS PROD.16%  HE</v>
          </cell>
          <cell r="E1050" t="str">
            <v>PES</v>
          </cell>
          <cell r="F1050">
            <v>5282</v>
          </cell>
          <cell r="G1050" t="str">
            <v>TN</v>
          </cell>
          <cell r="H1050" t="str">
            <v>TONELADAS</v>
          </cell>
          <cell r="I1050" t="str">
            <v>PEC</v>
          </cell>
        </row>
        <row r="1051">
          <cell r="A1051" t="str">
            <v>15464751</v>
          </cell>
          <cell r="B1051">
            <v>154</v>
          </cell>
          <cell r="C1051">
            <v>64751</v>
          </cell>
          <cell r="D1051" t="str">
            <v>VACAS ALTAS PROD.16%  HG</v>
          </cell>
          <cell r="E1051" t="str">
            <v>PES</v>
          </cell>
          <cell r="F1051">
            <v>5142</v>
          </cell>
          <cell r="G1051" t="str">
            <v>TN</v>
          </cell>
          <cell r="H1051" t="str">
            <v>TONELADAS</v>
          </cell>
          <cell r="I1051" t="str">
            <v>PEC</v>
          </cell>
        </row>
        <row r="1052">
          <cell r="A1052" t="str">
            <v>15464752</v>
          </cell>
          <cell r="B1052">
            <v>154</v>
          </cell>
          <cell r="C1052">
            <v>64752</v>
          </cell>
          <cell r="D1052" t="str">
            <v>VACAS ALTAS PROD.16%  CE</v>
          </cell>
          <cell r="E1052" t="str">
            <v>PES</v>
          </cell>
          <cell r="F1052">
            <v>4835</v>
          </cell>
          <cell r="G1052" t="str">
            <v>TN</v>
          </cell>
          <cell r="H1052" t="str">
            <v>TONELADAS</v>
          </cell>
          <cell r="I1052" t="str">
            <v>PEC</v>
          </cell>
        </row>
        <row r="1053">
          <cell r="A1053" t="str">
            <v>15464753</v>
          </cell>
          <cell r="B1053">
            <v>154</v>
          </cell>
          <cell r="C1053">
            <v>64753</v>
          </cell>
          <cell r="D1053" t="str">
            <v>VACAS ALTAS PROD.16%  CG</v>
          </cell>
          <cell r="E1053" t="str">
            <v>PES</v>
          </cell>
          <cell r="F1053">
            <v>5162</v>
          </cell>
          <cell r="G1053" t="str">
            <v>TN</v>
          </cell>
          <cell r="H1053" t="str">
            <v>TONELADAS</v>
          </cell>
          <cell r="I1053" t="str">
            <v>PEC</v>
          </cell>
        </row>
        <row r="1054">
          <cell r="A1054" t="str">
            <v>15464754</v>
          </cell>
          <cell r="B1054">
            <v>154</v>
          </cell>
          <cell r="C1054">
            <v>64754</v>
          </cell>
          <cell r="D1054" t="str">
            <v>LECHERO PLUS 17%</v>
          </cell>
          <cell r="E1054" t="str">
            <v>PES</v>
          </cell>
          <cell r="F1054">
            <v>5292</v>
          </cell>
          <cell r="G1054" t="str">
            <v>TN</v>
          </cell>
          <cell r="H1054" t="str">
            <v>TONELADAS</v>
          </cell>
          <cell r="I1054" t="str">
            <v>PEC</v>
          </cell>
        </row>
        <row r="1055">
          <cell r="A1055" t="str">
            <v>15464755</v>
          </cell>
          <cell r="B1055">
            <v>154</v>
          </cell>
          <cell r="C1055">
            <v>64755</v>
          </cell>
          <cell r="D1055" t="str">
            <v>VACAS ALTAS PROD.16%  RG</v>
          </cell>
          <cell r="E1055" t="str">
            <v>PES</v>
          </cell>
          <cell r="F1055">
            <v>5152</v>
          </cell>
          <cell r="G1055" t="str">
            <v>TN</v>
          </cell>
          <cell r="H1055" t="str">
            <v>TONELADAS</v>
          </cell>
          <cell r="I1055" t="str">
            <v>PEC</v>
          </cell>
        </row>
        <row r="1056">
          <cell r="A1056" t="str">
            <v>15464782</v>
          </cell>
          <cell r="B1056">
            <v>154</v>
          </cell>
          <cell r="C1056">
            <v>64782</v>
          </cell>
          <cell r="D1056" t="str">
            <v>LECHERO CAMPERO 16% CE MALTA</v>
          </cell>
          <cell r="E1056" t="str">
            <v>PES</v>
          </cell>
          <cell r="F1056">
            <v>4025</v>
          </cell>
          <cell r="G1056" t="str">
            <v>TN</v>
          </cell>
          <cell r="H1056" t="str">
            <v>TONELADAS</v>
          </cell>
          <cell r="I1056" t="str">
            <v>PEC</v>
          </cell>
        </row>
        <row r="1057">
          <cell r="A1057" t="str">
            <v>15464794</v>
          </cell>
          <cell r="B1057">
            <v>154</v>
          </cell>
          <cell r="C1057">
            <v>64794</v>
          </cell>
          <cell r="D1057" t="str">
            <v>DAIRY ROL  RE</v>
          </cell>
          <cell r="E1057" t="str">
            <v>PES</v>
          </cell>
          <cell r="F1057">
            <v>5485</v>
          </cell>
          <cell r="G1057" t="str">
            <v>TN</v>
          </cell>
          <cell r="H1057" t="str">
            <v>TONELADAS</v>
          </cell>
          <cell r="I1057" t="str">
            <v>PEC</v>
          </cell>
        </row>
        <row r="1058">
          <cell r="A1058" t="str">
            <v>15464795</v>
          </cell>
          <cell r="B1058">
            <v>154</v>
          </cell>
          <cell r="C1058">
            <v>64795</v>
          </cell>
          <cell r="D1058" t="str">
            <v>DAIRY ROL  RG</v>
          </cell>
          <cell r="E1058" t="str">
            <v>PES</v>
          </cell>
          <cell r="F1058">
            <v>5370</v>
          </cell>
          <cell r="G1058" t="str">
            <v>TN</v>
          </cell>
          <cell r="H1058" t="str">
            <v>TONELADAS</v>
          </cell>
          <cell r="I1058" t="str">
            <v>PEC</v>
          </cell>
        </row>
        <row r="1059">
          <cell r="A1059" t="str">
            <v>15464844</v>
          </cell>
          <cell r="B1059">
            <v>154</v>
          </cell>
          <cell r="C1059">
            <v>64844</v>
          </cell>
          <cell r="D1059" t="str">
            <v>LECHERO LAVAZZI 16% RE</v>
          </cell>
          <cell r="E1059" t="str">
            <v>PES</v>
          </cell>
          <cell r="F1059">
            <v>4392</v>
          </cell>
          <cell r="G1059" t="str">
            <v>TN</v>
          </cell>
          <cell r="H1059" t="str">
            <v>TONELADAS</v>
          </cell>
          <cell r="I1059" t="str">
            <v>PEC</v>
          </cell>
        </row>
        <row r="1060">
          <cell r="A1060" t="str">
            <v>15464852</v>
          </cell>
          <cell r="B1060">
            <v>154</v>
          </cell>
          <cell r="C1060">
            <v>64852</v>
          </cell>
          <cell r="D1060" t="str">
            <v>LECHERO LAVAZZI 16% CE</v>
          </cell>
          <cell r="E1060" t="str">
            <v>PES</v>
          </cell>
          <cell r="F1060">
            <v>4351</v>
          </cell>
          <cell r="G1060" t="str">
            <v>TN</v>
          </cell>
          <cell r="H1060" t="str">
            <v>TONELADAS</v>
          </cell>
          <cell r="I1060" t="str">
            <v>PEC</v>
          </cell>
        </row>
        <row r="1061">
          <cell r="A1061" t="str">
            <v>15464864</v>
          </cell>
          <cell r="B1061">
            <v>154</v>
          </cell>
          <cell r="C1061">
            <v>64864</v>
          </cell>
          <cell r="D1061" t="str">
            <v>LECHERO LAVAZZI 18% RE</v>
          </cell>
          <cell r="E1061" t="str">
            <v>PES</v>
          </cell>
          <cell r="F1061">
            <v>4421</v>
          </cell>
          <cell r="G1061" t="str">
            <v>TN</v>
          </cell>
          <cell r="H1061" t="str">
            <v>TONELADAS</v>
          </cell>
          <cell r="I1061" t="str">
            <v>PEC</v>
          </cell>
        </row>
        <row r="1062">
          <cell r="A1062" t="str">
            <v>15464872</v>
          </cell>
          <cell r="B1062">
            <v>154</v>
          </cell>
          <cell r="C1062">
            <v>64872</v>
          </cell>
          <cell r="D1062" t="str">
            <v>LECHERO LAVAZZI 18% CE</v>
          </cell>
          <cell r="E1062" t="str">
            <v>PES</v>
          </cell>
          <cell r="F1062">
            <v>4449</v>
          </cell>
          <cell r="G1062" t="str">
            <v>TN</v>
          </cell>
          <cell r="H1062" t="str">
            <v>TONELADAS</v>
          </cell>
          <cell r="I1062" t="str">
            <v>PEC</v>
          </cell>
        </row>
        <row r="1063">
          <cell r="A1063" t="str">
            <v>15464992</v>
          </cell>
          <cell r="B1063">
            <v>154</v>
          </cell>
          <cell r="C1063">
            <v>64992</v>
          </cell>
          <cell r="D1063" t="str">
            <v>SOSTEN MULTIUSOS CE</v>
          </cell>
          <cell r="E1063" t="str">
            <v>PES</v>
          </cell>
          <cell r="F1063">
            <v>3441</v>
          </cell>
          <cell r="G1063" t="str">
            <v>TN</v>
          </cell>
          <cell r="H1063" t="str">
            <v>TONELADAS</v>
          </cell>
          <cell r="I1063" t="str">
            <v>PEC</v>
          </cell>
        </row>
        <row r="1064">
          <cell r="A1064" t="str">
            <v>15465410</v>
          </cell>
          <cell r="B1064">
            <v>154</v>
          </cell>
          <cell r="C1064">
            <v>65410</v>
          </cell>
          <cell r="D1064" t="str">
            <v>ENGORDA GANADO  HE</v>
          </cell>
          <cell r="E1064" t="str">
            <v>PES</v>
          </cell>
          <cell r="F1064">
            <v>4870</v>
          </cell>
          <cell r="G1064" t="str">
            <v>TN</v>
          </cell>
          <cell r="H1064" t="str">
            <v>TONELADAS</v>
          </cell>
          <cell r="I1064" t="str">
            <v>PEC</v>
          </cell>
        </row>
        <row r="1065">
          <cell r="A1065" t="str">
            <v>15465411</v>
          </cell>
          <cell r="B1065">
            <v>154</v>
          </cell>
          <cell r="C1065">
            <v>65411</v>
          </cell>
          <cell r="D1065" t="str">
            <v>ENGORDA GANADO  HG</v>
          </cell>
          <cell r="E1065" t="str">
            <v>PES</v>
          </cell>
          <cell r="F1065">
            <v>4730</v>
          </cell>
          <cell r="G1065" t="str">
            <v>TN</v>
          </cell>
          <cell r="H1065" t="str">
            <v>TONELADAS</v>
          </cell>
          <cell r="I1065" t="str">
            <v>PEC</v>
          </cell>
        </row>
        <row r="1066">
          <cell r="A1066" t="str">
            <v>15465412</v>
          </cell>
          <cell r="B1066">
            <v>154</v>
          </cell>
          <cell r="C1066">
            <v>65412</v>
          </cell>
          <cell r="D1066" t="str">
            <v>ENGORDA GANADO  CE</v>
          </cell>
          <cell r="E1066" t="str">
            <v>PES</v>
          </cell>
          <cell r="F1066">
            <v>4545</v>
          </cell>
          <cell r="G1066" t="str">
            <v>TN</v>
          </cell>
          <cell r="H1066" t="str">
            <v>TONELADAS</v>
          </cell>
          <cell r="I1066" t="str">
            <v>PEC</v>
          </cell>
        </row>
        <row r="1067">
          <cell r="A1067" t="str">
            <v>15465413</v>
          </cell>
          <cell r="B1067">
            <v>154</v>
          </cell>
          <cell r="C1067">
            <v>65413</v>
          </cell>
          <cell r="D1067" t="str">
            <v>ENGORDA GANADO  CG</v>
          </cell>
          <cell r="E1067" t="str">
            <v>PES</v>
          </cell>
          <cell r="F1067">
            <v>4750</v>
          </cell>
          <cell r="G1067" t="str">
            <v>TN</v>
          </cell>
          <cell r="H1067" t="str">
            <v>TONELADAS</v>
          </cell>
          <cell r="I1067" t="str">
            <v>PEC</v>
          </cell>
        </row>
        <row r="1068">
          <cell r="A1068" t="str">
            <v>15465414</v>
          </cell>
          <cell r="B1068">
            <v>154</v>
          </cell>
          <cell r="C1068">
            <v>65414</v>
          </cell>
          <cell r="D1068" t="str">
            <v>MALTACARNE  RE</v>
          </cell>
          <cell r="E1068" t="str">
            <v>PES</v>
          </cell>
          <cell r="F1068">
            <v>4395</v>
          </cell>
          <cell r="G1068" t="str">
            <v>TN</v>
          </cell>
          <cell r="H1068" t="str">
            <v>TONELADAS</v>
          </cell>
          <cell r="I1068" t="str">
            <v>PEC</v>
          </cell>
        </row>
        <row r="1069">
          <cell r="A1069" t="str">
            <v>15465415</v>
          </cell>
          <cell r="B1069">
            <v>154</v>
          </cell>
          <cell r="C1069">
            <v>65415</v>
          </cell>
          <cell r="D1069" t="str">
            <v>ENGORDA GANADO  RG</v>
          </cell>
          <cell r="E1069" t="str">
            <v>PES</v>
          </cell>
          <cell r="F1069">
            <v>4740</v>
          </cell>
          <cell r="G1069" t="str">
            <v>TN</v>
          </cell>
          <cell r="H1069" t="str">
            <v>TONELADAS</v>
          </cell>
          <cell r="I1069" t="str">
            <v>PEC</v>
          </cell>
        </row>
        <row r="1070">
          <cell r="A1070" t="str">
            <v>15465460</v>
          </cell>
          <cell r="B1070">
            <v>154</v>
          </cell>
          <cell r="C1070">
            <v>65460</v>
          </cell>
          <cell r="D1070" t="str">
            <v>CONC.ENGORDA 40%  HE</v>
          </cell>
          <cell r="E1070" t="str">
            <v>PES</v>
          </cell>
          <cell r="F1070">
            <v>5795</v>
          </cell>
          <cell r="G1070" t="str">
            <v>TN</v>
          </cell>
          <cell r="H1070" t="str">
            <v>TONELADAS</v>
          </cell>
          <cell r="I1070" t="str">
            <v>PEC</v>
          </cell>
        </row>
        <row r="1071">
          <cell r="A1071" t="str">
            <v>15465474</v>
          </cell>
          <cell r="B1071">
            <v>154</v>
          </cell>
          <cell r="C1071">
            <v>65474</v>
          </cell>
          <cell r="D1071" t="str">
            <v>BECERRO ENGORDA 16% MT RE</v>
          </cell>
          <cell r="E1071" t="str">
            <v>PES</v>
          </cell>
          <cell r="F1071">
            <v>3775</v>
          </cell>
          <cell r="G1071" t="str">
            <v>TN</v>
          </cell>
          <cell r="H1071" t="str">
            <v>TONELADAS</v>
          </cell>
          <cell r="I1071" t="str">
            <v>PEC</v>
          </cell>
        </row>
        <row r="1072">
          <cell r="A1072" t="str">
            <v>15465630</v>
          </cell>
          <cell r="B1072">
            <v>154</v>
          </cell>
          <cell r="C1072">
            <v>65630</v>
          </cell>
          <cell r="D1072" t="str">
            <v>ENGORDA GANADO V. HE</v>
          </cell>
          <cell r="E1072" t="str">
            <v>PES</v>
          </cell>
          <cell r="F1072">
            <v>4660</v>
          </cell>
          <cell r="G1072" t="str">
            <v>TN</v>
          </cell>
          <cell r="H1072" t="str">
            <v>TONELADAS</v>
          </cell>
          <cell r="I1072" t="str">
            <v>PEC</v>
          </cell>
        </row>
        <row r="1073">
          <cell r="A1073" t="str">
            <v>15465631</v>
          </cell>
          <cell r="B1073">
            <v>154</v>
          </cell>
          <cell r="C1073">
            <v>65631</v>
          </cell>
          <cell r="D1073" t="str">
            <v>ENGORDA GANADO V. HG</v>
          </cell>
          <cell r="E1073" t="str">
            <v>PES</v>
          </cell>
          <cell r="F1073">
            <v>4520</v>
          </cell>
          <cell r="G1073" t="str">
            <v>TN</v>
          </cell>
          <cell r="H1073" t="str">
            <v>TONELADAS</v>
          </cell>
          <cell r="I1073" t="str">
            <v>PEC</v>
          </cell>
        </row>
        <row r="1074">
          <cell r="A1074" t="str">
            <v>15465632</v>
          </cell>
          <cell r="B1074">
            <v>154</v>
          </cell>
          <cell r="C1074">
            <v>65632</v>
          </cell>
          <cell r="D1074" t="str">
            <v>ENGORDA GANADO MT CE</v>
          </cell>
          <cell r="E1074" t="str">
            <v>PES</v>
          </cell>
          <cell r="F1074">
            <v>4420</v>
          </cell>
          <cell r="G1074" t="str">
            <v>TN</v>
          </cell>
          <cell r="H1074" t="str">
            <v>TONELADAS</v>
          </cell>
          <cell r="I1074" t="str">
            <v>PEC</v>
          </cell>
        </row>
        <row r="1075">
          <cell r="A1075" t="str">
            <v>15465633</v>
          </cell>
          <cell r="B1075">
            <v>154</v>
          </cell>
          <cell r="C1075">
            <v>65633</v>
          </cell>
          <cell r="D1075" t="str">
            <v>ENGORDA GANADO V. CG</v>
          </cell>
          <cell r="E1075" t="str">
            <v>PES</v>
          </cell>
          <cell r="F1075">
            <v>4540</v>
          </cell>
          <cell r="G1075" t="str">
            <v>TN</v>
          </cell>
          <cell r="H1075" t="str">
            <v>TONELADAS</v>
          </cell>
          <cell r="I1075" t="str">
            <v>PEC</v>
          </cell>
        </row>
        <row r="1076">
          <cell r="A1076" t="str">
            <v>15465634</v>
          </cell>
          <cell r="B1076">
            <v>154</v>
          </cell>
          <cell r="C1076">
            <v>65634</v>
          </cell>
          <cell r="D1076" t="str">
            <v>ENGORDA GANADO RE</v>
          </cell>
          <cell r="E1076" t="str">
            <v>PES</v>
          </cell>
          <cell r="F1076">
            <v>4670</v>
          </cell>
          <cell r="G1076" t="str">
            <v>TN</v>
          </cell>
          <cell r="H1076" t="str">
            <v>TONELADAS</v>
          </cell>
          <cell r="I1076" t="str">
            <v>PEC</v>
          </cell>
        </row>
        <row r="1077">
          <cell r="A1077" t="str">
            <v>15465635</v>
          </cell>
          <cell r="B1077">
            <v>154</v>
          </cell>
          <cell r="C1077">
            <v>65635</v>
          </cell>
          <cell r="D1077" t="str">
            <v>ENGORDA GANADO V. RG</v>
          </cell>
          <cell r="E1077" t="str">
            <v>PES</v>
          </cell>
          <cell r="F1077">
            <v>4530</v>
          </cell>
          <cell r="G1077" t="str">
            <v>TN</v>
          </cell>
          <cell r="H1077" t="str">
            <v>TONELADAS</v>
          </cell>
          <cell r="I1077" t="str">
            <v>PEC</v>
          </cell>
        </row>
        <row r="1078">
          <cell r="A1078" t="str">
            <v>15465882</v>
          </cell>
          <cell r="B1078">
            <v>154</v>
          </cell>
          <cell r="C1078">
            <v>65882</v>
          </cell>
          <cell r="D1078" t="str">
            <v>MEZCLA GANADERA CE 40 KG</v>
          </cell>
          <cell r="E1078" t="str">
            <v>PES</v>
          </cell>
          <cell r="F1078">
            <v>3949</v>
          </cell>
          <cell r="G1078" t="str">
            <v>TN</v>
          </cell>
          <cell r="H1078" t="str">
            <v>TONELADAS</v>
          </cell>
          <cell r="I1078" t="str">
            <v>PEC</v>
          </cell>
        </row>
        <row r="1079">
          <cell r="A1079" t="str">
            <v>15465890</v>
          </cell>
          <cell r="B1079">
            <v>154</v>
          </cell>
          <cell r="C1079">
            <v>65890</v>
          </cell>
          <cell r="D1079" t="str">
            <v>MEZCLA GANADERA MT HE 40 KGS</v>
          </cell>
          <cell r="E1079" t="str">
            <v>PES</v>
          </cell>
          <cell r="F1079">
            <v>4225</v>
          </cell>
          <cell r="G1079" t="str">
            <v>TN</v>
          </cell>
          <cell r="H1079" t="str">
            <v>TONELADAS</v>
          </cell>
          <cell r="I1079" t="str">
            <v>PEC</v>
          </cell>
        </row>
        <row r="1080">
          <cell r="A1080" t="str">
            <v>15465894</v>
          </cell>
          <cell r="B1080">
            <v>154</v>
          </cell>
          <cell r="C1080">
            <v>65894</v>
          </cell>
          <cell r="D1080" t="str">
            <v>MEZCLA GANADERA MT RE 40 KGS</v>
          </cell>
          <cell r="E1080" t="str">
            <v>PES</v>
          </cell>
          <cell r="F1080">
            <v>3585</v>
          </cell>
          <cell r="G1080" t="str">
            <v>TN</v>
          </cell>
          <cell r="H1080" t="str">
            <v>TONELADAS</v>
          </cell>
          <cell r="I1080" t="str">
            <v>PEC</v>
          </cell>
        </row>
        <row r="1081">
          <cell r="A1081" t="str">
            <v>15466026</v>
          </cell>
          <cell r="B1081">
            <v>154</v>
          </cell>
          <cell r="C1081">
            <v>66026</v>
          </cell>
          <cell r="D1081" t="str">
            <v>VENCEDOR 5K  CE</v>
          </cell>
          <cell r="E1081" t="str">
            <v>PES</v>
          </cell>
          <cell r="F1081">
            <v>6644</v>
          </cell>
          <cell r="G1081" t="str">
            <v>TN</v>
          </cell>
          <cell r="H1081" t="str">
            <v>TONELADAS</v>
          </cell>
          <cell r="I1081" t="str">
            <v>PEC</v>
          </cell>
        </row>
        <row r="1082">
          <cell r="A1082" t="str">
            <v>15466032</v>
          </cell>
          <cell r="B1082">
            <v>154</v>
          </cell>
          <cell r="C1082">
            <v>66032</v>
          </cell>
          <cell r="D1082" t="str">
            <v>PAVO PREMIUM 1</v>
          </cell>
          <cell r="E1082" t="str">
            <v>PES</v>
          </cell>
          <cell r="F1082">
            <v>7820</v>
          </cell>
          <cell r="G1082" t="str">
            <v>TN</v>
          </cell>
          <cell r="H1082" t="str">
            <v>TONELADAS</v>
          </cell>
          <cell r="I1082" t="str">
            <v>PEC</v>
          </cell>
        </row>
        <row r="1083">
          <cell r="A1083" t="str">
            <v>15466042</v>
          </cell>
          <cell r="B1083">
            <v>154</v>
          </cell>
          <cell r="C1083">
            <v>66042</v>
          </cell>
          <cell r="D1083" t="str">
            <v>ENGORDA BORREGOS CE</v>
          </cell>
          <cell r="E1083" t="str">
            <v>PES</v>
          </cell>
          <cell r="F1083">
            <v>4685</v>
          </cell>
          <cell r="G1083" t="str">
            <v>TN</v>
          </cell>
          <cell r="H1083" t="str">
            <v>TONELADAS</v>
          </cell>
          <cell r="I1083" t="str">
            <v>PEC</v>
          </cell>
        </row>
        <row r="1084">
          <cell r="A1084" t="str">
            <v>15466052</v>
          </cell>
          <cell r="B1084">
            <v>154</v>
          </cell>
          <cell r="C1084">
            <v>66052</v>
          </cell>
          <cell r="D1084" t="str">
            <v>ALIMENTO PARA CONEJOS  CE</v>
          </cell>
          <cell r="E1084" t="str">
            <v>PES</v>
          </cell>
          <cell r="F1084">
            <v>5710</v>
          </cell>
          <cell r="G1084" t="str">
            <v>TN</v>
          </cell>
          <cell r="H1084" t="str">
            <v>TONELADAS</v>
          </cell>
          <cell r="I1084" t="str">
            <v>PEC</v>
          </cell>
        </row>
        <row r="1085">
          <cell r="A1085" t="str">
            <v>15466062</v>
          </cell>
          <cell r="B1085">
            <v>154</v>
          </cell>
          <cell r="C1085">
            <v>66062</v>
          </cell>
          <cell r="D1085" t="str">
            <v>ALIM.CONEJOS REPROD. CE</v>
          </cell>
          <cell r="E1085" t="str">
            <v>PES</v>
          </cell>
          <cell r="F1085">
            <v>5840</v>
          </cell>
          <cell r="G1085" t="str">
            <v>TN</v>
          </cell>
          <cell r="H1085" t="str">
            <v>TONELADAS</v>
          </cell>
          <cell r="I1085" t="str">
            <v>PEC</v>
          </cell>
        </row>
        <row r="1086">
          <cell r="A1086" t="str">
            <v>15466114</v>
          </cell>
          <cell r="B1086">
            <v>154</v>
          </cell>
          <cell r="C1086">
            <v>66114</v>
          </cell>
          <cell r="D1086" t="str">
            <v>OVINOS GANADOR RE</v>
          </cell>
          <cell r="E1086" t="str">
            <v>PES</v>
          </cell>
          <cell r="F1086">
            <v>4125</v>
          </cell>
          <cell r="G1086" t="str">
            <v>TN</v>
          </cell>
          <cell r="H1086" t="str">
            <v>TONELADAS</v>
          </cell>
          <cell r="I1086" t="str">
            <v>PEC</v>
          </cell>
        </row>
        <row r="1087">
          <cell r="A1087" t="str">
            <v>15466170</v>
          </cell>
          <cell r="B1087">
            <v>154</v>
          </cell>
          <cell r="C1087">
            <v>66170</v>
          </cell>
          <cell r="D1087" t="str">
            <v>INICIA CORDEROS HE</v>
          </cell>
          <cell r="E1087" t="str">
            <v>PES</v>
          </cell>
          <cell r="F1087">
            <v>5425</v>
          </cell>
          <cell r="G1087" t="str">
            <v>TN</v>
          </cell>
          <cell r="H1087" t="str">
            <v>TONELADAS</v>
          </cell>
          <cell r="I1087" t="str">
            <v>PEC</v>
          </cell>
        </row>
        <row r="1088">
          <cell r="A1088" t="str">
            <v>15466184</v>
          </cell>
          <cell r="B1088">
            <v>154</v>
          </cell>
          <cell r="C1088">
            <v>66184</v>
          </cell>
          <cell r="D1088" t="str">
            <v>BORREGAS REPRODUCTORAS RE</v>
          </cell>
          <cell r="E1088" t="str">
            <v>PES</v>
          </cell>
          <cell r="F1088">
            <v>4725</v>
          </cell>
          <cell r="G1088" t="str">
            <v>TN</v>
          </cell>
          <cell r="H1088" t="str">
            <v>TONELADAS</v>
          </cell>
          <cell r="I1088" t="str">
            <v>PEC</v>
          </cell>
        </row>
        <row r="1089">
          <cell r="A1089" t="str">
            <v>15466402</v>
          </cell>
          <cell r="B1089">
            <v>154</v>
          </cell>
          <cell r="C1089">
            <v>66402</v>
          </cell>
          <cell r="D1089" t="str">
            <v>PAVO PREMIUM 2</v>
          </cell>
          <cell r="E1089" t="str">
            <v>PES</v>
          </cell>
          <cell r="F1089">
            <v>6950</v>
          </cell>
          <cell r="G1089" t="str">
            <v>TN</v>
          </cell>
          <cell r="H1089" t="str">
            <v>TONELADAS</v>
          </cell>
          <cell r="I1089" t="str">
            <v>PEC</v>
          </cell>
        </row>
        <row r="1090">
          <cell r="A1090" t="str">
            <v>15466412</v>
          </cell>
          <cell r="B1090">
            <v>154</v>
          </cell>
          <cell r="C1090">
            <v>66412</v>
          </cell>
          <cell r="D1090" t="str">
            <v>PAVO PREMIUM 3</v>
          </cell>
          <cell r="E1090" t="str">
            <v>PES</v>
          </cell>
          <cell r="F1090">
            <v>7070</v>
          </cell>
          <cell r="G1090" t="str">
            <v>TN</v>
          </cell>
          <cell r="H1090" t="str">
            <v>TONELADAS</v>
          </cell>
          <cell r="I1090" t="str">
            <v>PEC</v>
          </cell>
        </row>
        <row r="1091">
          <cell r="A1091" t="str">
            <v>15466532</v>
          </cell>
          <cell r="B1091">
            <v>154</v>
          </cell>
          <cell r="C1091">
            <v>66532</v>
          </cell>
          <cell r="D1091" t="str">
            <v>GALLO DE ORO PREP PLUS 40KG CE</v>
          </cell>
          <cell r="E1091" t="str">
            <v>PES</v>
          </cell>
          <cell r="F1091">
            <v>6587</v>
          </cell>
          <cell r="G1091" t="str">
            <v>TN</v>
          </cell>
          <cell r="H1091" t="str">
            <v>TONELADAS</v>
          </cell>
          <cell r="I1091" t="str">
            <v>PEC</v>
          </cell>
        </row>
        <row r="1092">
          <cell r="A1092" t="str">
            <v>15466536</v>
          </cell>
          <cell r="B1092">
            <v>154</v>
          </cell>
          <cell r="C1092">
            <v>66536</v>
          </cell>
          <cell r="D1092" t="str">
            <v>GALLO DE ORO PREP PLUS 5KG CE</v>
          </cell>
          <cell r="E1092" t="str">
            <v>PES</v>
          </cell>
          <cell r="F1092">
            <v>6760</v>
          </cell>
          <cell r="G1092" t="str">
            <v>TN</v>
          </cell>
          <cell r="H1092" t="str">
            <v>TONELADAS</v>
          </cell>
          <cell r="I1092" t="str">
            <v>PEC</v>
          </cell>
        </row>
        <row r="1093">
          <cell r="A1093" t="str">
            <v>15466542</v>
          </cell>
          <cell r="B1093">
            <v>154</v>
          </cell>
          <cell r="C1093">
            <v>66542</v>
          </cell>
          <cell r="D1093" t="str">
            <v>ENG.BORREGOS GRANOS PREMIUM CE</v>
          </cell>
          <cell r="E1093" t="str">
            <v>PES</v>
          </cell>
          <cell r="F1093">
            <v>5620</v>
          </cell>
          <cell r="G1093" t="str">
            <v>TN</v>
          </cell>
          <cell r="H1093" t="str">
            <v>TONELADAS</v>
          </cell>
          <cell r="I1093" t="str">
            <v>PEC</v>
          </cell>
        </row>
        <row r="1094">
          <cell r="A1094" t="str">
            <v>15466576</v>
          </cell>
          <cell r="B1094">
            <v>154</v>
          </cell>
          <cell r="C1094">
            <v>66576</v>
          </cell>
          <cell r="D1094" t="str">
            <v>PAVO INICIACION 5 KG</v>
          </cell>
          <cell r="E1094" t="str">
            <v>PES</v>
          </cell>
          <cell r="F1094">
            <v>7020</v>
          </cell>
          <cell r="G1094" t="str">
            <v>TN</v>
          </cell>
          <cell r="H1094" t="str">
            <v>TONELADAS</v>
          </cell>
          <cell r="I1094" t="str">
            <v>PEC</v>
          </cell>
        </row>
        <row r="1095">
          <cell r="A1095" t="str">
            <v>15466586</v>
          </cell>
          <cell r="B1095">
            <v>154</v>
          </cell>
          <cell r="C1095">
            <v>66586</v>
          </cell>
          <cell r="D1095" t="str">
            <v>PAVO CRECIMIENTO 5 KG</v>
          </cell>
          <cell r="E1095" t="str">
            <v>PES</v>
          </cell>
          <cell r="F1095">
            <v>6570</v>
          </cell>
          <cell r="G1095" t="str">
            <v>TN</v>
          </cell>
          <cell r="H1095" t="str">
            <v>TONELADAS</v>
          </cell>
          <cell r="I1095" t="str">
            <v>PEC</v>
          </cell>
        </row>
        <row r="1096">
          <cell r="A1096" t="str">
            <v>15466596</v>
          </cell>
          <cell r="B1096">
            <v>154</v>
          </cell>
          <cell r="C1096">
            <v>66596</v>
          </cell>
          <cell r="D1096" t="str">
            <v>PAVO ENGORDA 5KG</v>
          </cell>
          <cell r="E1096" t="str">
            <v>PES</v>
          </cell>
          <cell r="F1096">
            <v>6445</v>
          </cell>
          <cell r="G1096" t="str">
            <v>TN</v>
          </cell>
          <cell r="H1096" t="str">
            <v>TONELADAS</v>
          </cell>
          <cell r="I1096" t="str">
            <v>PEC</v>
          </cell>
        </row>
        <row r="1097">
          <cell r="A1097" t="str">
            <v>15466622</v>
          </cell>
          <cell r="B1097">
            <v>154</v>
          </cell>
          <cell r="C1097">
            <v>66622</v>
          </cell>
          <cell r="D1097" t="str">
            <v>PELL ROL POTRO CE 40 KGS</v>
          </cell>
          <cell r="E1097" t="str">
            <v>PES</v>
          </cell>
          <cell r="F1097">
            <v>4660</v>
          </cell>
          <cell r="G1097" t="str">
            <v>TN</v>
          </cell>
          <cell r="H1097" t="str">
            <v>TONELADAS</v>
          </cell>
          <cell r="I1097" t="str">
            <v>PEC</v>
          </cell>
        </row>
        <row r="1098">
          <cell r="A1098" t="str">
            <v>15466704</v>
          </cell>
          <cell r="B1098">
            <v>154</v>
          </cell>
          <cell r="C1098">
            <v>66704</v>
          </cell>
          <cell r="D1098" t="str">
            <v>PELL ROL TURBO RE</v>
          </cell>
          <cell r="E1098" t="str">
            <v>PES</v>
          </cell>
          <cell r="F1098">
            <v>7560</v>
          </cell>
          <cell r="G1098" t="str">
            <v>TN</v>
          </cell>
          <cell r="H1098" t="str">
            <v>TONELADAS</v>
          </cell>
          <cell r="I1098" t="str">
            <v>PEC</v>
          </cell>
        </row>
        <row r="1099">
          <cell r="A1099" t="str">
            <v>15466752</v>
          </cell>
          <cell r="B1099">
            <v>154</v>
          </cell>
          <cell r="C1099">
            <v>66752</v>
          </cell>
          <cell r="D1099" t="str">
            <v>CAPRI LECHE 18% RE 40KG</v>
          </cell>
          <cell r="E1099" t="str">
            <v>PES</v>
          </cell>
          <cell r="F1099">
            <v>5488</v>
          </cell>
          <cell r="G1099" t="str">
            <v>TN</v>
          </cell>
          <cell r="H1099" t="str">
            <v>TONELADAS</v>
          </cell>
          <cell r="I1099" t="str">
            <v>PEC</v>
          </cell>
        </row>
        <row r="1100">
          <cell r="A1100" t="str">
            <v>15466820</v>
          </cell>
          <cell r="B1100">
            <v>154</v>
          </cell>
          <cell r="C1100">
            <v>66820</v>
          </cell>
          <cell r="D1100" t="str">
            <v>CONCENTRA OVINOS HE</v>
          </cell>
          <cell r="E1100" t="str">
            <v>PES</v>
          </cell>
          <cell r="F1100">
            <v>5974</v>
          </cell>
          <cell r="G1100" t="str">
            <v>TN</v>
          </cell>
          <cell r="H1100" t="str">
            <v>TONELADAS</v>
          </cell>
          <cell r="I1100" t="str">
            <v>PEC</v>
          </cell>
        </row>
        <row r="1101">
          <cell r="A1101" t="str">
            <v>15466836</v>
          </cell>
          <cell r="B1101">
            <v>154</v>
          </cell>
          <cell r="C1101">
            <v>66836</v>
          </cell>
          <cell r="D1101" t="str">
            <v>GALLO DE ORO CORTADOR 5KG</v>
          </cell>
          <cell r="E1101" t="str">
            <v>PES</v>
          </cell>
          <cell r="F1101">
            <v>10210</v>
          </cell>
          <cell r="G1101" t="str">
            <v>TN</v>
          </cell>
          <cell r="H1101" t="str">
            <v>TONELADAS</v>
          </cell>
          <cell r="I1101" t="str">
            <v>PEC</v>
          </cell>
        </row>
        <row r="1102">
          <cell r="A1102" t="str">
            <v>15466837</v>
          </cell>
          <cell r="B1102">
            <v>154</v>
          </cell>
          <cell r="C1102">
            <v>66837</v>
          </cell>
          <cell r="D1102" t="str">
            <v>GALLO DE ORO CORTADOR CE</v>
          </cell>
          <cell r="E1102" t="str">
            <v>PES</v>
          </cell>
          <cell r="F1102">
            <v>9080</v>
          </cell>
          <cell r="G1102" t="str">
            <v>TN</v>
          </cell>
          <cell r="H1102" t="str">
            <v>TONELADAS</v>
          </cell>
          <cell r="I1102" t="str">
            <v>PEC</v>
          </cell>
        </row>
        <row r="1103">
          <cell r="A1103" t="str">
            <v>15466936</v>
          </cell>
          <cell r="B1103">
            <v>154</v>
          </cell>
          <cell r="C1103">
            <v>66936</v>
          </cell>
          <cell r="D1103" t="str">
            <v>CONEJO ENGORDA 5KG</v>
          </cell>
          <cell r="E1103" t="str">
            <v>PES</v>
          </cell>
          <cell r="F1103">
            <v>6080</v>
          </cell>
          <cell r="G1103" t="str">
            <v>TN</v>
          </cell>
          <cell r="H1103" t="str">
            <v>TONELADAS</v>
          </cell>
          <cell r="I1103" t="str">
            <v>PEC</v>
          </cell>
        </row>
        <row r="1104">
          <cell r="A1104" t="str">
            <v>15466962</v>
          </cell>
          <cell r="B1104">
            <v>154</v>
          </cell>
          <cell r="C1104">
            <v>66962</v>
          </cell>
          <cell r="D1104" t="str">
            <v>GALLO DE ORO ATHLETIC 40KG</v>
          </cell>
          <cell r="E1104" t="str">
            <v>PES</v>
          </cell>
          <cell r="F1104">
            <v>8790</v>
          </cell>
          <cell r="G1104" t="str">
            <v>TN</v>
          </cell>
          <cell r="H1104" t="str">
            <v>TONELADAS</v>
          </cell>
          <cell r="I1104" t="str">
            <v>PEC</v>
          </cell>
        </row>
        <row r="1105">
          <cell r="A1105" t="str">
            <v>15466966</v>
          </cell>
          <cell r="B1105">
            <v>154</v>
          </cell>
          <cell r="C1105">
            <v>66966</v>
          </cell>
          <cell r="D1105" t="str">
            <v>GALLO DE ORO ATHLETIC 5KG</v>
          </cell>
          <cell r="E1105" t="str">
            <v>PES</v>
          </cell>
          <cell r="F1105">
            <v>9582</v>
          </cell>
          <cell r="G1105" t="str">
            <v>TN</v>
          </cell>
          <cell r="H1105" t="str">
            <v>TONELADAS</v>
          </cell>
          <cell r="I1105" t="str">
            <v>PEC</v>
          </cell>
        </row>
        <row r="1106">
          <cell r="A1106" t="str">
            <v>15467064</v>
          </cell>
          <cell r="B1106">
            <v>154</v>
          </cell>
          <cell r="C1106">
            <v>67064</v>
          </cell>
          <cell r="D1106" t="str">
            <v>LECH.ROL.17%ALTA ENE.S/UREA RE</v>
          </cell>
          <cell r="E1106" t="str">
            <v>PES</v>
          </cell>
          <cell r="F1106">
            <v>5346</v>
          </cell>
          <cell r="G1106" t="str">
            <v>TN</v>
          </cell>
          <cell r="H1106" t="str">
            <v>TONELADAS</v>
          </cell>
          <cell r="I1106" t="str">
            <v>PEC</v>
          </cell>
        </row>
        <row r="1107">
          <cell r="A1107" t="str">
            <v>15467065</v>
          </cell>
          <cell r="B1107">
            <v>154</v>
          </cell>
          <cell r="C1107">
            <v>67065</v>
          </cell>
          <cell r="D1107" t="str">
            <v>LECH.ROL.17%ALTA ENE.S/UREA RG</v>
          </cell>
          <cell r="E1107" t="str">
            <v>PES</v>
          </cell>
          <cell r="F1107">
            <v>5376</v>
          </cell>
          <cell r="G1107" t="str">
            <v>TN</v>
          </cell>
          <cell r="H1107" t="str">
            <v>TONELADAS</v>
          </cell>
          <cell r="I1107" t="str">
            <v>PEC</v>
          </cell>
        </row>
        <row r="1108">
          <cell r="A1108" t="str">
            <v>15467092</v>
          </cell>
          <cell r="B1108">
            <v>154</v>
          </cell>
          <cell r="C1108">
            <v>67092</v>
          </cell>
          <cell r="D1108" t="str">
            <v>LECH.PEL.16%ALTA ENE.S/UREA CE</v>
          </cell>
          <cell r="E1108" t="str">
            <v>PES</v>
          </cell>
          <cell r="F1108">
            <v>4663</v>
          </cell>
          <cell r="G1108" t="str">
            <v>TN</v>
          </cell>
          <cell r="H1108" t="str">
            <v>TONELADAS</v>
          </cell>
          <cell r="I1108" t="str">
            <v>PEC</v>
          </cell>
        </row>
        <row r="1109">
          <cell r="A1109" t="str">
            <v>15467093</v>
          </cell>
          <cell r="B1109">
            <v>154</v>
          </cell>
          <cell r="C1109">
            <v>67093</v>
          </cell>
          <cell r="D1109" t="str">
            <v>LECH.PEL.16%ALTA ENE.S/UREA CG</v>
          </cell>
          <cell r="E1109" t="str">
            <v>PES</v>
          </cell>
          <cell r="F1109">
            <v>5416</v>
          </cell>
          <cell r="G1109" t="str">
            <v>TN</v>
          </cell>
          <cell r="H1109" t="str">
            <v>TONELADAS</v>
          </cell>
          <cell r="I1109" t="str">
            <v>PEC</v>
          </cell>
        </row>
        <row r="1110">
          <cell r="A1110" t="str">
            <v>15467144</v>
          </cell>
          <cell r="B1110">
            <v>154</v>
          </cell>
          <cell r="C1110">
            <v>67144</v>
          </cell>
          <cell r="D1110" t="str">
            <v>LECHE ROLADO 18%ALTA EN S/UREA</v>
          </cell>
          <cell r="E1110" t="str">
            <v>PES</v>
          </cell>
          <cell r="F1110">
            <v>5110</v>
          </cell>
          <cell r="G1110" t="str">
            <v>TN</v>
          </cell>
          <cell r="H1110" t="str">
            <v>TONELADAS</v>
          </cell>
          <cell r="I1110" t="str">
            <v>PEC</v>
          </cell>
        </row>
        <row r="1111">
          <cell r="A1111" t="str">
            <v>15467145</v>
          </cell>
          <cell r="B1111">
            <v>154</v>
          </cell>
          <cell r="C1111">
            <v>67145</v>
          </cell>
          <cell r="D1111" t="str">
            <v>LECHERO ROLADO 18%AE S/UREA RG</v>
          </cell>
          <cell r="E1111" t="str">
            <v>PES</v>
          </cell>
          <cell r="F1111">
            <v>4960</v>
          </cell>
          <cell r="G1111" t="str">
            <v>TN</v>
          </cell>
          <cell r="H1111" t="str">
            <v>TONELADAS</v>
          </cell>
          <cell r="I1111" t="str">
            <v>PEC</v>
          </cell>
        </row>
        <row r="1112">
          <cell r="A1112" t="str">
            <v>15467152</v>
          </cell>
          <cell r="B1112">
            <v>154</v>
          </cell>
          <cell r="C1112">
            <v>67152</v>
          </cell>
          <cell r="D1112" t="str">
            <v>LECHE PELLET 18%ALTA EN S/UREA</v>
          </cell>
          <cell r="E1112" t="str">
            <v>PES</v>
          </cell>
          <cell r="F1112">
            <v>4895</v>
          </cell>
          <cell r="G1112" t="str">
            <v>TN</v>
          </cell>
          <cell r="H1112" t="str">
            <v>TONELADAS</v>
          </cell>
          <cell r="I1112" t="str">
            <v>PEC</v>
          </cell>
        </row>
        <row r="1113">
          <cell r="A1113" t="str">
            <v>15467174</v>
          </cell>
          <cell r="B1113">
            <v>154</v>
          </cell>
          <cell r="C1113">
            <v>67174</v>
          </cell>
          <cell r="D1113" t="str">
            <v>LECH.LAVAZZI 17%A.ENE.S/URE RE</v>
          </cell>
          <cell r="E1113" t="str">
            <v>PES</v>
          </cell>
          <cell r="F1113">
            <v>5084</v>
          </cell>
          <cell r="G1113" t="str">
            <v>TN</v>
          </cell>
          <cell r="H1113" t="str">
            <v>TONELADAS</v>
          </cell>
          <cell r="I1113" t="str">
            <v>PEC</v>
          </cell>
        </row>
        <row r="1114">
          <cell r="A1114" t="str">
            <v>15467244</v>
          </cell>
          <cell r="B1114">
            <v>154</v>
          </cell>
          <cell r="C1114">
            <v>67244</v>
          </cell>
          <cell r="D1114" t="str">
            <v>APILECHE 18% V.REYES RE</v>
          </cell>
          <cell r="E1114" t="str">
            <v>PES</v>
          </cell>
          <cell r="F1114">
            <v>5015</v>
          </cell>
          <cell r="G1114" t="str">
            <v>TN</v>
          </cell>
          <cell r="H1114" t="str">
            <v>TONELADAS</v>
          </cell>
          <cell r="I1114" t="str">
            <v>PEC</v>
          </cell>
        </row>
        <row r="1115">
          <cell r="A1115" t="str">
            <v>15467245</v>
          </cell>
          <cell r="B1115">
            <v>154</v>
          </cell>
          <cell r="C1115">
            <v>67245</v>
          </cell>
          <cell r="D1115" t="str">
            <v>APILECHE 18% V.REYES RG</v>
          </cell>
          <cell r="E1115" t="str">
            <v>PES</v>
          </cell>
          <cell r="F1115">
            <v>4875</v>
          </cell>
          <cell r="G1115" t="str">
            <v>TN</v>
          </cell>
          <cell r="H1115" t="str">
            <v>TONELADAS</v>
          </cell>
          <cell r="I1115" t="str">
            <v>PEC</v>
          </cell>
        </row>
        <row r="1116">
          <cell r="A1116" t="str">
            <v>15467350</v>
          </cell>
          <cell r="B1116">
            <v>154</v>
          </cell>
          <cell r="C1116">
            <v>67350</v>
          </cell>
          <cell r="D1116" t="str">
            <v>DAIRY POWER HE</v>
          </cell>
          <cell r="E1116" t="str">
            <v>PES</v>
          </cell>
          <cell r="F1116">
            <v>5460</v>
          </cell>
          <cell r="G1116" t="str">
            <v>TN</v>
          </cell>
          <cell r="H1116" t="str">
            <v>TONELADAS</v>
          </cell>
          <cell r="I1116" t="str">
            <v>MUL</v>
          </cell>
        </row>
        <row r="1117">
          <cell r="A1117" t="str">
            <v>15467400</v>
          </cell>
          <cell r="B1117">
            <v>154</v>
          </cell>
          <cell r="C1117">
            <v>67400</v>
          </cell>
          <cell r="D1117" t="str">
            <v>LECHERO MAURER HE</v>
          </cell>
          <cell r="E1117" t="str">
            <v>PES</v>
          </cell>
          <cell r="F1117">
            <v>4641</v>
          </cell>
          <cell r="G1117" t="str">
            <v>TN</v>
          </cell>
          <cell r="H1117" t="str">
            <v>TONELADAS</v>
          </cell>
          <cell r="I1117" t="str">
            <v>PEC</v>
          </cell>
        </row>
        <row r="1118">
          <cell r="A1118" t="str">
            <v>15467960</v>
          </cell>
          <cell r="B1118">
            <v>154</v>
          </cell>
          <cell r="C1118">
            <v>67960</v>
          </cell>
          <cell r="D1118" t="str">
            <v>LECHERO ESP.CHIPILO 18% HE</v>
          </cell>
          <cell r="E1118" t="str">
            <v>PES</v>
          </cell>
          <cell r="F1118">
            <v>5276</v>
          </cell>
          <cell r="G1118" t="str">
            <v>TN</v>
          </cell>
          <cell r="H1118" t="str">
            <v>TONELADAS</v>
          </cell>
          <cell r="I1118" t="str">
            <v>PEC</v>
          </cell>
        </row>
        <row r="1119">
          <cell r="A1119" t="str">
            <v>15467961</v>
          </cell>
          <cell r="B1119">
            <v>154</v>
          </cell>
          <cell r="C1119">
            <v>67961</v>
          </cell>
          <cell r="D1119" t="str">
            <v>LECHERO ESP.CHIPILO 18% HG</v>
          </cell>
          <cell r="E1119" t="str">
            <v>PES</v>
          </cell>
          <cell r="F1119">
            <v>5136</v>
          </cell>
          <cell r="G1119" t="str">
            <v>TN</v>
          </cell>
          <cell r="H1119" t="str">
            <v>TONELADAS</v>
          </cell>
          <cell r="I1119" t="str">
            <v>PEC</v>
          </cell>
        </row>
        <row r="1120">
          <cell r="A1120" t="str">
            <v>15467964</v>
          </cell>
          <cell r="B1120">
            <v>154</v>
          </cell>
          <cell r="C1120">
            <v>67964</v>
          </cell>
          <cell r="D1120" t="str">
            <v>LECHERO ESP.CHIPILO 18% RE</v>
          </cell>
          <cell r="E1120" t="str">
            <v>PES</v>
          </cell>
          <cell r="F1120">
            <v>4920</v>
          </cell>
          <cell r="G1120" t="str">
            <v>TN</v>
          </cell>
          <cell r="H1120" t="str">
            <v>TONELADAS</v>
          </cell>
          <cell r="I1120" t="str">
            <v>PEC</v>
          </cell>
        </row>
        <row r="1121">
          <cell r="A1121" t="str">
            <v>15467965</v>
          </cell>
          <cell r="B1121">
            <v>154</v>
          </cell>
          <cell r="C1121">
            <v>67965</v>
          </cell>
          <cell r="D1121" t="str">
            <v>LECHERO ESP.CHIPILO 18% RG</v>
          </cell>
          <cell r="E1121" t="str">
            <v>PES</v>
          </cell>
          <cell r="F1121">
            <v>5046</v>
          </cell>
          <cell r="G1121" t="str">
            <v>TN</v>
          </cell>
          <cell r="H1121" t="str">
            <v>TONELADAS</v>
          </cell>
          <cell r="I1121" t="str">
            <v>PEC</v>
          </cell>
        </row>
        <row r="1122">
          <cell r="A1122" t="str">
            <v>15469362</v>
          </cell>
          <cell r="B1122">
            <v>154</v>
          </cell>
          <cell r="C1122">
            <v>69362</v>
          </cell>
          <cell r="D1122" t="str">
            <v>MEZCLA GANADERA LECH.11MM CE</v>
          </cell>
          <cell r="E1122" t="str">
            <v>PES</v>
          </cell>
          <cell r="F1122">
            <v>4236</v>
          </cell>
          <cell r="G1122" t="str">
            <v>TN</v>
          </cell>
          <cell r="H1122" t="str">
            <v>TONELADAS</v>
          </cell>
          <cell r="I1122" t="str">
            <v>PEC</v>
          </cell>
        </row>
        <row r="1123">
          <cell r="A1123" t="str">
            <v>15469820</v>
          </cell>
          <cell r="B1123">
            <v>154</v>
          </cell>
          <cell r="C1123">
            <v>69820</v>
          </cell>
          <cell r="D1123" t="str">
            <v>PURLITE 25 KG</v>
          </cell>
          <cell r="E1123" t="str">
            <v>PES</v>
          </cell>
          <cell r="F1123">
            <v>14040</v>
          </cell>
          <cell r="G1123" t="str">
            <v>TN</v>
          </cell>
          <cell r="H1123" t="str">
            <v>TONELADAS</v>
          </cell>
          <cell r="I1123" t="str">
            <v>COM</v>
          </cell>
        </row>
        <row r="1124">
          <cell r="A1124" t="str">
            <v>15469821</v>
          </cell>
          <cell r="B1124">
            <v>154</v>
          </cell>
          <cell r="C1124">
            <v>69821</v>
          </cell>
          <cell r="D1124" t="str">
            <v>PURLITE 5 KG</v>
          </cell>
          <cell r="E1124" t="str">
            <v>PES</v>
          </cell>
          <cell r="F1124">
            <v>14040</v>
          </cell>
          <cell r="G1124" t="str">
            <v>TN</v>
          </cell>
          <cell r="H1124" t="str">
            <v>TONELADAS</v>
          </cell>
          <cell r="I1124" t="str">
            <v>COM</v>
          </cell>
        </row>
        <row r="1125">
          <cell r="A1125" t="str">
            <v>15470532</v>
          </cell>
          <cell r="B1125">
            <v>154</v>
          </cell>
          <cell r="C1125">
            <v>70532</v>
          </cell>
          <cell r="D1125" t="str">
            <v>MULTIAVES  ME</v>
          </cell>
          <cell r="E1125" t="str">
            <v>PES</v>
          </cell>
          <cell r="F1125">
            <v>4960</v>
          </cell>
          <cell r="G1125" t="str">
            <v>TN</v>
          </cell>
          <cell r="H1125" t="str">
            <v>TONELADAS</v>
          </cell>
          <cell r="I1125" t="str">
            <v>PEC</v>
          </cell>
        </row>
        <row r="1126">
          <cell r="A1126" t="str">
            <v>15473242</v>
          </cell>
          <cell r="B1126">
            <v>154</v>
          </cell>
          <cell r="C1126">
            <v>73242</v>
          </cell>
          <cell r="D1126" t="str">
            <v>INICIAPORK MT CE</v>
          </cell>
          <cell r="E1126" t="str">
            <v>PES</v>
          </cell>
          <cell r="F1126">
            <v>6036</v>
          </cell>
          <cell r="G1126" t="str">
            <v>TN</v>
          </cell>
          <cell r="H1126" t="str">
            <v>TONELADAS</v>
          </cell>
          <cell r="I1126" t="str">
            <v>PEC</v>
          </cell>
        </row>
        <row r="1127">
          <cell r="A1127" t="str">
            <v>15473243</v>
          </cell>
          <cell r="B1127">
            <v>154</v>
          </cell>
          <cell r="C1127">
            <v>73243</v>
          </cell>
          <cell r="D1127" t="str">
            <v>INICIAPORK CE</v>
          </cell>
          <cell r="E1127" t="str">
            <v>PES</v>
          </cell>
          <cell r="F1127">
            <v>5896</v>
          </cell>
          <cell r="G1127" t="str">
            <v>TN</v>
          </cell>
          <cell r="H1127" t="str">
            <v>TONELADAS</v>
          </cell>
          <cell r="I1127" t="str">
            <v>PEC</v>
          </cell>
        </row>
        <row r="1128">
          <cell r="A1128" t="str">
            <v>15473250</v>
          </cell>
          <cell r="B1128">
            <v>154</v>
          </cell>
          <cell r="C1128">
            <v>73250</v>
          </cell>
          <cell r="D1128" t="str">
            <v>CONCENTRAPORK MT HE</v>
          </cell>
          <cell r="E1128" t="str">
            <v>PES</v>
          </cell>
          <cell r="F1128">
            <v>7284</v>
          </cell>
          <cell r="G1128" t="str">
            <v>TN</v>
          </cell>
          <cell r="H1128" t="str">
            <v>TONELADAS</v>
          </cell>
          <cell r="I1128" t="str">
            <v>PEC</v>
          </cell>
        </row>
        <row r="1129">
          <cell r="A1129" t="str">
            <v>15473252</v>
          </cell>
          <cell r="B1129">
            <v>154</v>
          </cell>
          <cell r="C1129">
            <v>73252</v>
          </cell>
          <cell r="D1129" t="str">
            <v>CONCENTRADOPORK CE</v>
          </cell>
          <cell r="E1129" t="str">
            <v>PES</v>
          </cell>
          <cell r="F1129">
            <v>7404</v>
          </cell>
          <cell r="G1129" t="str">
            <v>TN</v>
          </cell>
          <cell r="H1129" t="str">
            <v>TONELADAS</v>
          </cell>
          <cell r="I1129" t="str">
            <v>PEC</v>
          </cell>
        </row>
        <row r="1130">
          <cell r="A1130" t="str">
            <v>15473253</v>
          </cell>
          <cell r="B1130">
            <v>154</v>
          </cell>
          <cell r="C1130">
            <v>73253</v>
          </cell>
          <cell r="D1130" t="str">
            <v>CONCENTRAPORK CG</v>
          </cell>
          <cell r="E1130" t="str">
            <v>PES</v>
          </cell>
          <cell r="F1130">
            <v>7264</v>
          </cell>
          <cell r="G1130" t="str">
            <v>TN</v>
          </cell>
          <cell r="H1130" t="str">
            <v>TONELADAS</v>
          </cell>
          <cell r="I1130" t="str">
            <v>PEC</v>
          </cell>
        </row>
        <row r="1131">
          <cell r="A1131" t="str">
            <v>15473510</v>
          </cell>
          <cell r="B1131">
            <v>154</v>
          </cell>
          <cell r="C1131">
            <v>73510</v>
          </cell>
          <cell r="D1131" t="str">
            <v>CERDITEXO INICIADOR  HE</v>
          </cell>
          <cell r="E1131" t="str">
            <v>PES</v>
          </cell>
          <cell r="F1131">
            <v>6117</v>
          </cell>
          <cell r="G1131" t="str">
            <v>TN</v>
          </cell>
          <cell r="H1131" t="str">
            <v>TONELADAS</v>
          </cell>
          <cell r="I1131" t="str">
            <v>PEC</v>
          </cell>
        </row>
        <row r="1132">
          <cell r="A1132" t="str">
            <v>15473511</v>
          </cell>
          <cell r="B1132">
            <v>154</v>
          </cell>
          <cell r="C1132">
            <v>73511</v>
          </cell>
          <cell r="D1132" t="str">
            <v>CERDITEXO INICIADOR  HG</v>
          </cell>
          <cell r="E1132" t="str">
            <v>PES</v>
          </cell>
          <cell r="F1132">
            <v>5977</v>
          </cell>
          <cell r="G1132" t="str">
            <v>TN</v>
          </cell>
          <cell r="H1132" t="str">
            <v>TONELADAS</v>
          </cell>
          <cell r="I1132" t="str">
            <v>PEC</v>
          </cell>
        </row>
        <row r="1133">
          <cell r="A1133" t="str">
            <v>15473512</v>
          </cell>
          <cell r="B1133">
            <v>154</v>
          </cell>
          <cell r="C1133">
            <v>73512</v>
          </cell>
          <cell r="D1133" t="str">
            <v>CERDITEXO INICIADOR  CE</v>
          </cell>
          <cell r="E1133" t="str">
            <v>PES</v>
          </cell>
          <cell r="F1133">
            <v>6137</v>
          </cell>
          <cell r="G1133" t="str">
            <v>TN</v>
          </cell>
          <cell r="H1133" t="str">
            <v>TONELADAS</v>
          </cell>
          <cell r="I1133" t="str">
            <v>PEC</v>
          </cell>
        </row>
        <row r="1134">
          <cell r="A1134" t="str">
            <v>15473513</v>
          </cell>
          <cell r="B1134">
            <v>154</v>
          </cell>
          <cell r="C1134">
            <v>73513</v>
          </cell>
          <cell r="D1134" t="str">
            <v>CERDITEXO INICIADOR  CG</v>
          </cell>
          <cell r="E1134" t="str">
            <v>PES</v>
          </cell>
          <cell r="F1134">
            <v>5997</v>
          </cell>
          <cell r="G1134" t="str">
            <v>TN</v>
          </cell>
          <cell r="H1134" t="str">
            <v>TONELADAS</v>
          </cell>
          <cell r="I1134" t="str">
            <v>PEC</v>
          </cell>
        </row>
        <row r="1135">
          <cell r="A1135" t="str">
            <v>15473520</v>
          </cell>
          <cell r="B1135">
            <v>154</v>
          </cell>
          <cell r="C1135">
            <v>73520</v>
          </cell>
          <cell r="D1135" t="str">
            <v>CERDI-TEXO CRECIMIENTO  HE</v>
          </cell>
          <cell r="E1135" t="str">
            <v>PES</v>
          </cell>
          <cell r="F1135">
            <v>5953</v>
          </cell>
          <cell r="G1135" t="str">
            <v>TN</v>
          </cell>
          <cell r="H1135" t="str">
            <v>TONELADAS</v>
          </cell>
          <cell r="I1135" t="str">
            <v>PEC</v>
          </cell>
        </row>
        <row r="1136">
          <cell r="A1136" t="str">
            <v>15473521</v>
          </cell>
          <cell r="B1136">
            <v>154</v>
          </cell>
          <cell r="C1136">
            <v>73521</v>
          </cell>
          <cell r="D1136" t="str">
            <v>CERDI-TEXO CRECIMIENTO  HG</v>
          </cell>
          <cell r="E1136" t="str">
            <v>PES</v>
          </cell>
          <cell r="F1136">
            <v>5813</v>
          </cell>
          <cell r="G1136" t="str">
            <v>TN</v>
          </cell>
          <cell r="H1136" t="str">
            <v>TONELADAS</v>
          </cell>
          <cell r="I1136" t="str">
            <v>PEC</v>
          </cell>
        </row>
        <row r="1137">
          <cell r="A1137" t="str">
            <v>15473522</v>
          </cell>
          <cell r="B1137">
            <v>154</v>
          </cell>
          <cell r="C1137">
            <v>73522</v>
          </cell>
          <cell r="D1137" t="str">
            <v>CERDI-TEXO CRECIMIENTO  CE</v>
          </cell>
          <cell r="E1137" t="str">
            <v>PES</v>
          </cell>
          <cell r="F1137">
            <v>5973</v>
          </cell>
          <cell r="G1137" t="str">
            <v>TN</v>
          </cell>
          <cell r="H1137" t="str">
            <v>TONELADAS</v>
          </cell>
          <cell r="I1137" t="str">
            <v>PEC</v>
          </cell>
        </row>
        <row r="1138">
          <cell r="A1138" t="str">
            <v>15473523</v>
          </cell>
          <cell r="B1138">
            <v>154</v>
          </cell>
          <cell r="C1138">
            <v>73523</v>
          </cell>
          <cell r="D1138" t="str">
            <v>CERDI-TEXO CRECIMIENTO  CG</v>
          </cell>
          <cell r="E1138" t="str">
            <v>PES</v>
          </cell>
          <cell r="F1138">
            <v>5833</v>
          </cell>
          <cell r="G1138" t="str">
            <v>TN</v>
          </cell>
          <cell r="H1138" t="str">
            <v>TONELADAS</v>
          </cell>
          <cell r="I1138" t="str">
            <v>PEC</v>
          </cell>
        </row>
        <row r="1139">
          <cell r="A1139" t="str">
            <v>15473530</v>
          </cell>
          <cell r="B1139">
            <v>154</v>
          </cell>
          <cell r="C1139">
            <v>73530</v>
          </cell>
          <cell r="D1139" t="str">
            <v>CERDITEXO FINALIZADOR HE</v>
          </cell>
          <cell r="E1139" t="str">
            <v>PES</v>
          </cell>
          <cell r="F1139">
            <v>5757</v>
          </cell>
          <cell r="G1139" t="str">
            <v>TN</v>
          </cell>
          <cell r="H1139" t="str">
            <v>TONELADAS</v>
          </cell>
          <cell r="I1139" t="str">
            <v>PEC</v>
          </cell>
        </row>
        <row r="1140">
          <cell r="A1140" t="str">
            <v>15473531</v>
          </cell>
          <cell r="B1140">
            <v>154</v>
          </cell>
          <cell r="C1140">
            <v>73531</v>
          </cell>
          <cell r="D1140" t="str">
            <v>CERDITEXO FINALIZADOR HG</v>
          </cell>
          <cell r="E1140" t="str">
            <v>PES</v>
          </cell>
          <cell r="F1140">
            <v>5617</v>
          </cell>
          <cell r="G1140" t="str">
            <v>TN</v>
          </cell>
          <cell r="H1140" t="str">
            <v>TONELADAS</v>
          </cell>
          <cell r="I1140" t="str">
            <v>PEC</v>
          </cell>
        </row>
        <row r="1141">
          <cell r="A1141" t="str">
            <v>15473532</v>
          </cell>
          <cell r="B1141">
            <v>154</v>
          </cell>
          <cell r="C1141">
            <v>73532</v>
          </cell>
          <cell r="D1141" t="str">
            <v>CERDITEXO FINALIZADOR CE</v>
          </cell>
          <cell r="E1141" t="str">
            <v>PES</v>
          </cell>
          <cell r="F1141">
            <v>5777</v>
          </cell>
          <cell r="G1141" t="str">
            <v>TN</v>
          </cell>
          <cell r="H1141" t="str">
            <v>TONELADAS</v>
          </cell>
          <cell r="I1141" t="str">
            <v>PEC</v>
          </cell>
        </row>
        <row r="1142">
          <cell r="A1142" t="str">
            <v>15473533</v>
          </cell>
          <cell r="B1142">
            <v>154</v>
          </cell>
          <cell r="C1142">
            <v>73533</v>
          </cell>
          <cell r="D1142" t="str">
            <v>CERDITEXO FINALIZADOR CG</v>
          </cell>
          <cell r="E1142" t="str">
            <v>PES</v>
          </cell>
          <cell r="F1142">
            <v>5637</v>
          </cell>
          <cell r="G1142" t="str">
            <v>TN</v>
          </cell>
          <cell r="H1142" t="str">
            <v>TONELADAS</v>
          </cell>
          <cell r="I1142" t="str">
            <v>PEC</v>
          </cell>
        </row>
        <row r="1143">
          <cell r="A1143" t="str">
            <v>15473630</v>
          </cell>
          <cell r="B1143">
            <v>154</v>
          </cell>
          <cell r="C1143">
            <v>73630</v>
          </cell>
          <cell r="D1143" t="str">
            <v>CERDI-TEXO MULTIUSOS HE</v>
          </cell>
          <cell r="E1143" t="str">
            <v>PES</v>
          </cell>
          <cell r="F1143">
            <v>5280</v>
          </cell>
          <cell r="G1143" t="str">
            <v>TN</v>
          </cell>
          <cell r="H1143" t="str">
            <v>TONELADAS</v>
          </cell>
          <cell r="I1143" t="str">
            <v>PEC</v>
          </cell>
        </row>
        <row r="1144">
          <cell r="A1144" t="str">
            <v>15473631</v>
          </cell>
          <cell r="B1144">
            <v>154</v>
          </cell>
          <cell r="C1144">
            <v>73631</v>
          </cell>
          <cell r="D1144" t="str">
            <v>CERDI-TEXO MULTIUSOS HG</v>
          </cell>
          <cell r="E1144" t="str">
            <v>PES</v>
          </cell>
          <cell r="F1144">
            <v>5140</v>
          </cell>
          <cell r="G1144" t="str">
            <v>TN</v>
          </cell>
          <cell r="H1144" t="str">
            <v>TONELADAS</v>
          </cell>
          <cell r="I1144" t="str">
            <v>PEC</v>
          </cell>
        </row>
        <row r="1145">
          <cell r="A1145" t="str">
            <v>15473632</v>
          </cell>
          <cell r="B1145">
            <v>154</v>
          </cell>
          <cell r="C1145">
            <v>73632</v>
          </cell>
          <cell r="D1145" t="str">
            <v>CERDI-TEXO MULTIUSOS CE</v>
          </cell>
          <cell r="E1145" t="str">
            <v>PES</v>
          </cell>
          <cell r="F1145">
            <v>4652</v>
          </cell>
          <cell r="G1145" t="str">
            <v>TN</v>
          </cell>
          <cell r="H1145" t="str">
            <v>TONELADAS</v>
          </cell>
          <cell r="I1145" t="str">
            <v>PEC</v>
          </cell>
        </row>
        <row r="1146">
          <cell r="A1146" t="str">
            <v>15473633</v>
          </cell>
          <cell r="B1146">
            <v>154</v>
          </cell>
          <cell r="C1146">
            <v>73633</v>
          </cell>
          <cell r="D1146" t="str">
            <v>CERDI-TEXO MULTIUSOS CG</v>
          </cell>
          <cell r="E1146" t="str">
            <v>PES</v>
          </cell>
          <cell r="F1146">
            <v>5160</v>
          </cell>
          <cell r="G1146" t="str">
            <v>TN</v>
          </cell>
          <cell r="H1146" t="str">
            <v>TONELADAS</v>
          </cell>
          <cell r="I1146" t="str">
            <v>PEC</v>
          </cell>
        </row>
        <row r="1147">
          <cell r="A1147" t="str">
            <v>15474300</v>
          </cell>
          <cell r="B1147">
            <v>154</v>
          </cell>
          <cell r="C1147">
            <v>74300</v>
          </cell>
          <cell r="D1147" t="str">
            <v>BOVITEXO LECHERO 16%  HE</v>
          </cell>
          <cell r="E1147" t="str">
            <v>PES</v>
          </cell>
          <cell r="F1147">
            <v>4790</v>
          </cell>
          <cell r="G1147" t="str">
            <v>TN</v>
          </cell>
          <cell r="H1147" t="str">
            <v>TONELADAS</v>
          </cell>
          <cell r="I1147" t="str">
            <v>PEC</v>
          </cell>
        </row>
        <row r="1148">
          <cell r="A1148" t="str">
            <v>15474301</v>
          </cell>
          <cell r="B1148">
            <v>154</v>
          </cell>
          <cell r="C1148">
            <v>74301</v>
          </cell>
          <cell r="D1148" t="str">
            <v>BOVITEXO LECHERO 16%  HG</v>
          </cell>
          <cell r="E1148" t="str">
            <v>PES</v>
          </cell>
          <cell r="F1148">
            <v>4650</v>
          </cell>
          <cell r="G1148" t="str">
            <v>TN</v>
          </cell>
          <cell r="H1148" t="str">
            <v>TONELADAS</v>
          </cell>
          <cell r="I1148" t="str">
            <v>PEC</v>
          </cell>
        </row>
        <row r="1149">
          <cell r="A1149" t="str">
            <v>15474302</v>
          </cell>
          <cell r="B1149">
            <v>154</v>
          </cell>
          <cell r="C1149">
            <v>74302</v>
          </cell>
          <cell r="D1149" t="str">
            <v>BOVITEXO LECHERO 16%  CE</v>
          </cell>
          <cell r="E1149" t="str">
            <v>PES</v>
          </cell>
          <cell r="F1149">
            <v>4635</v>
          </cell>
          <cell r="G1149" t="str">
            <v>TN</v>
          </cell>
          <cell r="H1149" t="str">
            <v>TONELADAS</v>
          </cell>
          <cell r="I1149" t="str">
            <v>PEC</v>
          </cell>
        </row>
        <row r="1150">
          <cell r="A1150" t="str">
            <v>15474303</v>
          </cell>
          <cell r="B1150">
            <v>154</v>
          </cell>
          <cell r="C1150">
            <v>74303</v>
          </cell>
          <cell r="D1150" t="str">
            <v>BOVITEXO LECHERO 16%  CG</v>
          </cell>
          <cell r="E1150" t="str">
            <v>PES</v>
          </cell>
          <cell r="F1150">
            <v>4670</v>
          </cell>
          <cell r="G1150" t="str">
            <v>TN</v>
          </cell>
          <cell r="H1150" t="str">
            <v>TONELADAS</v>
          </cell>
          <cell r="I1150" t="str">
            <v>PEC</v>
          </cell>
        </row>
        <row r="1151">
          <cell r="A1151" t="str">
            <v>15474304</v>
          </cell>
          <cell r="B1151">
            <v>154</v>
          </cell>
          <cell r="C1151">
            <v>74304</v>
          </cell>
          <cell r="D1151" t="str">
            <v>BOVITEXO LECHERO 16%  RE</v>
          </cell>
          <cell r="E1151" t="str">
            <v>PES</v>
          </cell>
          <cell r="F1151">
            <v>4671</v>
          </cell>
          <cell r="G1151" t="str">
            <v>TN</v>
          </cell>
          <cell r="H1151" t="str">
            <v>TONELADAS</v>
          </cell>
          <cell r="I1151" t="str">
            <v>PEC</v>
          </cell>
        </row>
        <row r="1152">
          <cell r="A1152" t="str">
            <v>15474305</v>
          </cell>
          <cell r="B1152">
            <v>154</v>
          </cell>
          <cell r="C1152">
            <v>74305</v>
          </cell>
          <cell r="D1152" t="str">
            <v>BOVITEXO LECHERO 16%  RG</v>
          </cell>
          <cell r="E1152" t="str">
            <v>PES</v>
          </cell>
          <cell r="F1152">
            <v>4581</v>
          </cell>
          <cell r="G1152" t="str">
            <v>TN</v>
          </cell>
          <cell r="H1152" t="str">
            <v>TONELADAS</v>
          </cell>
          <cell r="I1152" t="str">
            <v>PEC</v>
          </cell>
        </row>
        <row r="1153">
          <cell r="A1153" t="str">
            <v>15474320</v>
          </cell>
          <cell r="B1153">
            <v>154</v>
          </cell>
          <cell r="C1153">
            <v>74320</v>
          </cell>
          <cell r="D1153" t="str">
            <v>ESTABLERO 18% HE</v>
          </cell>
          <cell r="E1153" t="str">
            <v>PES</v>
          </cell>
          <cell r="F1153">
            <v>4290</v>
          </cell>
          <cell r="G1153" t="str">
            <v>TN</v>
          </cell>
          <cell r="H1153" t="str">
            <v>TONELADAS</v>
          </cell>
          <cell r="I1153" t="str">
            <v>PEC</v>
          </cell>
        </row>
        <row r="1154">
          <cell r="A1154" t="str">
            <v>15474321</v>
          </cell>
          <cell r="B1154">
            <v>154</v>
          </cell>
          <cell r="C1154">
            <v>74321</v>
          </cell>
          <cell r="D1154" t="str">
            <v>ESTABLERO 18% HG</v>
          </cell>
          <cell r="E1154" t="str">
            <v>PES</v>
          </cell>
          <cell r="F1154">
            <v>4760</v>
          </cell>
          <cell r="G1154" t="str">
            <v>TN</v>
          </cell>
          <cell r="H1154" t="str">
            <v>TONELADAS</v>
          </cell>
          <cell r="I1154" t="str">
            <v>PEC</v>
          </cell>
        </row>
        <row r="1155">
          <cell r="A1155" t="str">
            <v>15474322</v>
          </cell>
          <cell r="B1155">
            <v>154</v>
          </cell>
          <cell r="C1155">
            <v>74322</v>
          </cell>
          <cell r="D1155" t="str">
            <v>ESTABLERO 18% CE</v>
          </cell>
          <cell r="E1155" t="str">
            <v>PES</v>
          </cell>
          <cell r="F1155">
            <v>4920</v>
          </cell>
          <cell r="G1155" t="str">
            <v>TN</v>
          </cell>
          <cell r="H1155" t="str">
            <v>TONELADAS</v>
          </cell>
          <cell r="I1155" t="str">
            <v>PEC</v>
          </cell>
        </row>
        <row r="1156">
          <cell r="A1156" t="str">
            <v>15474323</v>
          </cell>
          <cell r="B1156">
            <v>154</v>
          </cell>
          <cell r="C1156">
            <v>74323</v>
          </cell>
          <cell r="D1156" t="str">
            <v>ESTABLERO 18% CG</v>
          </cell>
          <cell r="E1156" t="str">
            <v>PES</v>
          </cell>
          <cell r="F1156">
            <v>4780</v>
          </cell>
          <cell r="G1156" t="str">
            <v>TN</v>
          </cell>
          <cell r="H1156" t="str">
            <v>TONELADAS</v>
          </cell>
          <cell r="I1156" t="str">
            <v>PEC</v>
          </cell>
        </row>
        <row r="1157">
          <cell r="A1157" t="str">
            <v>15474324</v>
          </cell>
          <cell r="B1157">
            <v>154</v>
          </cell>
          <cell r="C1157">
            <v>74324</v>
          </cell>
          <cell r="D1157" t="str">
            <v>ESTABLERO 18% RE</v>
          </cell>
          <cell r="E1157" t="str">
            <v>PES</v>
          </cell>
          <cell r="F1157">
            <v>4910</v>
          </cell>
          <cell r="G1157" t="str">
            <v>TN</v>
          </cell>
          <cell r="H1157" t="str">
            <v>TONELADAS</v>
          </cell>
          <cell r="I1157" t="str">
            <v>PEC</v>
          </cell>
        </row>
        <row r="1158">
          <cell r="A1158" t="str">
            <v>15474325</v>
          </cell>
          <cell r="B1158">
            <v>154</v>
          </cell>
          <cell r="C1158">
            <v>74325</v>
          </cell>
          <cell r="D1158" t="str">
            <v>ESTABLERO 18% RG</v>
          </cell>
          <cell r="E1158" t="str">
            <v>PES</v>
          </cell>
          <cell r="F1158">
            <v>4770</v>
          </cell>
          <cell r="G1158" t="str">
            <v>TN</v>
          </cell>
          <cell r="H1158" t="str">
            <v>TONELADAS</v>
          </cell>
          <cell r="I1158" t="str">
            <v>PEC</v>
          </cell>
        </row>
        <row r="1159">
          <cell r="A1159" t="str">
            <v>15474342</v>
          </cell>
          <cell r="B1159">
            <v>154</v>
          </cell>
          <cell r="C1159">
            <v>74342</v>
          </cell>
          <cell r="D1159" t="str">
            <v>ESTABLERO 20% CE</v>
          </cell>
          <cell r="E1159" t="str">
            <v>PES</v>
          </cell>
          <cell r="F1159">
            <v>4001</v>
          </cell>
          <cell r="G1159" t="str">
            <v>TN</v>
          </cell>
          <cell r="H1159" t="str">
            <v>TONELADAS</v>
          </cell>
          <cell r="I1159" t="str">
            <v>PEC</v>
          </cell>
        </row>
        <row r="1160">
          <cell r="A1160" t="str">
            <v>15474344</v>
          </cell>
          <cell r="B1160">
            <v>154</v>
          </cell>
          <cell r="C1160">
            <v>74344</v>
          </cell>
          <cell r="D1160" t="str">
            <v>ESTABLERO 20% RE</v>
          </cell>
          <cell r="E1160" t="str">
            <v>PES</v>
          </cell>
          <cell r="F1160">
            <v>4001</v>
          </cell>
          <cell r="G1160" t="str">
            <v>TN</v>
          </cell>
          <cell r="H1160" t="str">
            <v>TONELADAS</v>
          </cell>
          <cell r="I1160" t="str">
            <v>PEC</v>
          </cell>
        </row>
        <row r="1161">
          <cell r="A1161" t="str">
            <v>15474590</v>
          </cell>
          <cell r="B1161">
            <v>154</v>
          </cell>
          <cell r="C1161">
            <v>74590</v>
          </cell>
          <cell r="D1161" t="str">
            <v>MEZCLA ENERGETICA HE</v>
          </cell>
          <cell r="E1161" t="str">
            <v>PES</v>
          </cell>
          <cell r="F1161">
            <v>5111</v>
          </cell>
          <cell r="G1161" t="str">
            <v>TN</v>
          </cell>
          <cell r="H1161" t="str">
            <v>TONELADAS</v>
          </cell>
          <cell r="I1161" t="str">
            <v>PEC</v>
          </cell>
        </row>
        <row r="1162">
          <cell r="A1162" t="str">
            <v>15474594</v>
          </cell>
          <cell r="B1162">
            <v>154</v>
          </cell>
          <cell r="C1162">
            <v>74594</v>
          </cell>
          <cell r="D1162" t="str">
            <v>MEZCLA ENERGETICA RE</v>
          </cell>
          <cell r="E1162" t="str">
            <v>PES</v>
          </cell>
          <cell r="F1162">
            <v>5170</v>
          </cell>
          <cell r="G1162" t="str">
            <v>TN</v>
          </cell>
          <cell r="H1162" t="str">
            <v>TONELADAS</v>
          </cell>
          <cell r="I1162" t="str">
            <v>PEC</v>
          </cell>
        </row>
        <row r="1163">
          <cell r="A1163" t="str">
            <v>15474760</v>
          </cell>
          <cell r="B1163">
            <v>154</v>
          </cell>
          <cell r="C1163">
            <v>74760</v>
          </cell>
          <cell r="D1163" t="str">
            <v>TEXOMEL HE</v>
          </cell>
          <cell r="E1163" t="str">
            <v>PES</v>
          </cell>
          <cell r="F1163">
            <v>4460</v>
          </cell>
          <cell r="G1163" t="str">
            <v>TN</v>
          </cell>
          <cell r="H1163" t="str">
            <v>TONELADAS</v>
          </cell>
          <cell r="I1163" t="str">
            <v>PEC</v>
          </cell>
        </row>
        <row r="1164">
          <cell r="A1164" t="str">
            <v>15474761</v>
          </cell>
          <cell r="B1164">
            <v>154</v>
          </cell>
          <cell r="C1164">
            <v>74761</v>
          </cell>
          <cell r="D1164" t="str">
            <v>TEXOMEL HG</v>
          </cell>
          <cell r="E1164" t="str">
            <v>PES</v>
          </cell>
          <cell r="F1164">
            <v>4285</v>
          </cell>
          <cell r="G1164" t="str">
            <v>TN</v>
          </cell>
          <cell r="H1164" t="str">
            <v>TONELADAS</v>
          </cell>
          <cell r="I1164" t="str">
            <v>PEC</v>
          </cell>
        </row>
        <row r="1165">
          <cell r="A1165" t="str">
            <v>15474764</v>
          </cell>
          <cell r="B1165">
            <v>154</v>
          </cell>
          <cell r="C1165">
            <v>74764</v>
          </cell>
          <cell r="D1165" t="str">
            <v>TEXOMEL 30 KG RE</v>
          </cell>
          <cell r="E1165" t="str">
            <v>PES</v>
          </cell>
          <cell r="F1165">
            <v>4367</v>
          </cell>
          <cell r="G1165" t="str">
            <v>TN</v>
          </cell>
          <cell r="H1165" t="str">
            <v>TONELADAS</v>
          </cell>
          <cell r="I1165" t="str">
            <v>PEC</v>
          </cell>
        </row>
        <row r="1166">
          <cell r="A1166" t="str">
            <v>15475430</v>
          </cell>
          <cell r="B1166">
            <v>154</v>
          </cell>
          <cell r="C1166">
            <v>75430</v>
          </cell>
          <cell r="D1166" t="str">
            <v>TEXI-ENGORDA  HE</v>
          </cell>
          <cell r="E1166" t="str">
            <v>PES</v>
          </cell>
          <cell r="F1166">
            <v>4525</v>
          </cell>
          <cell r="G1166" t="str">
            <v>TN</v>
          </cell>
          <cell r="H1166" t="str">
            <v>TONELADAS</v>
          </cell>
          <cell r="I1166" t="str">
            <v>PEC</v>
          </cell>
        </row>
        <row r="1167">
          <cell r="A1167" t="str">
            <v>15475431</v>
          </cell>
          <cell r="B1167">
            <v>154</v>
          </cell>
          <cell r="C1167">
            <v>75431</v>
          </cell>
          <cell r="D1167" t="str">
            <v>TEXI-ENGORDA  HG</v>
          </cell>
          <cell r="E1167" t="str">
            <v>PES</v>
          </cell>
          <cell r="F1167">
            <v>4385</v>
          </cell>
          <cell r="G1167" t="str">
            <v>TN</v>
          </cell>
          <cell r="H1167" t="str">
            <v>TONELADAS</v>
          </cell>
          <cell r="I1167" t="str">
            <v>PEC</v>
          </cell>
        </row>
        <row r="1168">
          <cell r="A1168" t="str">
            <v>15475432</v>
          </cell>
          <cell r="B1168">
            <v>154</v>
          </cell>
          <cell r="C1168">
            <v>75432</v>
          </cell>
          <cell r="D1168" t="str">
            <v>TEXI-ENGORDA  CE</v>
          </cell>
          <cell r="E1168" t="str">
            <v>PES</v>
          </cell>
          <cell r="F1168">
            <v>4545</v>
          </cell>
          <cell r="G1168" t="str">
            <v>TN</v>
          </cell>
          <cell r="H1168" t="str">
            <v>TONELADAS</v>
          </cell>
          <cell r="I1168" t="str">
            <v>PEC</v>
          </cell>
        </row>
        <row r="1169">
          <cell r="A1169" t="str">
            <v>15475433</v>
          </cell>
          <cell r="B1169">
            <v>154</v>
          </cell>
          <cell r="C1169">
            <v>75433</v>
          </cell>
          <cell r="D1169" t="str">
            <v>TEXI-ENGORDA  CG</v>
          </cell>
          <cell r="E1169" t="str">
            <v>PES</v>
          </cell>
          <cell r="F1169">
            <v>4505</v>
          </cell>
          <cell r="G1169" t="str">
            <v>TN</v>
          </cell>
          <cell r="H1169" t="str">
            <v>TONELADAS</v>
          </cell>
          <cell r="I1169" t="str">
            <v>PEC</v>
          </cell>
        </row>
        <row r="1170">
          <cell r="A1170" t="str">
            <v>15475435</v>
          </cell>
          <cell r="B1170">
            <v>154</v>
          </cell>
          <cell r="C1170">
            <v>75435</v>
          </cell>
          <cell r="D1170" t="str">
            <v>TEXI-ENGORDA  RG</v>
          </cell>
          <cell r="E1170" t="str">
            <v>PES</v>
          </cell>
          <cell r="F1170">
            <v>4395</v>
          </cell>
          <cell r="G1170" t="str">
            <v>TN</v>
          </cell>
          <cell r="H1170" t="str">
            <v>TONELADAS</v>
          </cell>
          <cell r="I1170" t="str">
            <v>PEC</v>
          </cell>
        </row>
        <row r="1171">
          <cell r="A1171" t="str">
            <v>15477972</v>
          </cell>
          <cell r="B1171">
            <v>154</v>
          </cell>
          <cell r="C1171">
            <v>77972</v>
          </cell>
          <cell r="D1171" t="str">
            <v>LECHERO ESP.CHIPILO 12% CE</v>
          </cell>
          <cell r="E1171" t="str">
            <v>PES</v>
          </cell>
          <cell r="F1171">
            <v>4260</v>
          </cell>
          <cell r="G1171" t="str">
            <v>TN</v>
          </cell>
          <cell r="H1171" t="str">
            <v>TONELADAS</v>
          </cell>
          <cell r="I1171" t="str">
            <v>PEC</v>
          </cell>
        </row>
        <row r="1172">
          <cell r="A1172" t="str">
            <v>15479110</v>
          </cell>
          <cell r="B1172">
            <v>154</v>
          </cell>
          <cell r="C1172">
            <v>79110</v>
          </cell>
          <cell r="D1172" t="str">
            <v>GANADO MANTTO.QUEBRADO PEC.E.</v>
          </cell>
          <cell r="E1172" t="str">
            <v>PES</v>
          </cell>
          <cell r="F1172">
            <v>3438</v>
          </cell>
          <cell r="G1172" t="str">
            <v>TN</v>
          </cell>
          <cell r="H1172" t="str">
            <v>TONELADAS</v>
          </cell>
          <cell r="I1172" t="str">
            <v>PEC</v>
          </cell>
        </row>
        <row r="1173">
          <cell r="A1173" t="str">
            <v>15479131</v>
          </cell>
          <cell r="B1173">
            <v>154</v>
          </cell>
          <cell r="C1173">
            <v>79131</v>
          </cell>
          <cell r="D1173" t="str">
            <v>SORGO MOLIDO PEC.GRANEL</v>
          </cell>
          <cell r="E1173" t="str">
            <v>PES</v>
          </cell>
          <cell r="F1173">
            <v>3295</v>
          </cell>
          <cell r="G1173" t="str">
            <v>TN</v>
          </cell>
          <cell r="H1173" t="str">
            <v>TONELADAS</v>
          </cell>
          <cell r="I1173" t="str">
            <v>PEC</v>
          </cell>
        </row>
        <row r="1174">
          <cell r="A1174" t="str">
            <v>15479141</v>
          </cell>
          <cell r="B1174">
            <v>154</v>
          </cell>
          <cell r="C1174">
            <v>79141</v>
          </cell>
          <cell r="D1174" t="str">
            <v>SORGO ROLADO PECUARIOS GRANEL</v>
          </cell>
          <cell r="E1174" t="str">
            <v>PES</v>
          </cell>
          <cell r="F1174">
            <v>3295</v>
          </cell>
          <cell r="G1174" t="str">
            <v>TN</v>
          </cell>
          <cell r="H1174" t="str">
            <v>TONELADAS</v>
          </cell>
          <cell r="I1174" t="str">
            <v>PEC</v>
          </cell>
        </row>
        <row r="1175">
          <cell r="A1175" t="str">
            <v>15479478</v>
          </cell>
          <cell r="B1175">
            <v>154</v>
          </cell>
          <cell r="C1175">
            <v>79478</v>
          </cell>
          <cell r="D1175" t="str">
            <v>CALF-MANNA 10 L CE</v>
          </cell>
          <cell r="E1175" t="str">
            <v>PES</v>
          </cell>
          <cell r="F1175">
            <v>22571</v>
          </cell>
          <cell r="G1175" t="str">
            <v>TN</v>
          </cell>
          <cell r="H1175" t="str">
            <v>TONELADAS</v>
          </cell>
          <cell r="I1175" t="str">
            <v>PEC</v>
          </cell>
        </row>
        <row r="1176">
          <cell r="A1176" t="str">
            <v>15479479</v>
          </cell>
          <cell r="B1176">
            <v>154</v>
          </cell>
          <cell r="C1176">
            <v>79479</v>
          </cell>
          <cell r="D1176" t="str">
            <v>CALF-MANNA 50 L CE</v>
          </cell>
          <cell r="E1176" t="str">
            <v>PES</v>
          </cell>
          <cell r="F1176">
            <v>17366</v>
          </cell>
          <cell r="G1176" t="str">
            <v>TN</v>
          </cell>
          <cell r="H1176" t="str">
            <v>TONELADAS</v>
          </cell>
          <cell r="I1176" t="str">
            <v>PEC</v>
          </cell>
        </row>
        <row r="1177">
          <cell r="A1177" t="str">
            <v>15479489</v>
          </cell>
          <cell r="B1177">
            <v>154</v>
          </cell>
          <cell r="C1177">
            <v>79489</v>
          </cell>
          <cell r="D1177" t="str">
            <v>CALF-MANNA 25 L CE</v>
          </cell>
          <cell r="E1177" t="str">
            <v>PES</v>
          </cell>
          <cell r="F1177">
            <v>18179</v>
          </cell>
          <cell r="G1177" t="str">
            <v>TN</v>
          </cell>
          <cell r="H1177" t="str">
            <v>TONELADAS</v>
          </cell>
          <cell r="I1177" t="str">
            <v>PEC</v>
          </cell>
        </row>
        <row r="1178">
          <cell r="A1178" t="str">
            <v>15479809</v>
          </cell>
          <cell r="B1178">
            <v>154</v>
          </cell>
          <cell r="C1178">
            <v>79809</v>
          </cell>
          <cell r="D1178" t="str">
            <v>PREMIOS TRIPLE CORONA CE 2 KG</v>
          </cell>
          <cell r="E1178" t="str">
            <v>PES</v>
          </cell>
          <cell r="F1178">
            <v>55060</v>
          </cell>
          <cell r="G1178" t="str">
            <v>TN</v>
          </cell>
          <cell r="H1178" t="str">
            <v>TONELADAS</v>
          </cell>
          <cell r="I1178" t="str">
            <v>PEC</v>
          </cell>
        </row>
        <row r="1179">
          <cell r="A1179" t="str">
            <v>15479809A</v>
          </cell>
          <cell r="B1179">
            <v>154</v>
          </cell>
          <cell r="C1179" t="str">
            <v>79809A</v>
          </cell>
          <cell r="D1179" t="str">
            <v>PREMIOS TRIPLE CORONA CE 2x5KG</v>
          </cell>
          <cell r="E1179" t="str">
            <v>PES</v>
          </cell>
          <cell r="F1179">
            <v>550.6</v>
          </cell>
          <cell r="G1179" t="str">
            <v>CL</v>
          </cell>
          <cell r="H1179" t="str">
            <v>CAJA 10 KGS</v>
          </cell>
          <cell r="I1179" t="str">
            <v>PEC</v>
          </cell>
        </row>
        <row r="1180">
          <cell r="A1180" t="str">
            <v>15479819</v>
          </cell>
          <cell r="B1180">
            <v>154</v>
          </cell>
          <cell r="C1180">
            <v>79819</v>
          </cell>
          <cell r="D1180" t="str">
            <v>B-SAFE</v>
          </cell>
          <cell r="E1180" t="str">
            <v>PES</v>
          </cell>
          <cell r="F1180">
            <v>27880</v>
          </cell>
          <cell r="G1180" t="str">
            <v>TN</v>
          </cell>
          <cell r="H1180" t="str">
            <v>TONELADAS</v>
          </cell>
          <cell r="I1180" t="str">
            <v>MUL</v>
          </cell>
        </row>
        <row r="1181">
          <cell r="A1181" t="str">
            <v>15479829</v>
          </cell>
          <cell r="B1181">
            <v>154</v>
          </cell>
          <cell r="C1181">
            <v>79829</v>
          </cell>
          <cell r="D1181" t="str">
            <v>PRISMA JET</v>
          </cell>
          <cell r="E1181" t="str">
            <v>PES</v>
          </cell>
          <cell r="F1181">
            <v>35350</v>
          </cell>
          <cell r="G1181" t="str">
            <v>TN</v>
          </cell>
          <cell r="H1181" t="str">
            <v>TONELADAS</v>
          </cell>
          <cell r="I1181" t="str">
            <v>MUL</v>
          </cell>
        </row>
        <row r="1182">
          <cell r="A1182" t="str">
            <v>15479839</v>
          </cell>
          <cell r="B1182">
            <v>154</v>
          </cell>
          <cell r="C1182">
            <v>79839</v>
          </cell>
          <cell r="D1182" t="str">
            <v>T5X PREMIUM</v>
          </cell>
          <cell r="E1182" t="str">
            <v>PES</v>
          </cell>
          <cell r="F1182">
            <v>65187</v>
          </cell>
          <cell r="G1182" t="str">
            <v>TN</v>
          </cell>
          <cell r="H1182" t="str">
            <v>TONELADAS</v>
          </cell>
          <cell r="I1182" t="str">
            <v>MUL</v>
          </cell>
        </row>
        <row r="1183">
          <cell r="A1183" t="str">
            <v>1548299</v>
          </cell>
          <cell r="B1183">
            <v>154</v>
          </cell>
          <cell r="C1183">
            <v>8299</v>
          </cell>
          <cell r="D1183" t="str">
            <v>CAJA DE DESCANSO GALLO DE ORO</v>
          </cell>
          <cell r="E1183" t="str">
            <v>PES</v>
          </cell>
          <cell r="F1183">
            <v>31.03</v>
          </cell>
          <cell r="G1183" t="str">
            <v>PZ</v>
          </cell>
          <cell r="H1183" t="str">
            <v>PIEZAS</v>
          </cell>
          <cell r="I1183" t="str">
            <v>PEC</v>
          </cell>
        </row>
        <row r="1184">
          <cell r="A1184" t="str">
            <v>15483409</v>
          </cell>
          <cell r="B1184">
            <v>154</v>
          </cell>
          <cell r="C1184">
            <v>83409</v>
          </cell>
          <cell r="D1184" t="str">
            <v>SUPER APILAC ULTRA 0 MED-0</v>
          </cell>
          <cell r="E1184" t="str">
            <v>PES</v>
          </cell>
          <cell r="F1184">
            <v>17500</v>
          </cell>
          <cell r="G1184" t="str">
            <v>TN</v>
          </cell>
          <cell r="H1184" t="str">
            <v>TONELADAS</v>
          </cell>
          <cell r="I1184" t="str">
            <v>PEC</v>
          </cell>
        </row>
        <row r="1185">
          <cell r="A1185" t="str">
            <v>15483419</v>
          </cell>
          <cell r="B1185">
            <v>154</v>
          </cell>
          <cell r="C1185">
            <v>83419</v>
          </cell>
          <cell r="D1185" t="str">
            <v>SUPER APILAC ULTRA 1 MED-2</v>
          </cell>
          <cell r="E1185" t="str">
            <v>PES</v>
          </cell>
          <cell r="F1185">
            <v>12930</v>
          </cell>
          <cell r="G1185" t="str">
            <v>TN</v>
          </cell>
          <cell r="H1185" t="str">
            <v>TONELADAS</v>
          </cell>
          <cell r="I1185" t="str">
            <v>PEC</v>
          </cell>
        </row>
        <row r="1186">
          <cell r="A1186" t="str">
            <v>15483429</v>
          </cell>
          <cell r="B1186">
            <v>154</v>
          </cell>
          <cell r="C1186">
            <v>83429</v>
          </cell>
          <cell r="D1186" t="str">
            <v>SUPER APILAC ULTRA 1 MED-3</v>
          </cell>
          <cell r="E1186" t="str">
            <v>PES</v>
          </cell>
          <cell r="F1186">
            <v>13250</v>
          </cell>
          <cell r="G1186" t="str">
            <v>TN</v>
          </cell>
          <cell r="H1186" t="str">
            <v>TONELADAS</v>
          </cell>
          <cell r="I1186" t="str">
            <v>PEC</v>
          </cell>
        </row>
        <row r="1187">
          <cell r="A1187" t="str">
            <v>15483439</v>
          </cell>
          <cell r="B1187">
            <v>154</v>
          </cell>
          <cell r="C1187">
            <v>83439</v>
          </cell>
          <cell r="D1187" t="str">
            <v>SUPER APILAC ULTRA 2 MED-1</v>
          </cell>
          <cell r="E1187" t="str">
            <v>PES</v>
          </cell>
          <cell r="F1187">
            <v>11650</v>
          </cell>
          <cell r="G1187" t="str">
            <v>TN</v>
          </cell>
          <cell r="H1187" t="str">
            <v>TONELADAS</v>
          </cell>
          <cell r="I1187" t="str">
            <v>PEC</v>
          </cell>
        </row>
        <row r="1188">
          <cell r="A1188" t="str">
            <v>15483449</v>
          </cell>
          <cell r="B1188">
            <v>154</v>
          </cell>
          <cell r="C1188">
            <v>83449</v>
          </cell>
          <cell r="D1188" t="str">
            <v>SUPER APILAC ULTRA 2 MED-2</v>
          </cell>
          <cell r="E1188" t="str">
            <v>PES</v>
          </cell>
          <cell r="F1188">
            <v>10830</v>
          </cell>
          <cell r="G1188" t="str">
            <v>TN</v>
          </cell>
          <cell r="H1188" t="str">
            <v>TONELADAS</v>
          </cell>
          <cell r="I1188" t="str">
            <v>PEC</v>
          </cell>
        </row>
        <row r="1189">
          <cell r="A1189" t="str">
            <v>15483459</v>
          </cell>
          <cell r="B1189">
            <v>154</v>
          </cell>
          <cell r="C1189">
            <v>83459</v>
          </cell>
          <cell r="D1189" t="str">
            <v>SUPER APILAC ULTRA 2 MED-3</v>
          </cell>
          <cell r="E1189" t="str">
            <v>PES</v>
          </cell>
          <cell r="F1189">
            <v>11000</v>
          </cell>
          <cell r="G1189" t="str">
            <v>TN</v>
          </cell>
          <cell r="H1189" t="str">
            <v>TONELADAS</v>
          </cell>
          <cell r="I1189" t="str">
            <v>PEC</v>
          </cell>
        </row>
        <row r="1190">
          <cell r="A1190" t="str">
            <v>15483469</v>
          </cell>
          <cell r="B1190">
            <v>154</v>
          </cell>
          <cell r="C1190">
            <v>83469</v>
          </cell>
          <cell r="D1190" t="str">
            <v>SUPER APILAC ULTRA 3 MED-1</v>
          </cell>
          <cell r="E1190" t="str">
            <v>PES</v>
          </cell>
          <cell r="F1190">
            <v>9450</v>
          </cell>
          <cell r="G1190" t="str">
            <v>TN</v>
          </cell>
          <cell r="H1190" t="str">
            <v>TONELADAS</v>
          </cell>
          <cell r="I1190" t="str">
            <v>PEC</v>
          </cell>
        </row>
        <row r="1191">
          <cell r="A1191" t="str">
            <v>15483479</v>
          </cell>
          <cell r="B1191">
            <v>154</v>
          </cell>
          <cell r="C1191">
            <v>83479</v>
          </cell>
          <cell r="D1191" t="str">
            <v>SUPER APILAC ULTRA 3 MED-2</v>
          </cell>
          <cell r="E1191" t="str">
            <v>PES</v>
          </cell>
          <cell r="F1191">
            <v>9130</v>
          </cell>
          <cell r="G1191" t="str">
            <v>TN</v>
          </cell>
          <cell r="H1191" t="str">
            <v>TONELADAS</v>
          </cell>
          <cell r="I1191" t="str">
            <v>PEC</v>
          </cell>
        </row>
        <row r="1192">
          <cell r="A1192" t="str">
            <v>15483489</v>
          </cell>
          <cell r="B1192">
            <v>154</v>
          </cell>
          <cell r="C1192">
            <v>83489</v>
          </cell>
          <cell r="D1192" t="str">
            <v>SUPER APILAC ULTRA 3 MED-3</v>
          </cell>
          <cell r="E1192" t="str">
            <v>PES</v>
          </cell>
          <cell r="F1192">
            <v>9200</v>
          </cell>
          <cell r="G1192" t="str">
            <v>TN</v>
          </cell>
          <cell r="H1192" t="str">
            <v>TONELADAS</v>
          </cell>
          <cell r="I1192" t="str">
            <v>PEC</v>
          </cell>
        </row>
        <row r="1193">
          <cell r="A1193" t="str">
            <v>15483499</v>
          </cell>
          <cell r="B1193">
            <v>154</v>
          </cell>
          <cell r="C1193">
            <v>83499</v>
          </cell>
          <cell r="D1193" t="str">
            <v>SUPER APILAC ULTRA 1 MED-1</v>
          </cell>
          <cell r="E1193" t="str">
            <v>PES</v>
          </cell>
          <cell r="F1193">
            <v>15150</v>
          </cell>
          <cell r="G1193" t="str">
            <v>TN</v>
          </cell>
          <cell r="H1193" t="str">
            <v>TONELADAS</v>
          </cell>
          <cell r="I1193" t="str">
            <v>PEC</v>
          </cell>
        </row>
        <row r="1194">
          <cell r="A1194" t="str">
            <v>15485902</v>
          </cell>
          <cell r="B1194">
            <v>154</v>
          </cell>
          <cell r="C1194">
            <v>85902</v>
          </cell>
          <cell r="D1194" t="str">
            <v>TINAS MALTA-CLEYTON 50 KG</v>
          </cell>
          <cell r="E1194" t="str">
            <v>PES</v>
          </cell>
          <cell r="F1194">
            <v>519</v>
          </cell>
          <cell r="G1194">
            <v>40</v>
          </cell>
          <cell r="H1194" t="str">
            <v>50 KGS</v>
          </cell>
          <cell r="I1194" t="str">
            <v>COM</v>
          </cell>
        </row>
        <row r="1195">
          <cell r="A1195" t="str">
            <v>15485907</v>
          </cell>
          <cell r="B1195">
            <v>154</v>
          </cell>
          <cell r="C1195">
            <v>85907</v>
          </cell>
          <cell r="D1195" t="str">
            <v>TINAS MALTA-CLEYTON 25 KG</v>
          </cell>
          <cell r="E1195" t="str">
            <v>PES</v>
          </cell>
          <cell r="F1195">
            <v>377.05</v>
          </cell>
          <cell r="G1195">
            <v>6</v>
          </cell>
          <cell r="H1195" t="str">
            <v>25 KGS</v>
          </cell>
          <cell r="I1195" t="str">
            <v>COM</v>
          </cell>
        </row>
        <row r="1196">
          <cell r="A1196" t="str">
            <v>15485909</v>
          </cell>
          <cell r="B1196">
            <v>154</v>
          </cell>
          <cell r="C1196">
            <v>85909</v>
          </cell>
          <cell r="D1196" t="str">
            <v>TINA MALTA-CLEYTON GNDO 113.4K</v>
          </cell>
          <cell r="E1196" t="str">
            <v>PES</v>
          </cell>
          <cell r="F1196">
            <v>907.26</v>
          </cell>
          <cell r="G1196">
            <v>44</v>
          </cell>
          <cell r="H1196" t="str">
            <v>113.4KGS</v>
          </cell>
          <cell r="I1196" t="str">
            <v>COM</v>
          </cell>
        </row>
        <row r="1197">
          <cell r="A1197" t="str">
            <v>15485919</v>
          </cell>
          <cell r="B1197">
            <v>154</v>
          </cell>
          <cell r="C1197">
            <v>85919</v>
          </cell>
          <cell r="D1197" t="str">
            <v>MULTI-BRICK TRIPLE</v>
          </cell>
          <cell r="E1197" t="str">
            <v>PES</v>
          </cell>
          <cell r="F1197">
            <v>32.32</v>
          </cell>
          <cell r="G1197">
            <v>12</v>
          </cell>
          <cell r="H1197" t="str">
            <v>15 KGS</v>
          </cell>
          <cell r="I1197" t="str">
            <v>MUL</v>
          </cell>
        </row>
        <row r="1198">
          <cell r="A1198" t="str">
            <v>15485929</v>
          </cell>
          <cell r="B1198">
            <v>154</v>
          </cell>
          <cell r="C1198">
            <v>85929</v>
          </cell>
          <cell r="D1198" t="str">
            <v>MULTI-BRICK DESPARASITANTE</v>
          </cell>
          <cell r="E1198" t="str">
            <v>PES</v>
          </cell>
          <cell r="F1198">
            <v>69.11</v>
          </cell>
          <cell r="G1198">
            <v>12</v>
          </cell>
          <cell r="H1198" t="str">
            <v>15 KGS</v>
          </cell>
          <cell r="I1198" t="str">
            <v>MUL</v>
          </cell>
        </row>
        <row r="1199">
          <cell r="A1199" t="str">
            <v>15485937</v>
          </cell>
          <cell r="B1199">
            <v>154</v>
          </cell>
          <cell r="C1199">
            <v>85937</v>
          </cell>
          <cell r="D1199" t="str">
            <v>TINAS MAL-CLEYT P/EQUINOS 25K</v>
          </cell>
          <cell r="E1199" t="str">
            <v>PES</v>
          </cell>
          <cell r="F1199">
            <v>385.75</v>
          </cell>
          <cell r="G1199">
            <v>6</v>
          </cell>
          <cell r="H1199" t="str">
            <v>25 KGS</v>
          </cell>
          <cell r="I1199" t="str">
            <v>COM</v>
          </cell>
        </row>
        <row r="1200">
          <cell r="A1200" t="str">
            <v>15486012</v>
          </cell>
          <cell r="B1200">
            <v>154</v>
          </cell>
          <cell r="C1200">
            <v>86012</v>
          </cell>
          <cell r="D1200" t="str">
            <v>ROYAL HORSE H-480 CE 15K</v>
          </cell>
          <cell r="E1200" t="str">
            <v>PES</v>
          </cell>
          <cell r="F1200">
            <v>10990</v>
          </cell>
          <cell r="G1200" t="str">
            <v>TN</v>
          </cell>
          <cell r="H1200" t="str">
            <v>TONELADAS</v>
          </cell>
          <cell r="I1200" t="str">
            <v>PEC</v>
          </cell>
        </row>
        <row r="1201">
          <cell r="A1201" t="str">
            <v>15486022</v>
          </cell>
          <cell r="B1201">
            <v>154</v>
          </cell>
          <cell r="C1201">
            <v>86022</v>
          </cell>
          <cell r="D1201" t="str">
            <v>ROYAL HORSE H-400 CE</v>
          </cell>
          <cell r="E1201" t="str">
            <v>PES</v>
          </cell>
          <cell r="F1201">
            <v>13033</v>
          </cell>
          <cell r="G1201" t="str">
            <v>TN</v>
          </cell>
          <cell r="H1201" t="str">
            <v>TONELADAS</v>
          </cell>
          <cell r="I1201" t="str">
            <v>PEC</v>
          </cell>
        </row>
        <row r="1202">
          <cell r="A1202" t="str">
            <v>15486032</v>
          </cell>
          <cell r="B1202">
            <v>154</v>
          </cell>
          <cell r="C1202">
            <v>86032</v>
          </cell>
          <cell r="D1202" t="str">
            <v>ROYAL HORSE H-380 CE 25K</v>
          </cell>
          <cell r="E1202" t="str">
            <v>PES</v>
          </cell>
          <cell r="F1202">
            <v>10568</v>
          </cell>
          <cell r="G1202" t="str">
            <v>TN</v>
          </cell>
          <cell r="H1202" t="str">
            <v>TONELADAS</v>
          </cell>
          <cell r="I1202" t="str">
            <v>PEC</v>
          </cell>
        </row>
        <row r="1203">
          <cell r="A1203" t="str">
            <v>15486514</v>
          </cell>
          <cell r="B1203">
            <v>154</v>
          </cell>
          <cell r="C1203">
            <v>86514</v>
          </cell>
          <cell r="D1203" t="str">
            <v>ROYAL HORSE H-250 RE 25K</v>
          </cell>
          <cell r="E1203" t="str">
            <v>PES</v>
          </cell>
          <cell r="F1203">
            <v>8833</v>
          </cell>
          <cell r="G1203" t="str">
            <v>TN</v>
          </cell>
          <cell r="H1203" t="str">
            <v>TONELADAS</v>
          </cell>
          <cell r="I1203" t="str">
            <v>PEC</v>
          </cell>
        </row>
        <row r="1204">
          <cell r="A1204" t="str">
            <v>15486522</v>
          </cell>
          <cell r="B1204">
            <v>154</v>
          </cell>
          <cell r="C1204">
            <v>86522</v>
          </cell>
          <cell r="D1204" t="str">
            <v>ROYAL HORSE B-300 CE 25K</v>
          </cell>
          <cell r="E1204" t="str">
            <v>PES</v>
          </cell>
          <cell r="F1204">
            <v>9222</v>
          </cell>
          <cell r="G1204" t="str">
            <v>TN</v>
          </cell>
          <cell r="H1204" t="str">
            <v>TONELADAS</v>
          </cell>
          <cell r="I1204" t="str">
            <v>PEC</v>
          </cell>
        </row>
        <row r="1205">
          <cell r="A1205" t="str">
            <v>15486044</v>
          </cell>
          <cell r="B1205">
            <v>154</v>
          </cell>
          <cell r="C1205">
            <v>86044</v>
          </cell>
          <cell r="D1205" t="str">
            <v>ROYAL HORSE H-350 RE 25K</v>
          </cell>
          <cell r="E1205" t="str">
            <v>PES</v>
          </cell>
          <cell r="F1205">
            <v>8855</v>
          </cell>
          <cell r="G1205" t="str">
            <v>TN</v>
          </cell>
          <cell r="H1205" t="str">
            <v>TONELADAS</v>
          </cell>
          <cell r="I1205" t="str">
            <v>PEC</v>
          </cell>
        </row>
        <row r="1206">
          <cell r="A1206" t="str">
            <v>15486624</v>
          </cell>
          <cell r="B1206">
            <v>154</v>
          </cell>
          <cell r="C1206">
            <v>86624</v>
          </cell>
          <cell r="D1206" t="str">
            <v>ROYAL HORSE B-150 RE 25K</v>
          </cell>
          <cell r="E1206" t="str">
            <v>PES</v>
          </cell>
          <cell r="F1206">
            <v>8853</v>
          </cell>
          <cell r="G1206" t="str">
            <v>TN</v>
          </cell>
          <cell r="H1206" t="str">
            <v>TONELADAS</v>
          </cell>
          <cell r="I1206" t="str">
            <v>PEC</v>
          </cell>
        </row>
        <row r="1207">
          <cell r="A1207" t="str">
            <v>15487507</v>
          </cell>
          <cell r="B1207">
            <v>154</v>
          </cell>
          <cell r="C1207">
            <v>87507</v>
          </cell>
          <cell r="D1207" t="str">
            <v>TINAS MC GANADO DE CARNE 20%</v>
          </cell>
          <cell r="E1207" t="str">
            <v>PES</v>
          </cell>
          <cell r="F1207">
            <v>289.5</v>
          </cell>
          <cell r="G1207">
            <v>6</v>
          </cell>
          <cell r="H1207" t="str">
            <v>25 KGS</v>
          </cell>
          <cell r="I1207" t="str">
            <v>COM</v>
          </cell>
        </row>
        <row r="1208">
          <cell r="A1208" t="str">
            <v>15487517</v>
          </cell>
          <cell r="B1208">
            <v>154</v>
          </cell>
          <cell r="C1208">
            <v>87517</v>
          </cell>
          <cell r="D1208" t="str">
            <v>TINAS MC REGULADOR PH 25 KG</v>
          </cell>
          <cell r="E1208" t="str">
            <v>PES</v>
          </cell>
          <cell r="F1208">
            <v>299.5</v>
          </cell>
          <cell r="G1208">
            <v>6</v>
          </cell>
          <cell r="H1208" t="str">
            <v>25 KGS</v>
          </cell>
          <cell r="I1208" t="str">
            <v>COM</v>
          </cell>
        </row>
        <row r="1209">
          <cell r="A1209" t="str">
            <v>15487527</v>
          </cell>
          <cell r="B1209">
            <v>154</v>
          </cell>
          <cell r="C1209">
            <v>87527</v>
          </cell>
          <cell r="D1209" t="str">
            <v>TINAS MC ALTA EN FOSFORO 25KG</v>
          </cell>
          <cell r="E1209" t="str">
            <v>PES</v>
          </cell>
          <cell r="F1209">
            <v>355.5</v>
          </cell>
          <cell r="G1209">
            <v>6</v>
          </cell>
          <cell r="H1209" t="str">
            <v>25 KGS</v>
          </cell>
          <cell r="I1209" t="str">
            <v>COM</v>
          </cell>
        </row>
        <row r="1210">
          <cell r="A1210" t="str">
            <v>15487537</v>
          </cell>
          <cell r="B1210">
            <v>154</v>
          </cell>
          <cell r="C1210">
            <v>87537</v>
          </cell>
          <cell r="D1210" t="str">
            <v>TINAS MC DE MINERALES 25KG</v>
          </cell>
          <cell r="E1210" t="str">
            <v>PES</v>
          </cell>
          <cell r="F1210">
            <v>303.5</v>
          </cell>
          <cell r="G1210">
            <v>6</v>
          </cell>
          <cell r="H1210" t="str">
            <v>25 KGS</v>
          </cell>
          <cell r="I1210" t="str">
            <v>COM</v>
          </cell>
        </row>
        <row r="1211">
          <cell r="A1211" t="str">
            <v>15487547</v>
          </cell>
          <cell r="B1211">
            <v>154</v>
          </cell>
          <cell r="C1211">
            <v>87547</v>
          </cell>
          <cell r="D1211" t="str">
            <v>TINAS MC BORREGOS 25KG</v>
          </cell>
          <cell r="E1211" t="str">
            <v>PES</v>
          </cell>
          <cell r="F1211">
            <v>352.98</v>
          </cell>
          <cell r="G1211">
            <v>6</v>
          </cell>
          <cell r="H1211" t="str">
            <v>25 KGS</v>
          </cell>
          <cell r="I1211" t="str">
            <v>COM</v>
          </cell>
        </row>
        <row r="1212">
          <cell r="A1212" t="str">
            <v>15487557</v>
          </cell>
          <cell r="B1212">
            <v>154</v>
          </cell>
          <cell r="C1212">
            <v>87557</v>
          </cell>
          <cell r="D1212" t="str">
            <v>TINAS MC GANADO LECHERO 25KG</v>
          </cell>
          <cell r="E1212" t="str">
            <v>PES</v>
          </cell>
          <cell r="F1212">
            <v>299.5</v>
          </cell>
          <cell r="G1212">
            <v>6</v>
          </cell>
          <cell r="H1212" t="str">
            <v>25 KGS</v>
          </cell>
          <cell r="I1212" t="str">
            <v>COM</v>
          </cell>
        </row>
        <row r="1213">
          <cell r="A1213" t="str">
            <v>15487567</v>
          </cell>
          <cell r="B1213">
            <v>154</v>
          </cell>
          <cell r="C1213">
            <v>87567</v>
          </cell>
          <cell r="D1213" t="str">
            <v>TINAS MC VACAS SECAS 25KG</v>
          </cell>
          <cell r="E1213" t="str">
            <v>PES</v>
          </cell>
          <cell r="F1213">
            <v>327.5</v>
          </cell>
          <cell r="G1213">
            <v>6</v>
          </cell>
          <cell r="H1213" t="str">
            <v>25 KGS</v>
          </cell>
          <cell r="I1213" t="str">
            <v>COM</v>
          </cell>
        </row>
        <row r="1214">
          <cell r="A1214" t="str">
            <v>15487577</v>
          </cell>
          <cell r="B1214">
            <v>154</v>
          </cell>
          <cell r="C1214">
            <v>87577</v>
          </cell>
          <cell r="D1214" t="str">
            <v>TINAS MC CONTROL DE MOSCAS 25K</v>
          </cell>
          <cell r="E1214" t="str">
            <v>PES</v>
          </cell>
          <cell r="F1214">
            <v>461.93</v>
          </cell>
          <cell r="G1214">
            <v>6</v>
          </cell>
          <cell r="H1214" t="str">
            <v>25 KGS</v>
          </cell>
          <cell r="I1214" t="str">
            <v>COM</v>
          </cell>
        </row>
        <row r="1215">
          <cell r="A1215" t="str">
            <v>15487727</v>
          </cell>
          <cell r="B1215">
            <v>154</v>
          </cell>
          <cell r="C1215">
            <v>87727</v>
          </cell>
          <cell r="D1215" t="str">
            <v>PORCEVRAGE FASE 2 MED 2</v>
          </cell>
          <cell r="E1215" t="str">
            <v>PES</v>
          </cell>
          <cell r="F1215">
            <v>10900</v>
          </cell>
          <cell r="G1215" t="str">
            <v>TN</v>
          </cell>
          <cell r="H1215" t="str">
            <v>TONELADAS</v>
          </cell>
          <cell r="I1215" t="str">
            <v>PEC</v>
          </cell>
        </row>
        <row r="1216">
          <cell r="A1216" t="str">
            <v>15487737</v>
          </cell>
          <cell r="B1216">
            <v>154</v>
          </cell>
          <cell r="C1216">
            <v>87737</v>
          </cell>
          <cell r="D1216" t="str">
            <v>PORCEVRAGE FASE 3 MED 2</v>
          </cell>
          <cell r="E1216" t="str">
            <v>PES</v>
          </cell>
          <cell r="F1216">
            <v>7768</v>
          </cell>
          <cell r="G1216" t="str">
            <v>TN</v>
          </cell>
          <cell r="H1216" t="str">
            <v>TONELADAS</v>
          </cell>
          <cell r="I1216" t="str">
            <v>PEC</v>
          </cell>
        </row>
        <row r="1217">
          <cell r="A1217" t="str">
            <v>15487747</v>
          </cell>
          <cell r="B1217">
            <v>154</v>
          </cell>
          <cell r="C1217">
            <v>87747</v>
          </cell>
          <cell r="D1217" t="str">
            <v>PORCEVRAGE FASE 0 C/MED 0</v>
          </cell>
          <cell r="E1217" t="str">
            <v>PES</v>
          </cell>
          <cell r="F1217">
            <v>16815</v>
          </cell>
          <cell r="G1217" t="str">
            <v>TN</v>
          </cell>
          <cell r="H1217" t="str">
            <v>TONELADAS</v>
          </cell>
          <cell r="I1217" t="str">
            <v>PEC</v>
          </cell>
        </row>
        <row r="1218">
          <cell r="A1218" t="str">
            <v>15487757</v>
          </cell>
          <cell r="B1218">
            <v>154</v>
          </cell>
          <cell r="C1218">
            <v>87757</v>
          </cell>
          <cell r="D1218" t="str">
            <v>PORCEVRAGE FASE 1 C/MED 1</v>
          </cell>
          <cell r="E1218" t="str">
            <v>PES</v>
          </cell>
          <cell r="F1218">
            <v>13500</v>
          </cell>
          <cell r="G1218" t="str">
            <v>TN</v>
          </cell>
          <cell r="H1218" t="str">
            <v>TONELADAS</v>
          </cell>
          <cell r="I1218" t="str">
            <v>PEC</v>
          </cell>
        </row>
        <row r="1219">
          <cell r="A1219" t="str">
            <v>15487767</v>
          </cell>
          <cell r="B1219">
            <v>154</v>
          </cell>
          <cell r="C1219">
            <v>87767</v>
          </cell>
          <cell r="D1219" t="str">
            <v>PORCEVRAGE FASE 2 C/MED 1</v>
          </cell>
          <cell r="E1219" t="str">
            <v>PES</v>
          </cell>
          <cell r="F1219">
            <v>11900</v>
          </cell>
          <cell r="G1219" t="str">
            <v>TN</v>
          </cell>
          <cell r="H1219" t="str">
            <v>TONELADAS</v>
          </cell>
          <cell r="I1219" t="str">
            <v>PEC</v>
          </cell>
        </row>
        <row r="1220">
          <cell r="A1220" t="str">
            <v>15487777</v>
          </cell>
          <cell r="B1220">
            <v>154</v>
          </cell>
          <cell r="C1220">
            <v>87777</v>
          </cell>
          <cell r="D1220" t="str">
            <v>PORCEVRAGE FASE 3 C/MED 1</v>
          </cell>
          <cell r="E1220" t="str">
            <v>PES</v>
          </cell>
          <cell r="F1220">
            <v>9350</v>
          </cell>
          <cell r="G1220" t="str">
            <v>TN</v>
          </cell>
          <cell r="H1220" t="str">
            <v>TONELADAS</v>
          </cell>
          <cell r="I1220" t="str">
            <v>PEC</v>
          </cell>
        </row>
        <row r="1221">
          <cell r="A1221" t="str">
            <v>15487992</v>
          </cell>
          <cell r="B1221">
            <v>154</v>
          </cell>
          <cell r="C1221">
            <v>87992</v>
          </cell>
          <cell r="D1221" t="str">
            <v>LECHERO GALEAZZI 18%</v>
          </cell>
          <cell r="E1221" t="str">
            <v>PES</v>
          </cell>
          <cell r="F1221">
            <v>3901</v>
          </cell>
          <cell r="G1221" t="str">
            <v>KG</v>
          </cell>
          <cell r="H1221" t="str">
            <v>KILOGRAMOS</v>
          </cell>
          <cell r="I1221" t="str">
            <v>PEC</v>
          </cell>
        </row>
        <row r="1222">
          <cell r="A1222" t="str">
            <v>1548815</v>
          </cell>
          <cell r="B1222">
            <v>154</v>
          </cell>
          <cell r="C1222">
            <v>8815</v>
          </cell>
          <cell r="D1222" t="str">
            <v>CAJA GALLO DE ORO</v>
          </cell>
          <cell r="E1222" t="str">
            <v>PES</v>
          </cell>
          <cell r="F1222">
            <v>19</v>
          </cell>
          <cell r="G1222" t="str">
            <v>PZ</v>
          </cell>
          <cell r="H1222" t="str">
            <v>PIEZAS</v>
          </cell>
        </row>
        <row r="1223">
          <cell r="A1223" t="str">
            <v>1548854</v>
          </cell>
          <cell r="B1223">
            <v>154</v>
          </cell>
          <cell r="C1223">
            <v>8854</v>
          </cell>
          <cell r="D1223" t="str">
            <v>CAJA GALLO DE ORO CORTADOR</v>
          </cell>
          <cell r="E1223" t="str">
            <v>PES</v>
          </cell>
          <cell r="F1223">
            <v>39.229999999999997</v>
          </cell>
          <cell r="G1223" t="str">
            <v>PZ</v>
          </cell>
          <cell r="H1223" t="str">
            <v>PIEZAS</v>
          </cell>
        </row>
        <row r="1224">
          <cell r="A1224" t="str">
            <v>15488698</v>
          </cell>
          <cell r="B1224">
            <v>154</v>
          </cell>
          <cell r="C1224">
            <v>88698</v>
          </cell>
          <cell r="D1224" t="str">
            <v>BIOFINGERLING 2.5MM</v>
          </cell>
          <cell r="E1224" t="str">
            <v>PES</v>
          </cell>
          <cell r="F1224">
            <v>19500</v>
          </cell>
          <cell r="G1224" t="str">
            <v>TN</v>
          </cell>
          <cell r="H1224" t="str">
            <v>TONELADAS</v>
          </cell>
          <cell r="I1224" t="str">
            <v>ACU</v>
          </cell>
        </row>
        <row r="1225">
          <cell r="A1225" t="str">
            <v>15488699</v>
          </cell>
          <cell r="B1225">
            <v>154</v>
          </cell>
          <cell r="C1225">
            <v>88699</v>
          </cell>
          <cell r="D1225" t="str">
            <v>BIOFINGERLING 1.5MM</v>
          </cell>
          <cell r="E1225" t="str">
            <v>PES</v>
          </cell>
          <cell r="F1225">
            <v>19900</v>
          </cell>
          <cell r="G1225" t="str">
            <v>TN</v>
          </cell>
          <cell r="H1225" t="str">
            <v>TONELADAS</v>
          </cell>
          <cell r="I1225" t="str">
            <v>ACU</v>
          </cell>
        </row>
        <row r="1226">
          <cell r="A1226" t="str">
            <v>1549064</v>
          </cell>
          <cell r="B1226">
            <v>154</v>
          </cell>
          <cell r="C1226">
            <v>9064</v>
          </cell>
          <cell r="D1226" t="str">
            <v>GANADO DE CARNE FINAL</v>
          </cell>
          <cell r="E1226" t="str">
            <v>PES</v>
          </cell>
          <cell r="F1226">
            <v>8730</v>
          </cell>
          <cell r="G1226" t="str">
            <v>TN</v>
          </cell>
          <cell r="H1226" t="str">
            <v>TONELADAS</v>
          </cell>
          <cell r="I1226" t="str">
            <v>MUL</v>
          </cell>
        </row>
        <row r="1227">
          <cell r="A1227" t="str">
            <v>1549065</v>
          </cell>
          <cell r="B1227">
            <v>154</v>
          </cell>
          <cell r="C1227">
            <v>9065</v>
          </cell>
          <cell r="D1227" t="str">
            <v>MULTIPHOS PREMEZCLA GAN.</v>
          </cell>
          <cell r="E1227" t="str">
            <v>PES</v>
          </cell>
          <cell r="F1227">
            <v>20120</v>
          </cell>
          <cell r="G1227" t="str">
            <v>TN</v>
          </cell>
          <cell r="H1227" t="str">
            <v>TONELADAS</v>
          </cell>
          <cell r="I1227" t="str">
            <v>MUL</v>
          </cell>
        </row>
        <row r="1228">
          <cell r="A1228" t="str">
            <v>1549066</v>
          </cell>
          <cell r="B1228">
            <v>154</v>
          </cell>
          <cell r="C1228">
            <v>9066</v>
          </cell>
          <cell r="D1228" t="str">
            <v>PREMIX 12-12 BOVINOS</v>
          </cell>
          <cell r="E1228" t="str">
            <v>PES</v>
          </cell>
          <cell r="F1228">
            <v>12160</v>
          </cell>
          <cell r="G1228" t="str">
            <v>TN</v>
          </cell>
          <cell r="H1228" t="str">
            <v>TONELADAS</v>
          </cell>
          <cell r="I1228" t="str">
            <v>MUL</v>
          </cell>
        </row>
        <row r="1229">
          <cell r="A1229" t="str">
            <v>1549253</v>
          </cell>
          <cell r="B1229">
            <v>154</v>
          </cell>
          <cell r="C1229">
            <v>9253</v>
          </cell>
          <cell r="D1229" t="str">
            <v>PREMIX PATOS INICIACION</v>
          </cell>
          <cell r="E1229" t="str">
            <v>PES</v>
          </cell>
          <cell r="F1229">
            <v>16880</v>
          </cell>
          <cell r="G1229" t="str">
            <v>TN</v>
          </cell>
          <cell r="H1229" t="str">
            <v>TONELADAS</v>
          </cell>
          <cell r="I1229" t="str">
            <v>MUL</v>
          </cell>
        </row>
        <row r="1230">
          <cell r="A1230" t="str">
            <v>1549254</v>
          </cell>
          <cell r="B1230">
            <v>154</v>
          </cell>
          <cell r="C1230">
            <v>9254</v>
          </cell>
          <cell r="D1230" t="str">
            <v>PREMIX PATOS CRECIMIENTO</v>
          </cell>
          <cell r="E1230" t="str">
            <v>PES</v>
          </cell>
          <cell r="F1230">
            <v>14200</v>
          </cell>
          <cell r="G1230" t="str">
            <v>TN</v>
          </cell>
          <cell r="H1230" t="str">
            <v>TONELADAS</v>
          </cell>
          <cell r="I1230" t="str">
            <v>MUL</v>
          </cell>
        </row>
        <row r="1231">
          <cell r="A1231" t="str">
            <v>1549302</v>
          </cell>
          <cell r="B1231">
            <v>154</v>
          </cell>
          <cell r="C1231">
            <v>9302</v>
          </cell>
          <cell r="D1231" t="str">
            <v>MC INICIADOR CERDOS (GOLD LINE</v>
          </cell>
          <cell r="E1231" t="str">
            <v>PES</v>
          </cell>
          <cell r="F1231">
            <v>19460</v>
          </cell>
          <cell r="G1231" t="str">
            <v>TN</v>
          </cell>
          <cell r="H1231" t="str">
            <v>TONELADAS</v>
          </cell>
          <cell r="I1231" t="str">
            <v>MUL</v>
          </cell>
        </row>
        <row r="1232">
          <cell r="A1232" t="str">
            <v>1549310</v>
          </cell>
          <cell r="B1232">
            <v>154</v>
          </cell>
          <cell r="C1232">
            <v>9310</v>
          </cell>
          <cell r="D1232" t="str">
            <v>INICIACION ESPECIAL</v>
          </cell>
          <cell r="E1232" t="str">
            <v>PES</v>
          </cell>
          <cell r="F1232">
            <v>17420</v>
          </cell>
          <cell r="G1232" t="str">
            <v>TN</v>
          </cell>
          <cell r="H1232" t="str">
            <v>TONELADAS</v>
          </cell>
          <cell r="I1232" t="str">
            <v>MUL</v>
          </cell>
        </row>
        <row r="1233">
          <cell r="A1233" t="str">
            <v>1549313</v>
          </cell>
          <cell r="B1233">
            <v>154</v>
          </cell>
          <cell r="C1233">
            <v>9313</v>
          </cell>
          <cell r="D1233" t="str">
            <v>MC-CERDOS PREINICIACION</v>
          </cell>
          <cell r="E1233" t="str">
            <v>PES</v>
          </cell>
          <cell r="F1233">
            <v>12340</v>
          </cell>
          <cell r="G1233" t="str">
            <v>TN</v>
          </cell>
          <cell r="H1233" t="str">
            <v>TONELADAS</v>
          </cell>
          <cell r="I1233" t="str">
            <v>MUL</v>
          </cell>
        </row>
        <row r="1234">
          <cell r="A1234" t="str">
            <v>1549318</v>
          </cell>
          <cell r="B1234">
            <v>154</v>
          </cell>
          <cell r="C1234">
            <v>9318</v>
          </cell>
          <cell r="D1234" t="str">
            <v>CERDOS INICIACION I</v>
          </cell>
          <cell r="E1234" t="str">
            <v>PES</v>
          </cell>
          <cell r="F1234">
            <v>27000</v>
          </cell>
          <cell r="G1234" t="str">
            <v>TN</v>
          </cell>
          <cell r="H1234" t="str">
            <v>TONELADAS</v>
          </cell>
          <cell r="I1234" t="str">
            <v>MUL</v>
          </cell>
        </row>
        <row r="1235">
          <cell r="A1235" t="str">
            <v>1549319</v>
          </cell>
          <cell r="B1235">
            <v>154</v>
          </cell>
          <cell r="C1235">
            <v>9319</v>
          </cell>
          <cell r="D1235" t="str">
            <v>CERDOS INICIACION II</v>
          </cell>
          <cell r="E1235" t="str">
            <v>PES</v>
          </cell>
          <cell r="F1235">
            <v>21750</v>
          </cell>
          <cell r="G1235" t="str">
            <v>TN</v>
          </cell>
          <cell r="H1235" t="str">
            <v>TONELADAS</v>
          </cell>
          <cell r="I1235" t="str">
            <v>MUL</v>
          </cell>
        </row>
        <row r="1236">
          <cell r="A1236" t="str">
            <v>1549328</v>
          </cell>
          <cell r="B1236">
            <v>154</v>
          </cell>
          <cell r="C1236">
            <v>9328</v>
          </cell>
          <cell r="D1236" t="str">
            <v>MICRO-POSTURA AVES</v>
          </cell>
          <cell r="E1236" t="str">
            <v>PES</v>
          </cell>
          <cell r="F1236">
            <v>21600</v>
          </cell>
          <cell r="G1236" t="str">
            <v>TN</v>
          </cell>
          <cell r="H1236" t="str">
            <v>TONELADAS</v>
          </cell>
          <cell r="I1236" t="str">
            <v>MUL</v>
          </cell>
        </row>
        <row r="1237">
          <cell r="A1237" t="str">
            <v>1549334</v>
          </cell>
          <cell r="B1237">
            <v>154</v>
          </cell>
          <cell r="C1237">
            <v>9334</v>
          </cell>
          <cell r="D1237" t="str">
            <v>DESARROLLO ESPECIAL</v>
          </cell>
          <cell r="E1237" t="str">
            <v>PES</v>
          </cell>
          <cell r="F1237">
            <v>13430</v>
          </cell>
          <cell r="G1237" t="str">
            <v>TN</v>
          </cell>
          <cell r="H1237" t="str">
            <v>TONELADAS</v>
          </cell>
          <cell r="I1237" t="str">
            <v>MUL</v>
          </cell>
        </row>
        <row r="1238">
          <cell r="A1238" t="str">
            <v>1549337</v>
          </cell>
          <cell r="B1238">
            <v>154</v>
          </cell>
          <cell r="C1238">
            <v>9337</v>
          </cell>
          <cell r="D1238" t="str">
            <v>DESARROLLO ENGORDA G-L HE</v>
          </cell>
          <cell r="E1238" t="str">
            <v>PES</v>
          </cell>
          <cell r="F1238">
            <v>19407</v>
          </cell>
          <cell r="G1238" t="str">
            <v>TN</v>
          </cell>
          <cell r="H1238" t="str">
            <v>TONELADAS</v>
          </cell>
          <cell r="I1238" t="str">
            <v>MUL</v>
          </cell>
        </row>
        <row r="1239">
          <cell r="A1239" t="str">
            <v>1549341</v>
          </cell>
          <cell r="B1239">
            <v>154</v>
          </cell>
          <cell r="C1239">
            <v>9341</v>
          </cell>
          <cell r="D1239" t="str">
            <v>CONC. DESARROLLO CERDOS</v>
          </cell>
          <cell r="E1239" t="str">
            <v>PES</v>
          </cell>
          <cell r="F1239">
            <v>12870</v>
          </cell>
          <cell r="G1239" t="str">
            <v>TN</v>
          </cell>
          <cell r="H1239" t="str">
            <v>TONELADAS</v>
          </cell>
          <cell r="I1239" t="str">
            <v>MUL</v>
          </cell>
        </row>
        <row r="1240">
          <cell r="A1240" t="str">
            <v>1549343</v>
          </cell>
          <cell r="B1240">
            <v>154</v>
          </cell>
          <cell r="C1240">
            <v>9343</v>
          </cell>
          <cell r="D1240" t="str">
            <v>MICRO CRECIMIENTO</v>
          </cell>
          <cell r="E1240" t="str">
            <v>PES</v>
          </cell>
          <cell r="F1240">
            <v>13620</v>
          </cell>
          <cell r="G1240" t="str">
            <v>TN</v>
          </cell>
          <cell r="H1240" t="str">
            <v>TONELADAS</v>
          </cell>
          <cell r="I1240" t="str">
            <v>MUL</v>
          </cell>
        </row>
        <row r="1241">
          <cell r="A1241" t="str">
            <v>1549344</v>
          </cell>
          <cell r="B1241">
            <v>154</v>
          </cell>
          <cell r="C1241">
            <v>9344</v>
          </cell>
          <cell r="D1241" t="str">
            <v>MC-CERDOS CRECIMIENTO I</v>
          </cell>
          <cell r="E1241" t="str">
            <v>PES</v>
          </cell>
          <cell r="F1241">
            <v>11210</v>
          </cell>
          <cell r="G1241" t="str">
            <v>TN</v>
          </cell>
          <cell r="H1241" t="str">
            <v>TONELADAS</v>
          </cell>
          <cell r="I1241" t="str">
            <v>MUL</v>
          </cell>
        </row>
        <row r="1242">
          <cell r="A1242" t="str">
            <v>1549345</v>
          </cell>
          <cell r="B1242">
            <v>154</v>
          </cell>
          <cell r="C1242">
            <v>9345</v>
          </cell>
          <cell r="D1242" t="str">
            <v>DESARROLLO ENGORDA SAP</v>
          </cell>
          <cell r="E1242" t="str">
            <v>PES</v>
          </cell>
          <cell r="F1242">
            <v>11020</v>
          </cell>
          <cell r="G1242" t="str">
            <v>TN</v>
          </cell>
          <cell r="H1242" t="str">
            <v>TONELADAS</v>
          </cell>
          <cell r="I1242" t="str">
            <v>MUL</v>
          </cell>
        </row>
        <row r="1243">
          <cell r="A1243" t="str">
            <v>1549346</v>
          </cell>
          <cell r="B1243">
            <v>154</v>
          </cell>
          <cell r="C1243">
            <v>9346</v>
          </cell>
          <cell r="D1243" t="str">
            <v>MC-CERDOS CRECIMIENTO III</v>
          </cell>
          <cell r="E1243" t="str">
            <v>PES</v>
          </cell>
          <cell r="F1243">
            <v>7260</v>
          </cell>
          <cell r="G1243" t="str">
            <v>TN</v>
          </cell>
          <cell r="H1243" t="str">
            <v>TONELADAS</v>
          </cell>
          <cell r="I1243" t="str">
            <v>MUL</v>
          </cell>
        </row>
        <row r="1244">
          <cell r="A1244" t="str">
            <v>1549349</v>
          </cell>
          <cell r="B1244">
            <v>154</v>
          </cell>
          <cell r="C1244">
            <v>9349</v>
          </cell>
          <cell r="D1244" t="str">
            <v>MICRO DESARROLLO</v>
          </cell>
          <cell r="E1244" t="str">
            <v>PES</v>
          </cell>
          <cell r="F1244">
            <v>8902</v>
          </cell>
          <cell r="G1244" t="str">
            <v>TN</v>
          </cell>
          <cell r="H1244" t="str">
            <v>TONELADAS</v>
          </cell>
          <cell r="I1244" t="str">
            <v>MUL</v>
          </cell>
        </row>
        <row r="1245">
          <cell r="A1245" t="str">
            <v>1549353</v>
          </cell>
          <cell r="B1245">
            <v>154</v>
          </cell>
          <cell r="C1245">
            <v>9353</v>
          </cell>
          <cell r="D1245" t="str">
            <v>CONC. ENGORDA CERDOS</v>
          </cell>
          <cell r="E1245" t="str">
            <v>PES</v>
          </cell>
          <cell r="F1245">
            <v>11970</v>
          </cell>
          <cell r="G1245" t="str">
            <v>TN</v>
          </cell>
          <cell r="H1245" t="str">
            <v>TONELADAS</v>
          </cell>
          <cell r="I1245" t="str">
            <v>MUL</v>
          </cell>
        </row>
        <row r="1246">
          <cell r="A1246" t="str">
            <v>1549354</v>
          </cell>
          <cell r="B1246">
            <v>154</v>
          </cell>
          <cell r="C1246">
            <v>9354</v>
          </cell>
          <cell r="D1246" t="str">
            <v>ENGORDA ESPECIAL</v>
          </cell>
          <cell r="E1246" t="str">
            <v>PES</v>
          </cell>
          <cell r="F1246">
            <v>10399</v>
          </cell>
          <cell r="G1246" t="str">
            <v>TN</v>
          </cell>
          <cell r="H1246" t="str">
            <v>TONELADAS</v>
          </cell>
          <cell r="I1246" t="str">
            <v>MUL</v>
          </cell>
        </row>
        <row r="1247">
          <cell r="A1247" t="str">
            <v>1549363</v>
          </cell>
          <cell r="B1247">
            <v>154</v>
          </cell>
          <cell r="C1247">
            <v>9363</v>
          </cell>
          <cell r="D1247" t="str">
            <v>CRECIMIENTO ENGORDA PAYLEAN 40</v>
          </cell>
          <cell r="E1247" t="str">
            <v>PES</v>
          </cell>
          <cell r="F1247">
            <v>17520</v>
          </cell>
          <cell r="G1247" t="str">
            <v>TN</v>
          </cell>
          <cell r="H1247" t="str">
            <v>TONELADAS</v>
          </cell>
          <cell r="I1247" t="str">
            <v>MUL</v>
          </cell>
        </row>
        <row r="1248">
          <cell r="A1248" t="str">
            <v>1549364</v>
          </cell>
          <cell r="B1248">
            <v>154</v>
          </cell>
          <cell r="C1248">
            <v>9364</v>
          </cell>
          <cell r="D1248" t="str">
            <v>MINERALES GANADO</v>
          </cell>
          <cell r="E1248" t="str">
            <v>PES</v>
          </cell>
          <cell r="F1248">
            <v>17070</v>
          </cell>
          <cell r="G1248" t="str">
            <v>TN</v>
          </cell>
          <cell r="H1248" t="str">
            <v>TONELADAS</v>
          </cell>
          <cell r="I1248" t="str">
            <v>MUL</v>
          </cell>
        </row>
        <row r="1249">
          <cell r="A1249" t="str">
            <v>1549365</v>
          </cell>
          <cell r="B1249">
            <v>154</v>
          </cell>
          <cell r="C1249">
            <v>9365</v>
          </cell>
          <cell r="D1249" t="str">
            <v>VITAMINAS GANADO LECHERO</v>
          </cell>
          <cell r="E1249" t="str">
            <v>PES</v>
          </cell>
          <cell r="F1249">
            <v>14160</v>
          </cell>
          <cell r="G1249" t="str">
            <v>TN</v>
          </cell>
          <cell r="H1249" t="str">
            <v>TONELADAS</v>
          </cell>
          <cell r="I1249" t="str">
            <v>MUL</v>
          </cell>
        </row>
        <row r="1250">
          <cell r="A1250" t="str">
            <v>1549367</v>
          </cell>
          <cell r="B1250">
            <v>154</v>
          </cell>
          <cell r="C1250">
            <v>9367</v>
          </cell>
          <cell r="D1250" t="str">
            <v>VITAMINAS REPRODUCTORES HE</v>
          </cell>
          <cell r="E1250" t="str">
            <v>PES</v>
          </cell>
          <cell r="F1250">
            <v>31520</v>
          </cell>
          <cell r="G1250" t="str">
            <v>TN</v>
          </cell>
          <cell r="H1250" t="str">
            <v>TONELADAS</v>
          </cell>
          <cell r="I1250" t="str">
            <v>MUL</v>
          </cell>
        </row>
        <row r="1251">
          <cell r="A1251" t="str">
            <v>1549370</v>
          </cell>
          <cell r="B1251">
            <v>154</v>
          </cell>
          <cell r="C1251">
            <v>9370</v>
          </cell>
          <cell r="D1251" t="str">
            <v>VITAMINAS CRECI-ENGORDA HE</v>
          </cell>
          <cell r="E1251" t="str">
            <v>PES</v>
          </cell>
          <cell r="F1251">
            <v>23340</v>
          </cell>
          <cell r="G1251" t="str">
            <v>TN</v>
          </cell>
          <cell r="H1251" t="str">
            <v>TONELADAS</v>
          </cell>
          <cell r="I1251" t="str">
            <v>MUL</v>
          </cell>
        </row>
        <row r="1252">
          <cell r="A1252" t="str">
            <v>1549371</v>
          </cell>
          <cell r="B1252">
            <v>154</v>
          </cell>
          <cell r="C1252">
            <v>9371</v>
          </cell>
          <cell r="D1252" t="str">
            <v>MC-LACTANCIA</v>
          </cell>
          <cell r="E1252" t="str">
            <v>PES</v>
          </cell>
          <cell r="F1252">
            <v>9210</v>
          </cell>
          <cell r="G1252" t="str">
            <v>TN</v>
          </cell>
          <cell r="H1252" t="str">
            <v>TONELADAS</v>
          </cell>
          <cell r="I1252" t="str">
            <v>MUL</v>
          </cell>
        </row>
        <row r="1253">
          <cell r="A1253" t="str">
            <v>1549372</v>
          </cell>
          <cell r="B1253">
            <v>154</v>
          </cell>
          <cell r="C1253">
            <v>9372</v>
          </cell>
          <cell r="D1253" t="str">
            <v>LACTANCIA ESPECIAL</v>
          </cell>
          <cell r="E1253" t="str">
            <v>PES</v>
          </cell>
          <cell r="F1253">
            <v>10765</v>
          </cell>
          <cell r="G1253" t="str">
            <v>TN</v>
          </cell>
          <cell r="H1253" t="str">
            <v>TONELADAS</v>
          </cell>
          <cell r="I1253" t="str">
            <v>MUL</v>
          </cell>
        </row>
        <row r="1254">
          <cell r="A1254" t="str">
            <v>1549373</v>
          </cell>
          <cell r="B1254">
            <v>154</v>
          </cell>
          <cell r="C1254">
            <v>9373</v>
          </cell>
          <cell r="D1254" t="str">
            <v>CONCENT.LACTANCIA CERDOS</v>
          </cell>
          <cell r="E1254" t="str">
            <v>PES</v>
          </cell>
          <cell r="F1254">
            <v>15120</v>
          </cell>
          <cell r="G1254" t="str">
            <v>TN</v>
          </cell>
          <cell r="H1254" t="str">
            <v>TONELADAS</v>
          </cell>
          <cell r="I1254" t="str">
            <v>MUL</v>
          </cell>
        </row>
        <row r="1255">
          <cell r="A1255" t="str">
            <v>1549376</v>
          </cell>
          <cell r="B1255">
            <v>154</v>
          </cell>
          <cell r="C1255">
            <v>9376</v>
          </cell>
          <cell r="D1255" t="str">
            <v>MC-CERDOS REPRODUCTORES</v>
          </cell>
          <cell r="E1255" t="str">
            <v>PES</v>
          </cell>
          <cell r="F1255">
            <v>12980</v>
          </cell>
          <cell r="G1255" t="str">
            <v>TN</v>
          </cell>
          <cell r="H1255" t="str">
            <v>TONELADAS</v>
          </cell>
          <cell r="I1255" t="str">
            <v>MUL</v>
          </cell>
        </row>
        <row r="1256">
          <cell r="A1256" t="str">
            <v>1549377</v>
          </cell>
          <cell r="B1256">
            <v>154</v>
          </cell>
          <cell r="C1256">
            <v>9377</v>
          </cell>
          <cell r="D1256" t="str">
            <v>MC-CERDOS REPRODUCTORES</v>
          </cell>
          <cell r="E1256" t="str">
            <v>PES</v>
          </cell>
          <cell r="F1256">
            <v>8652</v>
          </cell>
          <cell r="G1256" t="str">
            <v>TN</v>
          </cell>
          <cell r="H1256" t="str">
            <v>TONELADAS</v>
          </cell>
          <cell r="I1256" t="str">
            <v>MUL</v>
          </cell>
        </row>
        <row r="1257">
          <cell r="A1257" t="str">
            <v>1549379</v>
          </cell>
          <cell r="B1257">
            <v>154</v>
          </cell>
          <cell r="C1257">
            <v>9379</v>
          </cell>
          <cell r="D1257" t="str">
            <v>MC-CERDOS REPRODUCTORES</v>
          </cell>
          <cell r="E1257" t="str">
            <v>PES</v>
          </cell>
          <cell r="F1257">
            <v>7613</v>
          </cell>
          <cell r="G1257" t="str">
            <v>TN</v>
          </cell>
          <cell r="H1257" t="str">
            <v>TONELADAS</v>
          </cell>
          <cell r="I1257" t="str">
            <v>MUL</v>
          </cell>
        </row>
        <row r="1258">
          <cell r="A1258" t="str">
            <v>1549380</v>
          </cell>
          <cell r="B1258">
            <v>154</v>
          </cell>
          <cell r="C1258">
            <v>9380</v>
          </cell>
          <cell r="D1258" t="str">
            <v>CERDOS FINALIZADOR C/VIT Y MIN</v>
          </cell>
          <cell r="E1258" t="str">
            <v>PES</v>
          </cell>
          <cell r="F1258">
            <v>11657</v>
          </cell>
          <cell r="G1258" t="str">
            <v>TN</v>
          </cell>
          <cell r="H1258" t="str">
            <v>TONELADAS</v>
          </cell>
          <cell r="I1258" t="str">
            <v>MUL</v>
          </cell>
        </row>
        <row r="1259">
          <cell r="A1259" t="str">
            <v>1549381</v>
          </cell>
          <cell r="B1259">
            <v>154</v>
          </cell>
          <cell r="C1259">
            <v>9381</v>
          </cell>
          <cell r="D1259" t="str">
            <v>MC-GESTACION</v>
          </cell>
          <cell r="E1259" t="str">
            <v>PES</v>
          </cell>
          <cell r="F1259">
            <v>12620</v>
          </cell>
          <cell r="G1259" t="str">
            <v>TN</v>
          </cell>
          <cell r="H1259" t="str">
            <v>TONELADAS</v>
          </cell>
          <cell r="I1259" t="str">
            <v>MUL</v>
          </cell>
        </row>
        <row r="1260">
          <cell r="A1260" t="str">
            <v>1549383</v>
          </cell>
          <cell r="B1260">
            <v>154</v>
          </cell>
          <cell r="C1260">
            <v>9383</v>
          </cell>
          <cell r="D1260" t="str">
            <v>CONC. GESTACION CERDOS</v>
          </cell>
          <cell r="E1260" t="str">
            <v>PES</v>
          </cell>
          <cell r="F1260">
            <v>13720</v>
          </cell>
          <cell r="G1260" t="str">
            <v>TN</v>
          </cell>
          <cell r="H1260" t="str">
            <v>TONELADAS</v>
          </cell>
          <cell r="I1260" t="str">
            <v>MUL</v>
          </cell>
        </row>
        <row r="1261">
          <cell r="A1261" t="str">
            <v>1549384</v>
          </cell>
          <cell r="B1261">
            <v>154</v>
          </cell>
          <cell r="C1261">
            <v>9384</v>
          </cell>
          <cell r="D1261" t="str">
            <v>GESTACION ESPECIAL</v>
          </cell>
          <cell r="E1261" t="str">
            <v>PES</v>
          </cell>
          <cell r="F1261">
            <v>12210</v>
          </cell>
          <cell r="G1261" t="str">
            <v>TN</v>
          </cell>
          <cell r="H1261" t="str">
            <v>TONELADAS</v>
          </cell>
          <cell r="I1261" t="str">
            <v>MUL</v>
          </cell>
        </row>
        <row r="1262">
          <cell r="A1262" t="str">
            <v>1549386</v>
          </cell>
          <cell r="B1262">
            <v>154</v>
          </cell>
          <cell r="C1262">
            <v>9386</v>
          </cell>
          <cell r="D1262" t="str">
            <v>MC-CERDOS REPRODUCTORES</v>
          </cell>
          <cell r="E1262" t="str">
            <v>PES</v>
          </cell>
          <cell r="F1262">
            <v>13380</v>
          </cell>
          <cell r="G1262" t="str">
            <v>TN</v>
          </cell>
          <cell r="H1262" t="str">
            <v>TONELADAS</v>
          </cell>
          <cell r="I1262" t="str">
            <v>MUL</v>
          </cell>
        </row>
        <row r="1263">
          <cell r="A1263" t="str">
            <v>1549389</v>
          </cell>
          <cell r="B1263">
            <v>154</v>
          </cell>
          <cell r="C1263">
            <v>9389</v>
          </cell>
          <cell r="D1263" t="str">
            <v>PIGGY UP SEW HE</v>
          </cell>
          <cell r="E1263" t="str">
            <v>PES</v>
          </cell>
          <cell r="F1263">
            <v>13957</v>
          </cell>
          <cell r="G1263" t="str">
            <v>TN</v>
          </cell>
          <cell r="H1263" t="str">
            <v>TONELADAS</v>
          </cell>
          <cell r="I1263" t="str">
            <v>MUL</v>
          </cell>
        </row>
        <row r="1264">
          <cell r="A1264" t="str">
            <v>1549390</v>
          </cell>
          <cell r="B1264">
            <v>154</v>
          </cell>
          <cell r="C1264">
            <v>9390</v>
          </cell>
          <cell r="D1264" t="str">
            <v>CRECIMIENTO ENG.PAYLEAN 20K</v>
          </cell>
          <cell r="E1264" t="str">
            <v>PES</v>
          </cell>
          <cell r="F1264">
            <v>19670</v>
          </cell>
          <cell r="G1264" t="str">
            <v>TN</v>
          </cell>
          <cell r="H1264" t="str">
            <v>TONELADAS</v>
          </cell>
          <cell r="I1264" t="str">
            <v>MUL</v>
          </cell>
        </row>
        <row r="1265">
          <cell r="A1265" t="str">
            <v>1549393</v>
          </cell>
          <cell r="B1265">
            <v>154</v>
          </cell>
          <cell r="C1265">
            <v>9393</v>
          </cell>
          <cell r="D1265" t="str">
            <v>DRY COW TEC</v>
          </cell>
          <cell r="E1265" t="str">
            <v>PES</v>
          </cell>
          <cell r="F1265">
            <v>17580</v>
          </cell>
          <cell r="G1265" t="str">
            <v>TN</v>
          </cell>
          <cell r="H1265" t="str">
            <v>TONELADAS</v>
          </cell>
          <cell r="I1265" t="str">
            <v>MUL</v>
          </cell>
        </row>
        <row r="1266">
          <cell r="A1266" t="str">
            <v>1549395</v>
          </cell>
          <cell r="B1266">
            <v>154</v>
          </cell>
          <cell r="C1266">
            <v>9395</v>
          </cell>
          <cell r="D1266" t="str">
            <v>PREMIX AVESTRUZ</v>
          </cell>
          <cell r="E1266" t="str">
            <v>PES</v>
          </cell>
          <cell r="F1266">
            <v>16898</v>
          </cell>
          <cell r="G1266" t="str">
            <v>TN</v>
          </cell>
          <cell r="H1266" t="str">
            <v>TONELADAS</v>
          </cell>
          <cell r="I1266" t="str">
            <v>MUL</v>
          </cell>
        </row>
        <row r="1267">
          <cell r="A1267" t="str">
            <v>1549398</v>
          </cell>
          <cell r="B1267">
            <v>154</v>
          </cell>
          <cell r="C1267">
            <v>9398</v>
          </cell>
          <cell r="D1267" t="str">
            <v>GANADO LECHERO C/PROMOTOR</v>
          </cell>
          <cell r="E1267" t="str">
            <v>PES</v>
          </cell>
          <cell r="F1267">
            <v>6961</v>
          </cell>
          <cell r="G1267" t="str">
            <v>TN</v>
          </cell>
          <cell r="H1267" t="str">
            <v>TONELADAS</v>
          </cell>
          <cell r="I1267" t="str">
            <v>MUL</v>
          </cell>
        </row>
        <row r="1268">
          <cell r="A1268" t="str">
            <v>1549400</v>
          </cell>
          <cell r="B1268">
            <v>154</v>
          </cell>
          <cell r="C1268">
            <v>9400</v>
          </cell>
          <cell r="D1268" t="str">
            <v>MULTISAL SAL MINERAL VIT.</v>
          </cell>
          <cell r="E1268" t="str">
            <v>PES</v>
          </cell>
          <cell r="F1268">
            <v>10110</v>
          </cell>
          <cell r="G1268" t="str">
            <v>TN</v>
          </cell>
          <cell r="H1268" t="str">
            <v>TONELADAS</v>
          </cell>
          <cell r="I1268" t="str">
            <v>MUL</v>
          </cell>
        </row>
        <row r="1269">
          <cell r="A1269" t="str">
            <v>1549401</v>
          </cell>
          <cell r="B1269">
            <v>154</v>
          </cell>
          <cell r="C1269">
            <v>9401</v>
          </cell>
          <cell r="D1269" t="str">
            <v>MINERALES PLUS LECHERO</v>
          </cell>
          <cell r="E1269" t="str">
            <v>PES</v>
          </cell>
          <cell r="F1269">
            <v>9545</v>
          </cell>
          <cell r="G1269" t="str">
            <v>TN</v>
          </cell>
          <cell r="H1269" t="str">
            <v>TONELADAS</v>
          </cell>
          <cell r="I1269" t="str">
            <v>MUL</v>
          </cell>
        </row>
        <row r="1270">
          <cell r="A1270" t="str">
            <v>1549411</v>
          </cell>
          <cell r="B1270">
            <v>154</v>
          </cell>
          <cell r="C1270">
            <v>9411</v>
          </cell>
          <cell r="D1270" t="str">
            <v>FINALIZADOR BOVINO C/ZILMAX</v>
          </cell>
          <cell r="E1270" t="str">
            <v>PES</v>
          </cell>
          <cell r="F1270">
            <v>42500</v>
          </cell>
          <cell r="G1270" t="str">
            <v>TN</v>
          </cell>
          <cell r="H1270" t="str">
            <v>TONELADAS</v>
          </cell>
          <cell r="I1270" t="str">
            <v>MUL</v>
          </cell>
        </row>
        <row r="1271">
          <cell r="A1271" t="str">
            <v>1549412</v>
          </cell>
          <cell r="B1271">
            <v>154</v>
          </cell>
          <cell r="C1271">
            <v>9412</v>
          </cell>
          <cell r="D1271" t="str">
            <v>LACTANCIA SAP</v>
          </cell>
          <cell r="E1271" t="str">
            <v>PES</v>
          </cell>
          <cell r="F1271">
            <v>15404</v>
          </cell>
          <cell r="G1271" t="str">
            <v>TN</v>
          </cell>
          <cell r="H1271" t="str">
            <v>TONELADAS</v>
          </cell>
          <cell r="I1271" t="str">
            <v>MUL</v>
          </cell>
        </row>
        <row r="1272">
          <cell r="A1272" t="str">
            <v>1549430</v>
          </cell>
          <cell r="B1272">
            <v>154</v>
          </cell>
          <cell r="C1272">
            <v>9430</v>
          </cell>
          <cell r="D1272" t="str">
            <v>SAL MINERAL OVINOS ZN</v>
          </cell>
          <cell r="E1272" t="str">
            <v>PES</v>
          </cell>
          <cell r="F1272">
            <v>6089</v>
          </cell>
          <cell r="G1272" t="str">
            <v>TN</v>
          </cell>
          <cell r="H1272" t="str">
            <v>TONELADAS</v>
          </cell>
          <cell r="I1272" t="str">
            <v>MUL</v>
          </cell>
        </row>
        <row r="1273">
          <cell r="A1273" t="str">
            <v>1549454</v>
          </cell>
          <cell r="B1273">
            <v>154</v>
          </cell>
          <cell r="C1273">
            <v>9454</v>
          </cell>
          <cell r="D1273" t="str">
            <v>PMZ.VITAMINICA-MINERAL ORTO/MO</v>
          </cell>
          <cell r="E1273" t="str">
            <v>PES</v>
          </cell>
          <cell r="F1273">
            <v>10858</v>
          </cell>
          <cell r="G1273" t="str">
            <v>TN</v>
          </cell>
          <cell r="H1273" t="str">
            <v>TONELADAS</v>
          </cell>
          <cell r="I1273" t="str">
            <v>MUL</v>
          </cell>
        </row>
        <row r="1274">
          <cell r="A1274" t="str">
            <v>1549476</v>
          </cell>
          <cell r="B1274">
            <v>154</v>
          </cell>
          <cell r="C1274">
            <v>9476</v>
          </cell>
          <cell r="D1274" t="str">
            <v>GANADO LECHERO 25K</v>
          </cell>
          <cell r="E1274" t="str">
            <v>PES</v>
          </cell>
          <cell r="F1274">
            <v>4486</v>
          </cell>
          <cell r="G1274" t="str">
            <v>TN</v>
          </cell>
          <cell r="H1274" t="str">
            <v>TONELADAS</v>
          </cell>
          <cell r="I1274" t="str">
            <v>MUL</v>
          </cell>
        </row>
        <row r="1275">
          <cell r="A1275" t="str">
            <v>1549480</v>
          </cell>
          <cell r="B1275">
            <v>154</v>
          </cell>
          <cell r="C1275">
            <v>9480</v>
          </cell>
          <cell r="D1275" t="str">
            <v>LACTANCIA PLUS HE</v>
          </cell>
          <cell r="E1275" t="str">
            <v>PES</v>
          </cell>
          <cell r="F1275">
            <v>13090</v>
          </cell>
          <cell r="G1275" t="str">
            <v>TN</v>
          </cell>
          <cell r="H1275" t="str">
            <v>TONELADAS</v>
          </cell>
          <cell r="I1275" t="str">
            <v>MUL</v>
          </cell>
        </row>
        <row r="1276">
          <cell r="A1276" t="str">
            <v>1549481</v>
          </cell>
          <cell r="B1276">
            <v>154</v>
          </cell>
          <cell r="C1276">
            <v>9481</v>
          </cell>
          <cell r="D1276" t="str">
            <v>GESTACION PLUS HE</v>
          </cell>
          <cell r="E1276" t="str">
            <v>PES</v>
          </cell>
          <cell r="F1276">
            <v>12370</v>
          </cell>
          <cell r="G1276" t="str">
            <v>TN</v>
          </cell>
          <cell r="H1276" t="str">
            <v>TONELADAS</v>
          </cell>
          <cell r="I1276" t="str">
            <v>MUL</v>
          </cell>
        </row>
        <row r="1277">
          <cell r="A1277" t="str">
            <v>1549482</v>
          </cell>
          <cell r="B1277">
            <v>154</v>
          </cell>
          <cell r="C1277">
            <v>9482</v>
          </cell>
          <cell r="D1277" t="str">
            <v>PREMIX REPRODUCTORAS HE</v>
          </cell>
          <cell r="E1277" t="str">
            <v>PES</v>
          </cell>
          <cell r="F1277">
            <v>26520</v>
          </cell>
          <cell r="G1277" t="str">
            <v>TN</v>
          </cell>
          <cell r="H1277" t="str">
            <v>TONELADAS</v>
          </cell>
          <cell r="I1277" t="str">
            <v>MUL</v>
          </cell>
        </row>
        <row r="1278">
          <cell r="A1278" t="str">
            <v>1549484</v>
          </cell>
          <cell r="B1278">
            <v>154</v>
          </cell>
          <cell r="C1278">
            <v>9484</v>
          </cell>
          <cell r="D1278" t="str">
            <v>ENGORDA BOVINO</v>
          </cell>
          <cell r="E1278" t="str">
            <v>PES</v>
          </cell>
          <cell r="F1278">
            <v>10280</v>
          </cell>
          <cell r="G1278" t="str">
            <v>TN</v>
          </cell>
          <cell r="H1278" t="str">
            <v>TONELADAS</v>
          </cell>
          <cell r="I1278" t="str">
            <v>MUL</v>
          </cell>
        </row>
        <row r="1279">
          <cell r="A1279" t="str">
            <v>1549489</v>
          </cell>
          <cell r="B1279">
            <v>154</v>
          </cell>
          <cell r="C1279">
            <v>9489</v>
          </cell>
          <cell r="D1279" t="str">
            <v>PREMIX BORREGO ENG.INTENSIVO</v>
          </cell>
          <cell r="E1279" t="str">
            <v>PES</v>
          </cell>
          <cell r="F1279">
            <v>8550</v>
          </cell>
          <cell r="G1279" t="str">
            <v>TN</v>
          </cell>
          <cell r="H1279" t="str">
            <v>TONELADAS</v>
          </cell>
          <cell r="I1279" t="str">
            <v>MUL</v>
          </cell>
        </row>
        <row r="1280">
          <cell r="A1280" t="str">
            <v>1549490</v>
          </cell>
          <cell r="B1280">
            <v>154</v>
          </cell>
          <cell r="C1280">
            <v>9490</v>
          </cell>
          <cell r="D1280" t="str">
            <v>MINERALES POLLO</v>
          </cell>
          <cell r="E1280" t="str">
            <v>PES</v>
          </cell>
          <cell r="F1280">
            <v>8461</v>
          </cell>
          <cell r="G1280" t="str">
            <v>TN</v>
          </cell>
          <cell r="H1280" t="str">
            <v>TONELADAS</v>
          </cell>
          <cell r="I1280" t="str">
            <v>MUL</v>
          </cell>
        </row>
        <row r="1281">
          <cell r="A1281" t="str">
            <v>1549492</v>
          </cell>
          <cell r="B1281">
            <v>154</v>
          </cell>
          <cell r="C1281">
            <v>9492</v>
          </cell>
          <cell r="D1281" t="str">
            <v>POLLO INICIACION TUXPAN</v>
          </cell>
          <cell r="E1281" t="str">
            <v>PES</v>
          </cell>
          <cell r="F1281">
            <v>18420</v>
          </cell>
          <cell r="G1281" t="str">
            <v>TN</v>
          </cell>
          <cell r="H1281" t="str">
            <v>TONELADAS</v>
          </cell>
          <cell r="I1281" t="str">
            <v>MUL</v>
          </cell>
        </row>
        <row r="1282">
          <cell r="A1282" t="str">
            <v>1549493</v>
          </cell>
          <cell r="B1282">
            <v>154</v>
          </cell>
          <cell r="C1282">
            <v>9493</v>
          </cell>
          <cell r="D1282" t="str">
            <v>POLLO FINALIZADOR TUXPAN</v>
          </cell>
          <cell r="E1282" t="str">
            <v>PES</v>
          </cell>
          <cell r="F1282">
            <v>27440</v>
          </cell>
          <cell r="G1282" t="str">
            <v>TN</v>
          </cell>
          <cell r="H1282" t="str">
            <v>TONELADAS</v>
          </cell>
          <cell r="I1282" t="str">
            <v>MUL</v>
          </cell>
        </row>
        <row r="1283">
          <cell r="A1283" t="str">
            <v>1549495</v>
          </cell>
          <cell r="B1283">
            <v>154</v>
          </cell>
          <cell r="C1283">
            <v>9495</v>
          </cell>
          <cell r="D1283" t="str">
            <v>POLLO ENGORDA INTENSIVO</v>
          </cell>
          <cell r="E1283" t="str">
            <v>PES</v>
          </cell>
          <cell r="F1283">
            <v>17456</v>
          </cell>
          <cell r="G1283" t="str">
            <v>TN</v>
          </cell>
          <cell r="H1283" t="str">
            <v>TONELADAS</v>
          </cell>
          <cell r="I1283" t="str">
            <v>MUL</v>
          </cell>
        </row>
        <row r="1284">
          <cell r="A1284" t="str">
            <v>1549498</v>
          </cell>
          <cell r="B1284">
            <v>154</v>
          </cell>
          <cell r="C1284">
            <v>9498</v>
          </cell>
          <cell r="D1284" t="str">
            <v>BORREGOS ENGORDA INTENSIVO WS</v>
          </cell>
          <cell r="E1284" t="str">
            <v>PES</v>
          </cell>
          <cell r="F1284">
            <v>6211</v>
          </cell>
          <cell r="G1284" t="str">
            <v>TN</v>
          </cell>
          <cell r="H1284" t="str">
            <v>TONELADAS</v>
          </cell>
          <cell r="I1284" t="str">
            <v>MUL</v>
          </cell>
        </row>
        <row r="1285">
          <cell r="A1285" t="str">
            <v>1549503</v>
          </cell>
          <cell r="B1285">
            <v>154</v>
          </cell>
          <cell r="C1285">
            <v>9503</v>
          </cell>
          <cell r="D1285" t="str">
            <v>MINERALES POLLO DE ENGRODA HE</v>
          </cell>
          <cell r="E1285" t="str">
            <v>PES</v>
          </cell>
          <cell r="F1285">
            <v>11309</v>
          </cell>
          <cell r="G1285" t="str">
            <v>TN</v>
          </cell>
          <cell r="H1285" t="str">
            <v>TONELADAS</v>
          </cell>
          <cell r="I1285" t="str">
            <v>MUL</v>
          </cell>
        </row>
        <row r="1286">
          <cell r="A1286" t="str">
            <v>1549504</v>
          </cell>
          <cell r="B1286">
            <v>154</v>
          </cell>
          <cell r="C1286">
            <v>9504</v>
          </cell>
          <cell r="D1286" t="str">
            <v>MINERALES CERDOS REPRODUCTOR H</v>
          </cell>
          <cell r="E1286" t="str">
            <v>PES</v>
          </cell>
          <cell r="F1286">
            <v>12658</v>
          </cell>
          <cell r="G1286" t="str">
            <v>TN</v>
          </cell>
          <cell r="H1286" t="str">
            <v>TONELADAS</v>
          </cell>
          <cell r="I1286" t="str">
            <v>MUL</v>
          </cell>
        </row>
        <row r="1287">
          <cell r="A1287" t="str">
            <v>1549505</v>
          </cell>
          <cell r="B1287">
            <v>154</v>
          </cell>
          <cell r="C1287">
            <v>9505</v>
          </cell>
          <cell r="D1287" t="str">
            <v>MINERALES CERDOS CRECIMIENTO</v>
          </cell>
          <cell r="E1287" t="str">
            <v>PES</v>
          </cell>
          <cell r="F1287">
            <v>10858</v>
          </cell>
          <cell r="G1287" t="str">
            <v>TN</v>
          </cell>
          <cell r="H1287" t="str">
            <v>TONELADAS</v>
          </cell>
          <cell r="I1287" t="str">
            <v>MUL</v>
          </cell>
        </row>
        <row r="1288">
          <cell r="A1288" t="str">
            <v>1549510</v>
          </cell>
          <cell r="B1288">
            <v>154</v>
          </cell>
          <cell r="C1288">
            <v>9510</v>
          </cell>
          <cell r="D1288" t="str">
            <v>MINERALES RUMIANTES HE</v>
          </cell>
          <cell r="E1288" t="str">
            <v>PES</v>
          </cell>
          <cell r="F1288">
            <v>11309</v>
          </cell>
          <cell r="G1288" t="str">
            <v>TN</v>
          </cell>
          <cell r="H1288" t="str">
            <v>TONELADAS</v>
          </cell>
          <cell r="I1288" t="str">
            <v>MUL</v>
          </cell>
        </row>
        <row r="1289">
          <cell r="A1289" t="str">
            <v>1549520</v>
          </cell>
          <cell r="B1289">
            <v>154</v>
          </cell>
          <cell r="C1289">
            <v>9520</v>
          </cell>
          <cell r="D1289" t="str">
            <v>SALTEC HE</v>
          </cell>
          <cell r="E1289" t="str">
            <v>PES</v>
          </cell>
          <cell r="F1289">
            <v>5893</v>
          </cell>
          <cell r="G1289" t="str">
            <v>TN</v>
          </cell>
          <cell r="H1289" t="str">
            <v>TONELADAS</v>
          </cell>
          <cell r="I1289" t="str">
            <v>MUL</v>
          </cell>
        </row>
        <row r="1290">
          <cell r="A1290" t="str">
            <v>1549553</v>
          </cell>
          <cell r="B1290">
            <v>154</v>
          </cell>
          <cell r="C1290">
            <v>9553</v>
          </cell>
          <cell r="D1290" t="str">
            <v>MINERALES PLUS ENG. GAN.</v>
          </cell>
          <cell r="E1290" t="str">
            <v>PES</v>
          </cell>
          <cell r="F1290">
            <v>10450</v>
          </cell>
          <cell r="G1290" t="str">
            <v>TN</v>
          </cell>
          <cell r="H1290" t="str">
            <v>TONELADAS</v>
          </cell>
          <cell r="I1290" t="str">
            <v>MUL</v>
          </cell>
        </row>
        <row r="1291">
          <cell r="A1291" t="str">
            <v>1549557</v>
          </cell>
          <cell r="B1291">
            <v>154</v>
          </cell>
          <cell r="C1291">
            <v>9557</v>
          </cell>
          <cell r="D1291" t="str">
            <v>PREMIX BORREGOS INTENSIVOS</v>
          </cell>
          <cell r="E1291" t="str">
            <v>PES</v>
          </cell>
          <cell r="F1291">
            <v>8720</v>
          </cell>
          <cell r="G1291" t="str">
            <v>TN</v>
          </cell>
          <cell r="H1291" t="str">
            <v>TONELADAS</v>
          </cell>
          <cell r="I1291" t="str">
            <v>MUL</v>
          </cell>
        </row>
        <row r="1292">
          <cell r="A1292" t="str">
            <v>1549558</v>
          </cell>
          <cell r="B1292">
            <v>154</v>
          </cell>
          <cell r="C1292">
            <v>9558</v>
          </cell>
          <cell r="D1292" t="str">
            <v>SAL MINERAL BORREGOS</v>
          </cell>
          <cell r="E1292" t="str">
            <v>PES</v>
          </cell>
          <cell r="F1292">
            <v>11610</v>
          </cell>
          <cell r="G1292" t="str">
            <v>TN</v>
          </cell>
          <cell r="H1292" t="str">
            <v>TONELADAS</v>
          </cell>
          <cell r="I1292" t="str">
            <v>MUL</v>
          </cell>
        </row>
        <row r="1293">
          <cell r="A1293" t="str">
            <v>1549559</v>
          </cell>
          <cell r="B1293">
            <v>154</v>
          </cell>
          <cell r="C1293">
            <v>9559</v>
          </cell>
          <cell r="D1293" t="str">
            <v>PREMIX OVINO REPRODUCTOR</v>
          </cell>
          <cell r="E1293" t="str">
            <v>PES</v>
          </cell>
          <cell r="F1293">
            <v>9400</v>
          </cell>
          <cell r="G1293" t="str">
            <v>TN</v>
          </cell>
          <cell r="H1293" t="str">
            <v>TONELADAS</v>
          </cell>
          <cell r="I1293" t="str">
            <v>MUL</v>
          </cell>
        </row>
        <row r="1294">
          <cell r="A1294" t="str">
            <v>1549560</v>
          </cell>
          <cell r="B1294">
            <v>154</v>
          </cell>
          <cell r="C1294">
            <v>9560</v>
          </cell>
          <cell r="D1294" t="str">
            <v>MINERAL BORREGOS CAPRICHO 25K</v>
          </cell>
          <cell r="E1294" t="str">
            <v>PES</v>
          </cell>
          <cell r="F1294">
            <v>11000</v>
          </cell>
          <cell r="G1294" t="str">
            <v>TN</v>
          </cell>
          <cell r="H1294" t="str">
            <v>TONELADAS</v>
          </cell>
          <cell r="I1294" t="str">
            <v>MUL</v>
          </cell>
        </row>
        <row r="1295">
          <cell r="A1295" t="str">
            <v>1549564</v>
          </cell>
          <cell r="B1295">
            <v>154</v>
          </cell>
          <cell r="C1295">
            <v>9564</v>
          </cell>
          <cell r="D1295" t="str">
            <v>VITAMINAS FDO. MARTINEZ</v>
          </cell>
          <cell r="E1295" t="str">
            <v>PES</v>
          </cell>
          <cell r="F1295">
            <v>58620</v>
          </cell>
          <cell r="G1295" t="str">
            <v>TN</v>
          </cell>
          <cell r="H1295" t="str">
            <v>TONELADAS</v>
          </cell>
          <cell r="I1295" t="str">
            <v>MUL</v>
          </cell>
        </row>
        <row r="1296">
          <cell r="A1296" t="str">
            <v>1549903</v>
          </cell>
          <cell r="B1296">
            <v>154</v>
          </cell>
          <cell r="C1296">
            <v>9903</v>
          </cell>
          <cell r="D1296" t="str">
            <v>INICIATEC</v>
          </cell>
          <cell r="E1296" t="str">
            <v>PES</v>
          </cell>
          <cell r="F1296">
            <v>14020</v>
          </cell>
          <cell r="G1296" t="str">
            <v>TN</v>
          </cell>
          <cell r="H1296" t="str">
            <v>TONELADAS</v>
          </cell>
          <cell r="I1296" t="str">
            <v>MUL</v>
          </cell>
        </row>
        <row r="1297">
          <cell r="A1297" t="str">
            <v>1549904</v>
          </cell>
          <cell r="B1297">
            <v>154</v>
          </cell>
          <cell r="C1297">
            <v>9904</v>
          </cell>
          <cell r="D1297" t="str">
            <v>CRECITEC</v>
          </cell>
          <cell r="E1297" t="str">
            <v>PES</v>
          </cell>
          <cell r="F1297">
            <v>11520</v>
          </cell>
          <cell r="G1297" t="str">
            <v>TN</v>
          </cell>
          <cell r="H1297" t="str">
            <v>TONELADAS</v>
          </cell>
          <cell r="I1297" t="str">
            <v>MUL</v>
          </cell>
        </row>
        <row r="1298">
          <cell r="A1298" t="str">
            <v>1549909</v>
          </cell>
          <cell r="B1298">
            <v>154</v>
          </cell>
          <cell r="C1298">
            <v>9909</v>
          </cell>
          <cell r="D1298" t="str">
            <v>REPRODUCTEC</v>
          </cell>
          <cell r="E1298" t="str">
            <v>PES</v>
          </cell>
          <cell r="F1298">
            <v>12120</v>
          </cell>
          <cell r="G1298" t="str">
            <v>TN</v>
          </cell>
          <cell r="H1298" t="str">
            <v>TONELADAS</v>
          </cell>
          <cell r="I1298" t="str">
            <v>MUL</v>
          </cell>
        </row>
        <row r="1299">
          <cell r="A1299" t="str">
            <v>1549910</v>
          </cell>
          <cell r="B1299">
            <v>154</v>
          </cell>
          <cell r="C1299">
            <v>9910</v>
          </cell>
          <cell r="D1299" t="str">
            <v>LECHERO BOVINOS</v>
          </cell>
          <cell r="E1299" t="str">
            <v>PES</v>
          </cell>
          <cell r="F1299">
            <v>10190</v>
          </cell>
          <cell r="G1299" t="str">
            <v>TN</v>
          </cell>
          <cell r="H1299" t="str">
            <v>TONELADAS</v>
          </cell>
          <cell r="I1299" t="str">
            <v>MUL</v>
          </cell>
        </row>
        <row r="1300">
          <cell r="A1300" t="str">
            <v>1549911</v>
          </cell>
          <cell r="B1300">
            <v>154</v>
          </cell>
          <cell r="C1300">
            <v>9911</v>
          </cell>
          <cell r="D1300" t="str">
            <v>ENGORDA BOVINOS</v>
          </cell>
          <cell r="E1300" t="str">
            <v>PES</v>
          </cell>
          <cell r="F1300">
            <v>9430</v>
          </cell>
          <cell r="G1300" t="str">
            <v>TN</v>
          </cell>
          <cell r="H1300" t="str">
            <v>TONELADAS</v>
          </cell>
          <cell r="I1300" t="str">
            <v>MUL</v>
          </cell>
        </row>
        <row r="1301">
          <cell r="A1301" t="str">
            <v>1549934</v>
          </cell>
          <cell r="B1301">
            <v>154</v>
          </cell>
          <cell r="C1301">
            <v>9934</v>
          </cell>
          <cell r="D1301" t="str">
            <v>VITAMINAS CABALLOS</v>
          </cell>
          <cell r="E1301" t="str">
            <v>PES</v>
          </cell>
          <cell r="F1301">
            <v>93400</v>
          </cell>
          <cell r="G1301" t="str">
            <v>TN</v>
          </cell>
          <cell r="H1301" t="str">
            <v>TONELADAS</v>
          </cell>
          <cell r="I1301" t="str">
            <v>MUL</v>
          </cell>
        </row>
        <row r="1302">
          <cell r="A1302" t="str">
            <v>1549936</v>
          </cell>
          <cell r="B1302">
            <v>154</v>
          </cell>
          <cell r="C1302">
            <v>9936</v>
          </cell>
          <cell r="D1302" t="str">
            <v>PREMIX SAN NICOLAS</v>
          </cell>
          <cell r="E1302" t="str">
            <v>PES</v>
          </cell>
          <cell r="F1302">
            <v>12207</v>
          </cell>
          <cell r="G1302" t="str">
            <v>TN</v>
          </cell>
          <cell r="H1302" t="str">
            <v>TONELADAS</v>
          </cell>
          <cell r="I1302" t="str">
            <v>MUL</v>
          </cell>
        </row>
        <row r="1303">
          <cell r="A1303" t="str">
            <v>1549949</v>
          </cell>
          <cell r="B1303">
            <v>154</v>
          </cell>
          <cell r="C1303">
            <v>9949</v>
          </cell>
          <cell r="D1303" t="str">
            <v>PREMIX CABALLOS</v>
          </cell>
          <cell r="E1303" t="str">
            <v>PES</v>
          </cell>
          <cell r="F1303">
            <v>11967</v>
          </cell>
          <cell r="G1303" t="str">
            <v>TN</v>
          </cell>
          <cell r="H1303" t="str">
            <v>TONELADAS</v>
          </cell>
          <cell r="I1303" t="str">
            <v>MUL</v>
          </cell>
        </row>
        <row r="1304">
          <cell r="A1304" t="str">
            <v>15579819</v>
          </cell>
          <cell r="B1304">
            <v>155</v>
          </cell>
          <cell r="C1304">
            <v>79819</v>
          </cell>
          <cell r="D1304" t="str">
            <v>B-SAFE</v>
          </cell>
          <cell r="E1304" t="str">
            <v>PES</v>
          </cell>
          <cell r="F1304">
            <v>27880</v>
          </cell>
          <cell r="G1304" t="str">
            <v>TN</v>
          </cell>
          <cell r="H1304" t="str">
            <v>TONELADAS</v>
          </cell>
          <cell r="I1304" t="str">
            <v>MUL</v>
          </cell>
        </row>
        <row r="1305">
          <cell r="A1305" t="str">
            <v>15579829</v>
          </cell>
          <cell r="B1305">
            <v>155</v>
          </cell>
          <cell r="C1305">
            <v>79829</v>
          </cell>
          <cell r="D1305" t="str">
            <v>PRISMA JET</v>
          </cell>
          <cell r="E1305" t="str">
            <v>PES</v>
          </cell>
          <cell r="F1305">
            <v>35350</v>
          </cell>
          <cell r="G1305" t="str">
            <v>TN</v>
          </cell>
          <cell r="H1305" t="str">
            <v>TONELADAS</v>
          </cell>
          <cell r="I1305" t="str">
            <v>MUL</v>
          </cell>
        </row>
        <row r="1306">
          <cell r="A1306" t="str">
            <v>1559253</v>
          </cell>
          <cell r="B1306">
            <v>155</v>
          </cell>
          <cell r="C1306">
            <v>9253</v>
          </cell>
          <cell r="D1306" t="str">
            <v>PREMIX PATOS INICIACION</v>
          </cell>
          <cell r="E1306" t="str">
            <v>PES</v>
          </cell>
          <cell r="F1306">
            <v>16880</v>
          </cell>
          <cell r="G1306" t="str">
            <v>TN</v>
          </cell>
          <cell r="H1306" t="str">
            <v>TONELADAS</v>
          </cell>
          <cell r="I1306" t="str">
            <v>MUL</v>
          </cell>
        </row>
        <row r="1307">
          <cell r="A1307" t="str">
            <v>1559254</v>
          </cell>
          <cell r="B1307">
            <v>155</v>
          </cell>
          <cell r="C1307">
            <v>9254</v>
          </cell>
          <cell r="D1307" t="str">
            <v>PREMIX PATOS CRECIMIENTO</v>
          </cell>
          <cell r="E1307" t="str">
            <v>PES</v>
          </cell>
          <cell r="F1307">
            <v>14200</v>
          </cell>
          <cell r="G1307" t="str">
            <v>TN</v>
          </cell>
          <cell r="H1307" t="str">
            <v>TONELADAS</v>
          </cell>
          <cell r="I1307" t="str">
            <v>MUL</v>
          </cell>
        </row>
        <row r="1308">
          <cell r="A1308" t="str">
            <v>1559411</v>
          </cell>
          <cell r="B1308">
            <v>155</v>
          </cell>
          <cell r="C1308">
            <v>9411</v>
          </cell>
          <cell r="D1308" t="str">
            <v>FINALIZADOR BOVINO C/ZILMAX</v>
          </cell>
          <cell r="E1308" t="str">
            <v>PES</v>
          </cell>
          <cell r="F1308">
            <v>42500</v>
          </cell>
          <cell r="G1308" t="str">
            <v>TN</v>
          </cell>
          <cell r="H1308" t="str">
            <v>TONELADAS</v>
          </cell>
          <cell r="I1308" t="str">
            <v>MUL</v>
          </cell>
        </row>
        <row r="1309">
          <cell r="A1309" t="str">
            <v>15645902</v>
          </cell>
          <cell r="B1309">
            <v>156</v>
          </cell>
          <cell r="C1309">
            <v>45902</v>
          </cell>
          <cell r="D1309" t="str">
            <v>ESTIAJE SOSTEN CE 40 KGS</v>
          </cell>
          <cell r="E1309" t="str">
            <v>PES</v>
          </cell>
          <cell r="F1309">
            <v>4350</v>
          </cell>
          <cell r="G1309" t="str">
            <v>TN</v>
          </cell>
          <cell r="H1309" t="str">
            <v>TONELADAS</v>
          </cell>
          <cell r="I1309" t="str">
            <v>PEC</v>
          </cell>
        </row>
        <row r="1310">
          <cell r="A1310" t="str">
            <v>1569411</v>
          </cell>
          <cell r="B1310">
            <v>156</v>
          </cell>
          <cell r="C1310">
            <v>9411</v>
          </cell>
          <cell r="D1310" t="str">
            <v>FINALIZADOR BOVINO C/ZILMAX</v>
          </cell>
          <cell r="E1310" t="str">
            <v>PES</v>
          </cell>
          <cell r="F1310">
            <v>42500</v>
          </cell>
          <cell r="G1310" t="str">
            <v>TN</v>
          </cell>
          <cell r="H1310" t="str">
            <v>TONELADAS</v>
          </cell>
          <cell r="I1310" t="str">
            <v>MUL</v>
          </cell>
        </row>
        <row r="1311">
          <cell r="A1311" t="str">
            <v>15740012</v>
          </cell>
          <cell r="B1311">
            <v>157</v>
          </cell>
          <cell r="C1311">
            <v>40012</v>
          </cell>
          <cell r="D1311" t="str">
            <v>SUPER-BABI PLUS TE</v>
          </cell>
          <cell r="E1311" t="str">
            <v>PES</v>
          </cell>
          <cell r="F1311">
            <v>5960</v>
          </cell>
          <cell r="G1311" t="str">
            <v>TN</v>
          </cell>
          <cell r="H1311" t="str">
            <v>TONELADAS</v>
          </cell>
          <cell r="I1311" t="str">
            <v>PEC</v>
          </cell>
        </row>
        <row r="1312">
          <cell r="A1312" t="str">
            <v>15740032</v>
          </cell>
          <cell r="B1312">
            <v>157</v>
          </cell>
          <cell r="C1312">
            <v>40032</v>
          </cell>
          <cell r="D1312" t="str">
            <v>PONE ORO 16% PLUS TE</v>
          </cell>
          <cell r="E1312" t="str">
            <v>PES</v>
          </cell>
          <cell r="F1312">
            <v>5610</v>
          </cell>
          <cell r="G1312" t="str">
            <v>TN</v>
          </cell>
          <cell r="H1312" t="str">
            <v>TONELADAS</v>
          </cell>
          <cell r="I1312" t="str">
            <v>PEC</v>
          </cell>
        </row>
        <row r="1313">
          <cell r="A1313" t="str">
            <v>15740036</v>
          </cell>
          <cell r="B1313">
            <v>157</v>
          </cell>
          <cell r="C1313">
            <v>40036</v>
          </cell>
          <cell r="D1313" t="str">
            <v>PONE ORO 16% PLUS TE 5K</v>
          </cell>
          <cell r="E1313" t="str">
            <v>PES</v>
          </cell>
          <cell r="F1313">
            <v>6050</v>
          </cell>
          <cell r="G1313" t="str">
            <v>TN</v>
          </cell>
          <cell r="H1313" t="str">
            <v>TONELADAS</v>
          </cell>
          <cell r="I1313" t="str">
            <v>PEC</v>
          </cell>
        </row>
        <row r="1314">
          <cell r="A1314" t="str">
            <v>15740092</v>
          </cell>
          <cell r="B1314">
            <v>157</v>
          </cell>
          <cell r="C1314">
            <v>40092</v>
          </cell>
          <cell r="D1314" t="str">
            <v>AVES REGIO AP CE</v>
          </cell>
          <cell r="E1314" t="str">
            <v>PES</v>
          </cell>
          <cell r="F1314">
            <v>4442</v>
          </cell>
          <cell r="G1314" t="str">
            <v>TN</v>
          </cell>
          <cell r="H1314" t="str">
            <v>TONELADAS</v>
          </cell>
          <cell r="I1314" t="str">
            <v>PEC</v>
          </cell>
        </row>
        <row r="1315">
          <cell r="A1315" t="str">
            <v>15740122</v>
          </cell>
          <cell r="B1315">
            <v>157</v>
          </cell>
          <cell r="C1315">
            <v>40122</v>
          </cell>
          <cell r="D1315" t="str">
            <v>POLLORINA NO. 2 PLUS TE</v>
          </cell>
          <cell r="E1315" t="str">
            <v>PES</v>
          </cell>
          <cell r="F1315">
            <v>5770</v>
          </cell>
          <cell r="G1315" t="str">
            <v>TN</v>
          </cell>
          <cell r="H1315" t="str">
            <v>TONELADAS</v>
          </cell>
          <cell r="I1315" t="str">
            <v>PEC</v>
          </cell>
        </row>
        <row r="1316">
          <cell r="A1316" t="str">
            <v>15740966</v>
          </cell>
          <cell r="B1316">
            <v>157</v>
          </cell>
          <cell r="C1316">
            <v>40966</v>
          </cell>
          <cell r="D1316" t="str">
            <v>POSTURA DESARROLLO 5 KG</v>
          </cell>
          <cell r="E1316" t="str">
            <v>PES</v>
          </cell>
          <cell r="F1316">
            <v>5835</v>
          </cell>
          <cell r="G1316" t="str">
            <v>TN</v>
          </cell>
          <cell r="H1316" t="str">
            <v>TONELADAS</v>
          </cell>
          <cell r="I1316" t="str">
            <v>PEC</v>
          </cell>
        </row>
        <row r="1317">
          <cell r="A1317" t="str">
            <v>15742092</v>
          </cell>
          <cell r="B1317">
            <v>157</v>
          </cell>
          <cell r="C1317">
            <v>42092</v>
          </cell>
          <cell r="D1317" t="str">
            <v>CAPORINA INICIADOR TE</v>
          </cell>
          <cell r="E1317" t="str">
            <v>PES</v>
          </cell>
          <cell r="F1317">
            <v>6675</v>
          </cell>
          <cell r="G1317" t="str">
            <v>TN</v>
          </cell>
          <cell r="H1317" t="str">
            <v>TONELADAS</v>
          </cell>
          <cell r="I1317" t="str">
            <v>PEC</v>
          </cell>
        </row>
        <row r="1318">
          <cell r="A1318" t="str">
            <v>15742132</v>
          </cell>
          <cell r="B1318">
            <v>157</v>
          </cell>
          <cell r="C1318">
            <v>42132</v>
          </cell>
          <cell r="D1318" t="str">
            <v>CAPORINA FINALIZADOR TE</v>
          </cell>
          <cell r="E1318" t="str">
            <v>PES</v>
          </cell>
          <cell r="F1318">
            <v>7225</v>
          </cell>
          <cell r="G1318" t="str">
            <v>TN</v>
          </cell>
          <cell r="H1318" t="str">
            <v>TONELADAS</v>
          </cell>
          <cell r="I1318" t="str">
            <v>PEC</v>
          </cell>
        </row>
        <row r="1319">
          <cell r="A1319" t="str">
            <v>15742222</v>
          </cell>
          <cell r="B1319">
            <v>157</v>
          </cell>
          <cell r="C1319">
            <v>42222</v>
          </cell>
          <cell r="D1319" t="str">
            <v>POLLO ORO V. TE</v>
          </cell>
          <cell r="E1319" t="str">
            <v>PES</v>
          </cell>
          <cell r="F1319">
            <v>6275</v>
          </cell>
          <cell r="G1319" t="str">
            <v>TN</v>
          </cell>
          <cell r="H1319" t="str">
            <v>TONELADAS</v>
          </cell>
          <cell r="I1319" t="str">
            <v>PEC</v>
          </cell>
        </row>
        <row r="1320">
          <cell r="A1320" t="str">
            <v>15742226</v>
          </cell>
          <cell r="B1320">
            <v>157</v>
          </cell>
          <cell r="C1320">
            <v>42226</v>
          </cell>
          <cell r="D1320" t="str">
            <v>ENGORDA POLLO 5 KG</v>
          </cell>
          <cell r="E1320" t="str">
            <v>PES</v>
          </cell>
          <cell r="F1320">
            <v>7325</v>
          </cell>
          <cell r="G1320" t="str">
            <v>TN</v>
          </cell>
          <cell r="H1320" t="str">
            <v>TONELADAS</v>
          </cell>
          <cell r="I1320" t="str">
            <v>PEC</v>
          </cell>
        </row>
        <row r="1321">
          <cell r="A1321" t="str">
            <v>15742322</v>
          </cell>
          <cell r="B1321">
            <v>157</v>
          </cell>
          <cell r="C1321">
            <v>42322</v>
          </cell>
          <cell r="D1321" t="str">
            <v>POLLITO ORO INIC. V. TE</v>
          </cell>
          <cell r="E1321" t="str">
            <v>PES</v>
          </cell>
          <cell r="F1321">
            <v>6350</v>
          </cell>
          <cell r="G1321" t="str">
            <v>TN</v>
          </cell>
          <cell r="H1321" t="str">
            <v>TONELADAS</v>
          </cell>
          <cell r="I1321" t="str">
            <v>PEC</v>
          </cell>
        </row>
        <row r="1322">
          <cell r="A1322" t="str">
            <v>15742326</v>
          </cell>
          <cell r="B1322">
            <v>157</v>
          </cell>
          <cell r="C1322">
            <v>42326</v>
          </cell>
          <cell r="D1322" t="str">
            <v>INICIA POLLO 5 KG</v>
          </cell>
          <cell r="E1322" t="str">
            <v>PES</v>
          </cell>
          <cell r="F1322">
            <v>7220</v>
          </cell>
          <cell r="G1322" t="str">
            <v>TN</v>
          </cell>
          <cell r="H1322" t="str">
            <v>TONELADAS</v>
          </cell>
          <cell r="I1322" t="str">
            <v>PEC</v>
          </cell>
        </row>
        <row r="1323">
          <cell r="A1323" t="str">
            <v>15743010</v>
          </cell>
          <cell r="B1323">
            <v>157</v>
          </cell>
          <cell r="C1323">
            <v>43010</v>
          </cell>
          <cell r="D1323" t="str">
            <v>CARNERINA NO. 1 MED. HE</v>
          </cell>
          <cell r="E1323" t="str">
            <v>PES</v>
          </cell>
          <cell r="F1323">
            <v>6389</v>
          </cell>
          <cell r="G1323" t="str">
            <v>TN</v>
          </cell>
          <cell r="H1323" t="str">
            <v>TONELADAS</v>
          </cell>
          <cell r="I1323" t="str">
            <v>PEC</v>
          </cell>
        </row>
        <row r="1324">
          <cell r="A1324" t="str">
            <v>15743011</v>
          </cell>
          <cell r="B1324">
            <v>157</v>
          </cell>
          <cell r="C1324">
            <v>43011</v>
          </cell>
          <cell r="D1324" t="str">
            <v>CARNERINA NO. 1 MED. HG</v>
          </cell>
          <cell r="E1324" t="str">
            <v>PES</v>
          </cell>
          <cell r="F1324">
            <v>6249</v>
          </cell>
          <cell r="G1324" t="str">
            <v>TN</v>
          </cell>
          <cell r="H1324" t="str">
            <v>TONELADAS</v>
          </cell>
          <cell r="I1324" t="str">
            <v>PEC</v>
          </cell>
        </row>
        <row r="1325">
          <cell r="A1325" t="str">
            <v>15743012</v>
          </cell>
          <cell r="B1325">
            <v>157</v>
          </cell>
          <cell r="C1325">
            <v>43012</v>
          </cell>
          <cell r="D1325" t="str">
            <v>CARNERINA NO. 1 MED. CE</v>
          </cell>
          <cell r="E1325" t="str">
            <v>PES</v>
          </cell>
          <cell r="F1325">
            <v>6075</v>
          </cell>
          <cell r="G1325" t="str">
            <v>TN</v>
          </cell>
          <cell r="H1325" t="str">
            <v>TONELADAS</v>
          </cell>
          <cell r="I1325" t="str">
            <v>PEC</v>
          </cell>
        </row>
        <row r="1326">
          <cell r="A1326" t="str">
            <v>15743013</v>
          </cell>
          <cell r="B1326">
            <v>157</v>
          </cell>
          <cell r="C1326">
            <v>43013</v>
          </cell>
          <cell r="D1326" t="str">
            <v>CARNERINA NO. 1 MED. CG</v>
          </cell>
          <cell r="E1326" t="str">
            <v>PES</v>
          </cell>
          <cell r="F1326">
            <v>6269</v>
          </cell>
          <cell r="G1326" t="str">
            <v>TN</v>
          </cell>
          <cell r="H1326" t="str">
            <v>TONELADAS</v>
          </cell>
          <cell r="I1326" t="str">
            <v>PEC</v>
          </cell>
        </row>
        <row r="1327">
          <cell r="A1327" t="str">
            <v>15743020</v>
          </cell>
          <cell r="B1327">
            <v>157</v>
          </cell>
          <cell r="C1327">
            <v>43020</v>
          </cell>
          <cell r="D1327" t="str">
            <v>CARNERINA NO. 2 HE</v>
          </cell>
          <cell r="E1327" t="str">
            <v>PES</v>
          </cell>
          <cell r="F1327">
            <v>6090</v>
          </cell>
          <cell r="G1327" t="str">
            <v>TN</v>
          </cell>
          <cell r="H1327" t="str">
            <v>TONELADAS</v>
          </cell>
          <cell r="I1327" t="str">
            <v>PEC</v>
          </cell>
        </row>
        <row r="1328">
          <cell r="A1328" t="str">
            <v>15743021</v>
          </cell>
          <cell r="B1328">
            <v>157</v>
          </cell>
          <cell r="C1328">
            <v>43021</v>
          </cell>
          <cell r="D1328" t="str">
            <v>CARNERINA NO. 2 HG</v>
          </cell>
          <cell r="E1328" t="str">
            <v>PES</v>
          </cell>
          <cell r="F1328">
            <v>5950</v>
          </cell>
          <cell r="G1328" t="str">
            <v>TN</v>
          </cell>
          <cell r="H1328" t="str">
            <v>TONELADAS</v>
          </cell>
          <cell r="I1328" t="str">
            <v>PEC</v>
          </cell>
        </row>
        <row r="1329">
          <cell r="A1329" t="str">
            <v>15743022</v>
          </cell>
          <cell r="B1329">
            <v>157</v>
          </cell>
          <cell r="C1329">
            <v>43022</v>
          </cell>
          <cell r="D1329" t="str">
            <v>CARNERINA NO. 2 CE</v>
          </cell>
          <cell r="E1329" t="str">
            <v>PES</v>
          </cell>
          <cell r="F1329">
            <v>5365</v>
          </cell>
          <cell r="G1329" t="str">
            <v>TN</v>
          </cell>
          <cell r="H1329" t="str">
            <v>TONELADAS</v>
          </cell>
          <cell r="I1329" t="str">
            <v>PEC</v>
          </cell>
        </row>
        <row r="1330">
          <cell r="A1330" t="str">
            <v>15743023</v>
          </cell>
          <cell r="B1330">
            <v>157</v>
          </cell>
          <cell r="C1330">
            <v>43023</v>
          </cell>
          <cell r="D1330" t="str">
            <v>CARNERINA NO. 2 CG</v>
          </cell>
          <cell r="E1330" t="str">
            <v>PES</v>
          </cell>
          <cell r="F1330">
            <v>5970</v>
          </cell>
          <cell r="G1330" t="str">
            <v>TN</v>
          </cell>
          <cell r="H1330" t="str">
            <v>TONELADAS</v>
          </cell>
          <cell r="I1330" t="str">
            <v>PEC</v>
          </cell>
        </row>
        <row r="1331">
          <cell r="A1331" t="str">
            <v>15743030</v>
          </cell>
          <cell r="B1331">
            <v>157</v>
          </cell>
          <cell r="C1331">
            <v>43030</v>
          </cell>
          <cell r="D1331" t="str">
            <v>CARNERINA NO. 3 HE</v>
          </cell>
          <cell r="E1331" t="str">
            <v>PES</v>
          </cell>
          <cell r="F1331">
            <v>5105</v>
          </cell>
          <cell r="G1331" t="str">
            <v>TN</v>
          </cell>
          <cell r="H1331" t="str">
            <v>TONELADAS</v>
          </cell>
          <cell r="I1331" t="str">
            <v>PEC</v>
          </cell>
        </row>
        <row r="1332">
          <cell r="A1332" t="str">
            <v>15743031</v>
          </cell>
          <cell r="B1332">
            <v>157</v>
          </cell>
          <cell r="C1332">
            <v>43031</v>
          </cell>
          <cell r="D1332" t="str">
            <v>CARNERINA NO. 3 HG</v>
          </cell>
          <cell r="E1332" t="str">
            <v>PES</v>
          </cell>
          <cell r="F1332">
            <v>5545</v>
          </cell>
          <cell r="G1332" t="str">
            <v>TN</v>
          </cell>
          <cell r="H1332" t="str">
            <v>TONELADAS</v>
          </cell>
          <cell r="I1332" t="str">
            <v>PEC</v>
          </cell>
        </row>
        <row r="1333">
          <cell r="A1333" t="str">
            <v>15743032</v>
          </cell>
          <cell r="B1333">
            <v>157</v>
          </cell>
          <cell r="C1333">
            <v>43032</v>
          </cell>
          <cell r="D1333" t="str">
            <v>CARNERINA NO. 3 CE</v>
          </cell>
          <cell r="E1333" t="str">
            <v>PES</v>
          </cell>
          <cell r="F1333">
            <v>5140</v>
          </cell>
          <cell r="G1333" t="str">
            <v>TN</v>
          </cell>
          <cell r="H1333" t="str">
            <v>TONELADAS</v>
          </cell>
          <cell r="I1333" t="str">
            <v>PEC</v>
          </cell>
        </row>
        <row r="1334">
          <cell r="A1334" t="str">
            <v>15743033</v>
          </cell>
          <cell r="B1334">
            <v>157</v>
          </cell>
          <cell r="C1334">
            <v>43033</v>
          </cell>
          <cell r="D1334" t="str">
            <v>CARNERINA NO. 3 CG</v>
          </cell>
          <cell r="E1334" t="str">
            <v>PES</v>
          </cell>
          <cell r="F1334">
            <v>5565</v>
          </cell>
          <cell r="G1334" t="str">
            <v>TN</v>
          </cell>
          <cell r="H1334" t="str">
            <v>TONELADAS</v>
          </cell>
          <cell r="I1334" t="str">
            <v>PEC</v>
          </cell>
        </row>
        <row r="1335">
          <cell r="A1335" t="str">
            <v>15743040</v>
          </cell>
          <cell r="B1335">
            <v>157</v>
          </cell>
          <cell r="C1335">
            <v>43040</v>
          </cell>
          <cell r="D1335" t="str">
            <v>CARNERINA No.4 LACTANCIA HE</v>
          </cell>
          <cell r="E1335" t="str">
            <v>PES</v>
          </cell>
          <cell r="F1335">
            <v>6319</v>
          </cell>
          <cell r="G1335" t="str">
            <v>TN</v>
          </cell>
          <cell r="H1335" t="str">
            <v>TONELADAS</v>
          </cell>
          <cell r="I1335" t="str">
            <v>PEC</v>
          </cell>
        </row>
        <row r="1336">
          <cell r="A1336" t="str">
            <v>15743041</v>
          </cell>
          <cell r="B1336">
            <v>157</v>
          </cell>
          <cell r="C1336">
            <v>43041</v>
          </cell>
          <cell r="D1336" t="str">
            <v>CARNERINA No.4 LACTANCIA HG</v>
          </cell>
          <cell r="E1336" t="str">
            <v>PES</v>
          </cell>
          <cell r="F1336">
            <v>6179</v>
          </cell>
          <cell r="G1336" t="str">
            <v>TN</v>
          </cell>
          <cell r="H1336" t="str">
            <v>TONELADAS</v>
          </cell>
          <cell r="I1336" t="str">
            <v>PEC</v>
          </cell>
        </row>
        <row r="1337">
          <cell r="A1337" t="str">
            <v>15743042</v>
          </cell>
          <cell r="B1337">
            <v>157</v>
          </cell>
          <cell r="C1337">
            <v>43042</v>
          </cell>
          <cell r="D1337" t="str">
            <v>CARNERINA No.4 LACTANCIA CE</v>
          </cell>
          <cell r="E1337" t="str">
            <v>PES</v>
          </cell>
          <cell r="F1337">
            <v>5740</v>
          </cell>
          <cell r="G1337" t="str">
            <v>TN</v>
          </cell>
          <cell r="H1337" t="str">
            <v>TONELADAS</v>
          </cell>
          <cell r="I1337" t="str">
            <v>PEC</v>
          </cell>
        </row>
        <row r="1338">
          <cell r="A1338" t="str">
            <v>15743043</v>
          </cell>
          <cell r="B1338">
            <v>157</v>
          </cell>
          <cell r="C1338">
            <v>43043</v>
          </cell>
          <cell r="D1338" t="str">
            <v>CARNERINA No.4 LACTANCIA CG</v>
          </cell>
          <cell r="E1338" t="str">
            <v>PES</v>
          </cell>
          <cell r="F1338">
            <v>6199</v>
          </cell>
          <cell r="G1338" t="str">
            <v>TN</v>
          </cell>
          <cell r="H1338" t="str">
            <v>TONELADAS</v>
          </cell>
          <cell r="I1338" t="str">
            <v>PEC</v>
          </cell>
        </row>
        <row r="1339">
          <cell r="A1339" t="str">
            <v>15743050</v>
          </cell>
          <cell r="B1339">
            <v>157</v>
          </cell>
          <cell r="C1339">
            <v>43050</v>
          </cell>
          <cell r="D1339" t="str">
            <v>CARNERINA NO. 5 GESTACION HE</v>
          </cell>
          <cell r="E1339" t="str">
            <v>PES</v>
          </cell>
          <cell r="F1339">
            <v>5890</v>
          </cell>
          <cell r="G1339" t="str">
            <v>TN</v>
          </cell>
          <cell r="H1339" t="str">
            <v>TONELADAS</v>
          </cell>
          <cell r="I1339" t="str">
            <v>PEC</v>
          </cell>
        </row>
        <row r="1340">
          <cell r="A1340" t="str">
            <v>15743051</v>
          </cell>
          <cell r="B1340">
            <v>157</v>
          </cell>
          <cell r="C1340">
            <v>43051</v>
          </cell>
          <cell r="D1340" t="str">
            <v>CARNERINA NO. 5 HG</v>
          </cell>
          <cell r="E1340" t="str">
            <v>PES</v>
          </cell>
          <cell r="F1340">
            <v>5750</v>
          </cell>
          <cell r="G1340" t="str">
            <v>TN</v>
          </cell>
          <cell r="H1340" t="str">
            <v>TONELADAS</v>
          </cell>
          <cell r="I1340" t="str">
            <v>PEC</v>
          </cell>
        </row>
        <row r="1341">
          <cell r="A1341" t="str">
            <v>15743052</v>
          </cell>
          <cell r="B1341">
            <v>157</v>
          </cell>
          <cell r="C1341">
            <v>43052</v>
          </cell>
          <cell r="D1341" t="str">
            <v>CARNERINA No.5 GESTACION CE</v>
          </cell>
          <cell r="E1341" t="str">
            <v>PES</v>
          </cell>
          <cell r="F1341">
            <v>4840</v>
          </cell>
          <cell r="G1341" t="str">
            <v>TN</v>
          </cell>
          <cell r="H1341" t="str">
            <v>TONELADAS</v>
          </cell>
          <cell r="I1341" t="str">
            <v>PEC</v>
          </cell>
        </row>
        <row r="1342">
          <cell r="A1342" t="str">
            <v>15743053</v>
          </cell>
          <cell r="B1342">
            <v>157</v>
          </cell>
          <cell r="C1342">
            <v>43053</v>
          </cell>
          <cell r="D1342" t="str">
            <v>CARNERINA No.5 GESTACION CG</v>
          </cell>
          <cell r="E1342" t="str">
            <v>PES</v>
          </cell>
          <cell r="F1342">
            <v>5770</v>
          </cell>
          <cell r="G1342" t="str">
            <v>TN</v>
          </cell>
          <cell r="H1342" t="str">
            <v>TONELADAS</v>
          </cell>
          <cell r="I1342" t="str">
            <v>PEC</v>
          </cell>
        </row>
        <row r="1343">
          <cell r="A1343" t="str">
            <v>15743117</v>
          </cell>
          <cell r="B1343">
            <v>157</v>
          </cell>
          <cell r="C1343">
            <v>43117</v>
          </cell>
          <cell r="D1343" t="str">
            <v>SUPER APILAC 1 25K  CE</v>
          </cell>
          <cell r="E1343" t="str">
            <v>PES</v>
          </cell>
          <cell r="F1343">
            <v>12504</v>
          </cell>
          <cell r="G1343" t="str">
            <v>TN</v>
          </cell>
          <cell r="H1343" t="str">
            <v>TONELADAS</v>
          </cell>
          <cell r="I1343" t="str">
            <v>PEC</v>
          </cell>
        </row>
        <row r="1344">
          <cell r="A1344" t="str">
            <v>15743120</v>
          </cell>
          <cell r="B1344">
            <v>157</v>
          </cell>
          <cell r="C1344">
            <v>43120</v>
          </cell>
          <cell r="D1344" t="str">
            <v>SUPER APILAC 2 25K HE</v>
          </cell>
          <cell r="E1344" t="str">
            <v>PES</v>
          </cell>
          <cell r="F1344">
            <v>9330</v>
          </cell>
          <cell r="G1344" t="str">
            <v>TN</v>
          </cell>
          <cell r="H1344" t="str">
            <v>TONELADAS</v>
          </cell>
          <cell r="I1344" t="str">
            <v>PEC</v>
          </cell>
        </row>
        <row r="1345">
          <cell r="A1345" t="str">
            <v>15743122</v>
          </cell>
          <cell r="B1345">
            <v>157</v>
          </cell>
          <cell r="C1345">
            <v>43122</v>
          </cell>
          <cell r="D1345" t="str">
            <v>SUPER APILAC 2 40K CE</v>
          </cell>
          <cell r="E1345" t="str">
            <v>PES</v>
          </cell>
          <cell r="F1345">
            <v>9350</v>
          </cell>
          <cell r="G1345" t="str">
            <v>TN</v>
          </cell>
          <cell r="H1345" t="str">
            <v>TONELADAS</v>
          </cell>
          <cell r="I1345" t="str">
            <v>PEC</v>
          </cell>
        </row>
        <row r="1346">
          <cell r="A1346" t="str">
            <v>15743127</v>
          </cell>
          <cell r="B1346">
            <v>157</v>
          </cell>
          <cell r="C1346">
            <v>43127</v>
          </cell>
          <cell r="D1346" t="str">
            <v>SUPER APILAC 2 25K CE</v>
          </cell>
          <cell r="E1346" t="str">
            <v>PES</v>
          </cell>
          <cell r="F1346">
            <v>10660</v>
          </cell>
          <cell r="G1346" t="str">
            <v>TN</v>
          </cell>
          <cell r="H1346" t="str">
            <v>TONELADAS</v>
          </cell>
          <cell r="I1346" t="str">
            <v>PEC</v>
          </cell>
        </row>
        <row r="1347">
          <cell r="A1347" t="str">
            <v>15743132</v>
          </cell>
          <cell r="B1347">
            <v>157</v>
          </cell>
          <cell r="C1347">
            <v>43132</v>
          </cell>
          <cell r="D1347" t="str">
            <v>SUPER APILAC 3 40K CE</v>
          </cell>
          <cell r="E1347" t="str">
            <v>PES</v>
          </cell>
          <cell r="F1347">
            <v>7929</v>
          </cell>
          <cell r="G1347" t="str">
            <v>TN</v>
          </cell>
          <cell r="H1347" t="str">
            <v>TONELADAS</v>
          </cell>
          <cell r="I1347" t="str">
            <v>PEC</v>
          </cell>
        </row>
        <row r="1348">
          <cell r="A1348" t="str">
            <v>15743162</v>
          </cell>
          <cell r="B1348">
            <v>157</v>
          </cell>
          <cell r="C1348">
            <v>43162</v>
          </cell>
          <cell r="D1348" t="str">
            <v>INICIAPORK MEJORADO AP CE</v>
          </cell>
          <cell r="E1348" t="str">
            <v>PES</v>
          </cell>
          <cell r="F1348">
            <v>5545</v>
          </cell>
          <cell r="G1348" t="str">
            <v>TN</v>
          </cell>
          <cell r="H1348" t="str">
            <v>TONELADAS</v>
          </cell>
          <cell r="I1348" t="str">
            <v>PEC</v>
          </cell>
        </row>
        <row r="1349">
          <cell r="A1349" t="str">
            <v>15743166</v>
          </cell>
          <cell r="B1349">
            <v>157</v>
          </cell>
          <cell r="C1349">
            <v>43166</v>
          </cell>
          <cell r="D1349" t="str">
            <v>INICIAPORK MEJORADO 5KG</v>
          </cell>
          <cell r="E1349" t="str">
            <v>PES</v>
          </cell>
          <cell r="F1349">
            <v>6637</v>
          </cell>
          <cell r="G1349" t="str">
            <v>TN</v>
          </cell>
          <cell r="H1349" t="str">
            <v>TONELADAS</v>
          </cell>
          <cell r="I1349" t="str">
            <v>PEC</v>
          </cell>
        </row>
        <row r="1350">
          <cell r="A1350" t="str">
            <v>15743172</v>
          </cell>
          <cell r="B1350">
            <v>157</v>
          </cell>
          <cell r="C1350">
            <v>43172</v>
          </cell>
          <cell r="D1350" t="str">
            <v>CRECIPORK MEJORADO AP CE</v>
          </cell>
          <cell r="E1350" t="str">
            <v>PES</v>
          </cell>
          <cell r="F1350">
            <v>4450</v>
          </cell>
          <cell r="G1350" t="str">
            <v>TN</v>
          </cell>
          <cell r="H1350" t="str">
            <v>TONELADAS</v>
          </cell>
          <cell r="I1350" t="str">
            <v>PEC</v>
          </cell>
        </row>
        <row r="1351">
          <cell r="A1351" t="str">
            <v>15743182</v>
          </cell>
          <cell r="B1351">
            <v>157</v>
          </cell>
          <cell r="C1351">
            <v>43182</v>
          </cell>
          <cell r="D1351" t="str">
            <v>ENGORDAPORK MEJORADO AP CE</v>
          </cell>
          <cell r="E1351" t="str">
            <v>PES</v>
          </cell>
          <cell r="F1351">
            <v>4425</v>
          </cell>
          <cell r="G1351" t="str">
            <v>TN</v>
          </cell>
          <cell r="H1351" t="str">
            <v>TONELADAS</v>
          </cell>
          <cell r="I1351" t="str">
            <v>PEC</v>
          </cell>
        </row>
        <row r="1352">
          <cell r="A1352" t="str">
            <v>15743192</v>
          </cell>
          <cell r="B1352">
            <v>157</v>
          </cell>
          <cell r="C1352">
            <v>43192</v>
          </cell>
          <cell r="D1352" t="str">
            <v>REPRODUPORK MEJORADO AP CE</v>
          </cell>
          <cell r="E1352" t="str">
            <v>PES</v>
          </cell>
          <cell r="F1352">
            <v>4705</v>
          </cell>
          <cell r="G1352" t="str">
            <v>TN</v>
          </cell>
          <cell r="H1352" t="str">
            <v>TONELADAS</v>
          </cell>
          <cell r="I1352" t="str">
            <v>PEC</v>
          </cell>
        </row>
        <row r="1353">
          <cell r="A1353" t="str">
            <v>15743252</v>
          </cell>
          <cell r="B1353">
            <v>157</v>
          </cell>
          <cell r="C1353">
            <v>43252</v>
          </cell>
          <cell r="D1353" t="str">
            <v>DISPONIBLE</v>
          </cell>
          <cell r="E1353" t="str">
            <v>PES</v>
          </cell>
          <cell r="F1353">
            <v>6558</v>
          </cell>
          <cell r="G1353" t="str">
            <v>TN</v>
          </cell>
          <cell r="H1353" t="str">
            <v>TONELADAS</v>
          </cell>
          <cell r="I1353" t="str">
            <v>PEC</v>
          </cell>
        </row>
        <row r="1354">
          <cell r="A1354" t="str">
            <v>15743356</v>
          </cell>
          <cell r="B1354">
            <v>157</v>
          </cell>
          <cell r="C1354">
            <v>43356</v>
          </cell>
          <cell r="D1354" t="str">
            <v>INICIA CERDO 5KG</v>
          </cell>
          <cell r="E1354" t="str">
            <v>PES</v>
          </cell>
          <cell r="F1354">
            <v>6637</v>
          </cell>
          <cell r="G1354" t="str">
            <v>TN</v>
          </cell>
          <cell r="H1354" t="str">
            <v>TONELADAS</v>
          </cell>
          <cell r="I1354" t="str">
            <v>PEC</v>
          </cell>
        </row>
        <row r="1355">
          <cell r="A1355" t="str">
            <v>15743410</v>
          </cell>
          <cell r="B1355">
            <v>157</v>
          </cell>
          <cell r="C1355">
            <v>43410</v>
          </cell>
          <cell r="D1355" t="str">
            <v>API CONCENTRADO INICIADOR HE</v>
          </cell>
          <cell r="E1355" t="str">
            <v>PES</v>
          </cell>
          <cell r="F1355">
            <v>7985</v>
          </cell>
          <cell r="G1355" t="str">
            <v>TN</v>
          </cell>
          <cell r="H1355" t="str">
            <v>TONELADAS</v>
          </cell>
          <cell r="I1355" t="str">
            <v>PEC</v>
          </cell>
        </row>
        <row r="1356">
          <cell r="A1356" t="str">
            <v>15743420</v>
          </cell>
          <cell r="B1356">
            <v>157</v>
          </cell>
          <cell r="C1356">
            <v>43420</v>
          </cell>
          <cell r="D1356" t="str">
            <v>API CONCENTRADO CREC-ENG.  HE</v>
          </cell>
          <cell r="E1356" t="str">
            <v>PES</v>
          </cell>
          <cell r="F1356">
            <v>7860</v>
          </cell>
          <cell r="G1356" t="str">
            <v>TN</v>
          </cell>
          <cell r="H1356" t="str">
            <v>TONELADAS</v>
          </cell>
          <cell r="I1356" t="str">
            <v>PEC</v>
          </cell>
        </row>
        <row r="1357">
          <cell r="A1357" t="str">
            <v>15743421</v>
          </cell>
          <cell r="B1357">
            <v>157</v>
          </cell>
          <cell r="C1357">
            <v>43421</v>
          </cell>
          <cell r="D1357" t="str">
            <v>API CONCENTRADO CREC-ENG HG</v>
          </cell>
          <cell r="E1357" t="str">
            <v>PES</v>
          </cell>
          <cell r="F1357">
            <v>7989</v>
          </cell>
          <cell r="G1357" t="str">
            <v>TN</v>
          </cell>
          <cell r="H1357" t="str">
            <v>TONELADAS</v>
          </cell>
          <cell r="I1357" t="str">
            <v>PEC</v>
          </cell>
        </row>
        <row r="1358">
          <cell r="A1358" t="str">
            <v>15743430</v>
          </cell>
          <cell r="B1358">
            <v>157</v>
          </cell>
          <cell r="C1358">
            <v>43430</v>
          </cell>
          <cell r="D1358" t="str">
            <v>APICONCENTRADO REPRODUCTORE HE</v>
          </cell>
          <cell r="E1358" t="str">
            <v>PES</v>
          </cell>
          <cell r="F1358">
            <v>7540</v>
          </cell>
          <cell r="G1358" t="str">
            <v>TN</v>
          </cell>
          <cell r="H1358" t="str">
            <v>TONELADAS</v>
          </cell>
          <cell r="I1358" t="str">
            <v>PEC</v>
          </cell>
        </row>
        <row r="1359">
          <cell r="A1359" t="str">
            <v>15743431</v>
          </cell>
          <cell r="B1359">
            <v>157</v>
          </cell>
          <cell r="C1359">
            <v>43431</v>
          </cell>
          <cell r="D1359" t="str">
            <v>APICONCENTRADO REPRODUCTORE HG</v>
          </cell>
          <cell r="E1359" t="str">
            <v>PES</v>
          </cell>
          <cell r="F1359">
            <v>7490</v>
          </cell>
          <cell r="G1359" t="str">
            <v>TN</v>
          </cell>
          <cell r="H1359" t="str">
            <v>TONELADAS</v>
          </cell>
          <cell r="I1359" t="str">
            <v>PEC</v>
          </cell>
        </row>
        <row r="1360">
          <cell r="A1360" t="str">
            <v>15743502</v>
          </cell>
          <cell r="B1360">
            <v>157</v>
          </cell>
          <cell r="C1360">
            <v>43502</v>
          </cell>
          <cell r="D1360" t="str">
            <v>FINALIZADOR ENG.CERDOS HL CE</v>
          </cell>
          <cell r="E1360" t="str">
            <v>PES</v>
          </cell>
          <cell r="F1360">
            <v>5690</v>
          </cell>
          <cell r="G1360" t="str">
            <v>TN</v>
          </cell>
          <cell r="H1360" t="str">
            <v>TONELADAS</v>
          </cell>
          <cell r="I1360" t="str">
            <v>PEC</v>
          </cell>
        </row>
        <row r="1361">
          <cell r="A1361" t="str">
            <v>15743503</v>
          </cell>
          <cell r="B1361">
            <v>157</v>
          </cell>
          <cell r="C1361">
            <v>43503</v>
          </cell>
          <cell r="D1361" t="str">
            <v>FINALIZADOR ENG.CERDOS HL CG</v>
          </cell>
          <cell r="E1361" t="str">
            <v>PES</v>
          </cell>
          <cell r="F1361">
            <v>6240</v>
          </cell>
          <cell r="G1361" t="str">
            <v>TN</v>
          </cell>
          <cell r="H1361" t="str">
            <v>TONELADAS</v>
          </cell>
          <cell r="I1361" t="str">
            <v>PEC</v>
          </cell>
        </row>
        <row r="1362">
          <cell r="A1362" t="str">
            <v>15743616</v>
          </cell>
          <cell r="B1362">
            <v>157</v>
          </cell>
          <cell r="C1362">
            <v>43616</v>
          </cell>
          <cell r="D1362" t="str">
            <v>INICIADOR CERDOS 5K CE</v>
          </cell>
          <cell r="E1362" t="str">
            <v>PES</v>
          </cell>
          <cell r="F1362">
            <v>5650</v>
          </cell>
          <cell r="G1362" t="str">
            <v>TN</v>
          </cell>
          <cell r="H1362" t="str">
            <v>TONELADAS</v>
          </cell>
          <cell r="I1362" t="str">
            <v>PEC</v>
          </cell>
        </row>
        <row r="1363">
          <cell r="A1363" t="str">
            <v>15743626</v>
          </cell>
          <cell r="B1363">
            <v>157</v>
          </cell>
          <cell r="C1363">
            <v>43626</v>
          </cell>
          <cell r="D1363" t="str">
            <v>ENGORDA CERDOS 5K CE</v>
          </cell>
          <cell r="E1363" t="str">
            <v>PES</v>
          </cell>
          <cell r="F1363">
            <v>5440</v>
          </cell>
          <cell r="G1363" t="str">
            <v>TN</v>
          </cell>
          <cell r="H1363" t="str">
            <v>TONELADAS</v>
          </cell>
          <cell r="I1363" t="str">
            <v>PEC</v>
          </cell>
        </row>
        <row r="1364">
          <cell r="A1364" t="str">
            <v>15743810</v>
          </cell>
          <cell r="B1364">
            <v>157</v>
          </cell>
          <cell r="C1364">
            <v>43810</v>
          </cell>
          <cell r="D1364" t="str">
            <v>CARNERINA PLUS NO.1 HE</v>
          </cell>
          <cell r="E1364" t="str">
            <v>PES</v>
          </cell>
          <cell r="F1364">
            <v>5916</v>
          </cell>
          <cell r="G1364" t="str">
            <v>TN</v>
          </cell>
          <cell r="H1364" t="str">
            <v>TONELADAS</v>
          </cell>
          <cell r="I1364" t="str">
            <v>PEC</v>
          </cell>
        </row>
        <row r="1365">
          <cell r="A1365" t="str">
            <v>15743811</v>
          </cell>
          <cell r="B1365">
            <v>157</v>
          </cell>
          <cell r="C1365">
            <v>43811</v>
          </cell>
          <cell r="D1365" t="str">
            <v>CARNERINA PLUS NO. 1 HG</v>
          </cell>
          <cell r="E1365" t="str">
            <v>PES</v>
          </cell>
          <cell r="F1365">
            <v>5776</v>
          </cell>
          <cell r="G1365" t="str">
            <v>TN</v>
          </cell>
          <cell r="H1365" t="str">
            <v>TONELADAS</v>
          </cell>
          <cell r="I1365" t="str">
            <v>PEC</v>
          </cell>
        </row>
        <row r="1366">
          <cell r="A1366" t="str">
            <v>15743812</v>
          </cell>
          <cell r="B1366">
            <v>157</v>
          </cell>
          <cell r="C1366">
            <v>43812</v>
          </cell>
          <cell r="D1366" t="str">
            <v>CARNERINA PLUS NO. 1 CE</v>
          </cell>
          <cell r="E1366" t="str">
            <v>PES</v>
          </cell>
          <cell r="F1366">
            <v>5936</v>
          </cell>
          <cell r="G1366" t="str">
            <v>TN</v>
          </cell>
          <cell r="H1366" t="str">
            <v>TONELADAS</v>
          </cell>
          <cell r="I1366" t="str">
            <v>PEC</v>
          </cell>
        </row>
        <row r="1367">
          <cell r="A1367" t="str">
            <v>15743813</v>
          </cell>
          <cell r="B1367">
            <v>157</v>
          </cell>
          <cell r="C1367">
            <v>43813</v>
          </cell>
          <cell r="D1367" t="str">
            <v>CERDO CRECIMIENTO CB CG</v>
          </cell>
          <cell r="E1367" t="str">
            <v>PES</v>
          </cell>
          <cell r="F1367">
            <v>5796</v>
          </cell>
          <cell r="G1367" t="str">
            <v>TN</v>
          </cell>
          <cell r="H1367" t="str">
            <v>TONELADAS</v>
          </cell>
          <cell r="I1367" t="str">
            <v>PEC</v>
          </cell>
        </row>
        <row r="1368">
          <cell r="A1368" t="str">
            <v>15743820</v>
          </cell>
          <cell r="B1368">
            <v>157</v>
          </cell>
          <cell r="C1368">
            <v>43820</v>
          </cell>
          <cell r="D1368" t="str">
            <v>CARNERINA PLUS NO. 2 HE</v>
          </cell>
          <cell r="E1368" t="str">
            <v>PES</v>
          </cell>
          <cell r="F1368">
            <v>5267</v>
          </cell>
          <cell r="G1368" t="str">
            <v>TN</v>
          </cell>
          <cell r="H1368" t="str">
            <v>TONELADAS</v>
          </cell>
          <cell r="I1368" t="str">
            <v>PEC</v>
          </cell>
        </row>
        <row r="1369">
          <cell r="A1369" t="str">
            <v>15743821</v>
          </cell>
          <cell r="B1369">
            <v>157</v>
          </cell>
          <cell r="C1369">
            <v>43821</v>
          </cell>
          <cell r="D1369" t="str">
            <v>CARNERINA PLUS NO. 2 HG</v>
          </cell>
          <cell r="E1369" t="str">
            <v>PES</v>
          </cell>
          <cell r="F1369">
            <v>5127</v>
          </cell>
          <cell r="G1369" t="str">
            <v>TN</v>
          </cell>
          <cell r="H1369" t="str">
            <v>TONELADAS</v>
          </cell>
          <cell r="I1369" t="str">
            <v>PEC</v>
          </cell>
        </row>
        <row r="1370">
          <cell r="A1370" t="str">
            <v>15743822</v>
          </cell>
          <cell r="B1370">
            <v>157</v>
          </cell>
          <cell r="C1370">
            <v>43822</v>
          </cell>
          <cell r="D1370" t="str">
            <v>CARNERINA PLUS NO. 2 CE</v>
          </cell>
          <cell r="E1370" t="str">
            <v>PES</v>
          </cell>
          <cell r="F1370">
            <v>5287</v>
          </cell>
          <cell r="G1370" t="str">
            <v>TN</v>
          </cell>
          <cell r="H1370" t="str">
            <v>TONELADAS</v>
          </cell>
          <cell r="I1370" t="str">
            <v>PEC</v>
          </cell>
        </row>
        <row r="1371">
          <cell r="A1371" t="str">
            <v>15743823</v>
          </cell>
          <cell r="B1371">
            <v>157</v>
          </cell>
          <cell r="C1371">
            <v>43823</v>
          </cell>
          <cell r="D1371" t="str">
            <v>CEDOS DESARROLLO CB CG</v>
          </cell>
          <cell r="E1371" t="str">
            <v>PES</v>
          </cell>
          <cell r="F1371">
            <v>5147</v>
          </cell>
          <cell r="G1371" t="str">
            <v>TN</v>
          </cell>
          <cell r="H1371" t="str">
            <v>TONELADAS</v>
          </cell>
          <cell r="I1371" t="str">
            <v>PEC</v>
          </cell>
        </row>
        <row r="1372">
          <cell r="A1372" t="str">
            <v>15743830</v>
          </cell>
          <cell r="B1372">
            <v>157</v>
          </cell>
          <cell r="C1372">
            <v>43830</v>
          </cell>
          <cell r="D1372" t="str">
            <v>CARNERINA PLUS NO. 3 HE</v>
          </cell>
          <cell r="E1372" t="str">
            <v>PES</v>
          </cell>
          <cell r="F1372">
            <v>5131</v>
          </cell>
          <cell r="G1372" t="str">
            <v>TN</v>
          </cell>
          <cell r="H1372" t="str">
            <v>TONELADAS</v>
          </cell>
          <cell r="I1372" t="str">
            <v>PEC</v>
          </cell>
        </row>
        <row r="1373">
          <cell r="A1373" t="str">
            <v>15743831</v>
          </cell>
          <cell r="B1373">
            <v>157</v>
          </cell>
          <cell r="C1373">
            <v>43831</v>
          </cell>
          <cell r="D1373" t="str">
            <v>CARNERINA PLUS NO. 3 HG</v>
          </cell>
          <cell r="E1373" t="str">
            <v>PES</v>
          </cell>
          <cell r="F1373">
            <v>4991</v>
          </cell>
          <cell r="G1373" t="str">
            <v>TN</v>
          </cell>
          <cell r="H1373" t="str">
            <v>TONELADAS</v>
          </cell>
          <cell r="I1373" t="str">
            <v>PEC</v>
          </cell>
        </row>
        <row r="1374">
          <cell r="A1374" t="str">
            <v>15743832</v>
          </cell>
          <cell r="B1374">
            <v>157</v>
          </cell>
          <cell r="C1374">
            <v>43832</v>
          </cell>
          <cell r="D1374" t="str">
            <v>CARNERINA PLUS NO. 3 CE</v>
          </cell>
          <cell r="E1374" t="str">
            <v>PES</v>
          </cell>
          <cell r="F1374">
            <v>5151</v>
          </cell>
          <cell r="G1374" t="str">
            <v>TN</v>
          </cell>
          <cell r="H1374" t="str">
            <v>TONELADAS</v>
          </cell>
          <cell r="I1374" t="str">
            <v>PEC</v>
          </cell>
        </row>
        <row r="1375">
          <cell r="A1375" t="str">
            <v>15743833</v>
          </cell>
          <cell r="B1375">
            <v>157</v>
          </cell>
          <cell r="C1375">
            <v>43833</v>
          </cell>
          <cell r="D1375" t="str">
            <v>CERDOS FINAL 10ppm CB CG</v>
          </cell>
          <cell r="E1375" t="str">
            <v>PES</v>
          </cell>
          <cell r="F1375">
            <v>5011</v>
          </cell>
          <cell r="G1375" t="str">
            <v>TN</v>
          </cell>
          <cell r="H1375" t="str">
            <v>TONELADAS</v>
          </cell>
          <cell r="I1375" t="str">
            <v>PEC</v>
          </cell>
        </row>
        <row r="1376">
          <cell r="A1376" t="str">
            <v>15743840</v>
          </cell>
          <cell r="B1376">
            <v>157</v>
          </cell>
          <cell r="C1376">
            <v>43840</v>
          </cell>
          <cell r="D1376" t="str">
            <v>CARNERINA PLUS GEST. HE</v>
          </cell>
          <cell r="E1376" t="str">
            <v>PES</v>
          </cell>
          <cell r="F1376">
            <v>4950</v>
          </cell>
          <cell r="G1376" t="str">
            <v>TN</v>
          </cell>
          <cell r="H1376" t="str">
            <v>TONELADAS</v>
          </cell>
          <cell r="I1376" t="str">
            <v>PEC</v>
          </cell>
        </row>
        <row r="1377">
          <cell r="A1377" t="str">
            <v>15743841</v>
          </cell>
          <cell r="B1377">
            <v>157</v>
          </cell>
          <cell r="C1377">
            <v>43841</v>
          </cell>
          <cell r="D1377" t="str">
            <v>CERDO GESTACION CB HG</v>
          </cell>
          <cell r="E1377" t="str">
            <v>PES</v>
          </cell>
          <cell r="F1377">
            <v>4810</v>
          </cell>
          <cell r="G1377" t="str">
            <v>TN</v>
          </cell>
          <cell r="H1377" t="str">
            <v>TONELADAS</v>
          </cell>
          <cell r="I1377" t="str">
            <v>PEC</v>
          </cell>
        </row>
        <row r="1378">
          <cell r="A1378" t="str">
            <v>15743842</v>
          </cell>
          <cell r="B1378">
            <v>157</v>
          </cell>
          <cell r="C1378">
            <v>43842</v>
          </cell>
          <cell r="D1378" t="str">
            <v>CARNERINA PLUS GEST. CE</v>
          </cell>
          <cell r="E1378" t="str">
            <v>PES</v>
          </cell>
          <cell r="F1378">
            <v>5573</v>
          </cell>
          <cell r="G1378" t="str">
            <v>TN</v>
          </cell>
          <cell r="H1378" t="str">
            <v>TONELADAS</v>
          </cell>
          <cell r="I1378" t="str">
            <v>PEC</v>
          </cell>
        </row>
        <row r="1379">
          <cell r="A1379" t="str">
            <v>15743843</v>
          </cell>
          <cell r="B1379">
            <v>157</v>
          </cell>
          <cell r="C1379">
            <v>43843</v>
          </cell>
          <cell r="D1379" t="str">
            <v>CERDO GESTACION CB CG</v>
          </cell>
          <cell r="E1379" t="str">
            <v>PES</v>
          </cell>
          <cell r="F1379">
            <v>4830</v>
          </cell>
          <cell r="G1379" t="str">
            <v>TN</v>
          </cell>
          <cell r="H1379" t="str">
            <v>TONELADAS</v>
          </cell>
          <cell r="I1379" t="str">
            <v>PEC</v>
          </cell>
        </row>
        <row r="1380">
          <cell r="A1380" t="str">
            <v>15743850</v>
          </cell>
          <cell r="B1380">
            <v>157</v>
          </cell>
          <cell r="C1380">
            <v>43850</v>
          </cell>
          <cell r="D1380" t="str">
            <v>CARNERINA PLUS LACT. HE</v>
          </cell>
          <cell r="E1380" t="str">
            <v>PES</v>
          </cell>
          <cell r="F1380">
            <v>5191</v>
          </cell>
          <cell r="G1380" t="str">
            <v>TN</v>
          </cell>
          <cell r="H1380" t="str">
            <v>TONELADAS</v>
          </cell>
          <cell r="I1380" t="str">
            <v>PEC</v>
          </cell>
        </row>
        <row r="1381">
          <cell r="A1381" t="str">
            <v>15743851</v>
          </cell>
          <cell r="B1381">
            <v>157</v>
          </cell>
          <cell r="C1381">
            <v>43851</v>
          </cell>
          <cell r="D1381" t="str">
            <v>CERDO LACTANCIA CB HG</v>
          </cell>
          <cell r="E1381" t="str">
            <v>PES</v>
          </cell>
          <cell r="F1381">
            <v>5051</v>
          </cell>
          <cell r="G1381" t="str">
            <v>TN</v>
          </cell>
          <cell r="H1381" t="str">
            <v>TONELADAS</v>
          </cell>
          <cell r="I1381" t="str">
            <v>PEC</v>
          </cell>
        </row>
        <row r="1382">
          <cell r="A1382" t="str">
            <v>15743852</v>
          </cell>
          <cell r="B1382">
            <v>157</v>
          </cell>
          <cell r="C1382">
            <v>43852</v>
          </cell>
          <cell r="D1382" t="str">
            <v>CARNERINA PLUS LACT. CE</v>
          </cell>
          <cell r="E1382" t="str">
            <v>PES</v>
          </cell>
          <cell r="F1382">
            <v>5211</v>
          </cell>
          <cell r="G1382" t="str">
            <v>TN</v>
          </cell>
          <cell r="H1382" t="str">
            <v>TONELADAS</v>
          </cell>
          <cell r="I1382" t="str">
            <v>PEC</v>
          </cell>
        </row>
        <row r="1383">
          <cell r="A1383" t="str">
            <v>15743853</v>
          </cell>
          <cell r="B1383">
            <v>157</v>
          </cell>
          <cell r="C1383">
            <v>43853</v>
          </cell>
          <cell r="D1383" t="str">
            <v>CERDO LACTANCIA CB CG</v>
          </cell>
          <cell r="E1383" t="str">
            <v>PES</v>
          </cell>
          <cell r="F1383">
            <v>5071</v>
          </cell>
          <cell r="G1383" t="str">
            <v>TN</v>
          </cell>
          <cell r="H1383" t="str">
            <v>TONELADAS</v>
          </cell>
          <cell r="I1383" t="str">
            <v>PEC</v>
          </cell>
        </row>
        <row r="1384">
          <cell r="A1384" t="str">
            <v>15743860</v>
          </cell>
          <cell r="B1384">
            <v>157</v>
          </cell>
          <cell r="C1384">
            <v>43860</v>
          </cell>
          <cell r="D1384" t="str">
            <v>CRECIPORK V. HE</v>
          </cell>
          <cell r="E1384" t="str">
            <v>PES</v>
          </cell>
          <cell r="F1384">
            <v>5127</v>
          </cell>
          <cell r="G1384" t="str">
            <v>TN</v>
          </cell>
          <cell r="H1384" t="str">
            <v>TONELADAS</v>
          </cell>
          <cell r="I1384" t="str">
            <v>PEC</v>
          </cell>
        </row>
        <row r="1385">
          <cell r="A1385" t="str">
            <v>15743861</v>
          </cell>
          <cell r="B1385">
            <v>157</v>
          </cell>
          <cell r="C1385">
            <v>43861</v>
          </cell>
          <cell r="D1385" t="str">
            <v>CRECIPORK V. HG</v>
          </cell>
          <cell r="E1385" t="str">
            <v>PES</v>
          </cell>
          <cell r="F1385">
            <v>4987</v>
          </cell>
          <cell r="G1385" t="str">
            <v>TN</v>
          </cell>
          <cell r="H1385" t="str">
            <v>TONELADAS</v>
          </cell>
          <cell r="I1385" t="str">
            <v>PEC</v>
          </cell>
        </row>
        <row r="1386">
          <cell r="A1386" t="str">
            <v>15743862</v>
          </cell>
          <cell r="B1386">
            <v>157</v>
          </cell>
          <cell r="C1386">
            <v>43862</v>
          </cell>
          <cell r="D1386" t="str">
            <v>GESTACION 0-30 CARABANCHEL</v>
          </cell>
          <cell r="E1386" t="str">
            <v>PES</v>
          </cell>
          <cell r="F1386">
            <v>5147</v>
          </cell>
          <cell r="G1386" t="str">
            <v>TN</v>
          </cell>
          <cell r="H1386" t="str">
            <v>TONELADAS</v>
          </cell>
          <cell r="I1386" t="str">
            <v>PEC</v>
          </cell>
        </row>
        <row r="1387">
          <cell r="A1387" t="str">
            <v>15743863</v>
          </cell>
          <cell r="B1387">
            <v>157</v>
          </cell>
          <cell r="C1387">
            <v>43863</v>
          </cell>
          <cell r="D1387" t="str">
            <v>CRECIPORK V. CG</v>
          </cell>
          <cell r="E1387" t="str">
            <v>PES</v>
          </cell>
          <cell r="F1387">
            <v>5007</v>
          </cell>
          <cell r="G1387" t="str">
            <v>TN</v>
          </cell>
          <cell r="H1387" t="str">
            <v>TONELADAS</v>
          </cell>
          <cell r="I1387" t="str">
            <v>PEC</v>
          </cell>
        </row>
        <row r="1388">
          <cell r="A1388" t="str">
            <v>15743870</v>
          </cell>
          <cell r="B1388">
            <v>157</v>
          </cell>
          <cell r="C1388">
            <v>43870</v>
          </cell>
          <cell r="D1388" t="str">
            <v>ENGORDAPORK V. HE</v>
          </cell>
          <cell r="E1388" t="str">
            <v>PES</v>
          </cell>
          <cell r="F1388">
            <v>5134</v>
          </cell>
          <cell r="G1388" t="str">
            <v>TN</v>
          </cell>
          <cell r="H1388" t="str">
            <v>TONELADAS</v>
          </cell>
          <cell r="I1388" t="str">
            <v>PEC</v>
          </cell>
        </row>
        <row r="1389">
          <cell r="A1389" t="str">
            <v>15743871</v>
          </cell>
          <cell r="B1389">
            <v>157</v>
          </cell>
          <cell r="C1389">
            <v>43871</v>
          </cell>
          <cell r="D1389" t="str">
            <v>ENGORDAPORK V. HG</v>
          </cell>
          <cell r="E1389" t="str">
            <v>PES</v>
          </cell>
          <cell r="F1389">
            <v>4994</v>
          </cell>
          <cell r="G1389" t="str">
            <v>TN</v>
          </cell>
          <cell r="H1389" t="str">
            <v>TONELADAS</v>
          </cell>
          <cell r="I1389" t="str">
            <v>PEC</v>
          </cell>
        </row>
        <row r="1390">
          <cell r="A1390" t="str">
            <v>15743872</v>
          </cell>
          <cell r="B1390">
            <v>157</v>
          </cell>
          <cell r="C1390">
            <v>43872</v>
          </cell>
          <cell r="D1390" t="str">
            <v>ALIMENTO RETIRO CARANBACHEL CE</v>
          </cell>
          <cell r="E1390" t="str">
            <v>PES</v>
          </cell>
          <cell r="F1390">
            <v>5154</v>
          </cell>
          <cell r="G1390" t="str">
            <v>TN</v>
          </cell>
          <cell r="H1390" t="str">
            <v>TONELADAS</v>
          </cell>
          <cell r="I1390" t="str">
            <v>PEC</v>
          </cell>
        </row>
        <row r="1391">
          <cell r="A1391" t="str">
            <v>15743873</v>
          </cell>
          <cell r="B1391">
            <v>157</v>
          </cell>
          <cell r="C1391">
            <v>43873</v>
          </cell>
          <cell r="D1391" t="str">
            <v>ENGORDAPORK V. CG</v>
          </cell>
          <cell r="E1391" t="str">
            <v>PES</v>
          </cell>
          <cell r="F1391">
            <v>5014</v>
          </cell>
          <cell r="G1391" t="str">
            <v>TN</v>
          </cell>
          <cell r="H1391" t="str">
            <v>TONELADAS</v>
          </cell>
          <cell r="I1391" t="str">
            <v>PEC</v>
          </cell>
        </row>
        <row r="1392">
          <cell r="A1392" t="str">
            <v>15743880</v>
          </cell>
          <cell r="B1392">
            <v>157</v>
          </cell>
          <cell r="C1392">
            <v>43880</v>
          </cell>
          <cell r="D1392" t="str">
            <v>REPRODUPORK V. HE</v>
          </cell>
          <cell r="E1392" t="str">
            <v>PES</v>
          </cell>
          <cell r="F1392">
            <v>5369</v>
          </cell>
          <cell r="G1392" t="str">
            <v>TN</v>
          </cell>
          <cell r="H1392" t="str">
            <v>TONELADAS</v>
          </cell>
          <cell r="I1392" t="str">
            <v>PEC</v>
          </cell>
        </row>
        <row r="1393">
          <cell r="A1393" t="str">
            <v>15743881</v>
          </cell>
          <cell r="B1393">
            <v>157</v>
          </cell>
          <cell r="C1393">
            <v>43881</v>
          </cell>
          <cell r="D1393" t="str">
            <v>REPRODUPORK V. HG</v>
          </cell>
          <cell r="E1393" t="str">
            <v>PES</v>
          </cell>
          <cell r="F1393">
            <v>5229</v>
          </cell>
          <cell r="G1393" t="str">
            <v>TN</v>
          </cell>
          <cell r="H1393" t="str">
            <v>TONELADAS</v>
          </cell>
          <cell r="I1393" t="str">
            <v>PEC</v>
          </cell>
        </row>
        <row r="1394">
          <cell r="A1394" t="str">
            <v>15743882</v>
          </cell>
          <cell r="B1394">
            <v>157</v>
          </cell>
          <cell r="C1394">
            <v>43882</v>
          </cell>
          <cell r="D1394" t="str">
            <v>REPRODUPORK AP CE</v>
          </cell>
          <cell r="E1394" t="str">
            <v>PES</v>
          </cell>
          <cell r="F1394">
            <v>5389</v>
          </cell>
          <cell r="G1394" t="str">
            <v>TN</v>
          </cell>
          <cell r="H1394" t="str">
            <v>TONELADAS</v>
          </cell>
          <cell r="I1394" t="str">
            <v>PEC</v>
          </cell>
        </row>
        <row r="1395">
          <cell r="A1395" t="str">
            <v>15743883</v>
          </cell>
          <cell r="B1395">
            <v>157</v>
          </cell>
          <cell r="C1395">
            <v>43883</v>
          </cell>
          <cell r="D1395" t="str">
            <v>REPRODUPORK V. CG</v>
          </cell>
          <cell r="E1395" t="str">
            <v>PES</v>
          </cell>
          <cell r="F1395">
            <v>5249</v>
          </cell>
          <cell r="G1395" t="str">
            <v>TN</v>
          </cell>
          <cell r="H1395" t="str">
            <v>TONELADAS</v>
          </cell>
          <cell r="I1395" t="str">
            <v>PEC</v>
          </cell>
        </row>
        <row r="1396">
          <cell r="A1396" t="str">
            <v>15744000</v>
          </cell>
          <cell r="B1396">
            <v>157</v>
          </cell>
          <cell r="C1396">
            <v>44000</v>
          </cell>
          <cell r="D1396" t="str">
            <v>APILECHE 18% HE</v>
          </cell>
          <cell r="E1396" t="str">
            <v>PES</v>
          </cell>
          <cell r="F1396">
            <v>4565</v>
          </cell>
          <cell r="G1396" t="str">
            <v>TN</v>
          </cell>
          <cell r="H1396" t="str">
            <v>TONELADAS</v>
          </cell>
          <cell r="I1396" t="str">
            <v>PEC</v>
          </cell>
        </row>
        <row r="1397">
          <cell r="A1397" t="str">
            <v>15744001</v>
          </cell>
          <cell r="B1397">
            <v>157</v>
          </cell>
          <cell r="C1397">
            <v>44001</v>
          </cell>
          <cell r="D1397" t="str">
            <v>APILECHE 18% HG</v>
          </cell>
          <cell r="E1397" t="str">
            <v>PES</v>
          </cell>
          <cell r="F1397">
            <v>4425</v>
          </cell>
          <cell r="G1397" t="str">
            <v>TN</v>
          </cell>
          <cell r="H1397" t="str">
            <v>TONELADAS</v>
          </cell>
          <cell r="I1397" t="str">
            <v>PEC</v>
          </cell>
        </row>
        <row r="1398">
          <cell r="A1398" t="str">
            <v>15744002</v>
          </cell>
          <cell r="B1398">
            <v>157</v>
          </cell>
          <cell r="C1398">
            <v>44002</v>
          </cell>
          <cell r="D1398" t="str">
            <v>APILECHE 18% CE</v>
          </cell>
          <cell r="E1398" t="str">
            <v>PES</v>
          </cell>
          <cell r="F1398">
            <v>4385</v>
          </cell>
          <cell r="G1398" t="str">
            <v>TN</v>
          </cell>
          <cell r="H1398" t="str">
            <v>TONELADAS</v>
          </cell>
          <cell r="I1398" t="str">
            <v>PEC</v>
          </cell>
        </row>
        <row r="1399">
          <cell r="A1399" t="str">
            <v>15744003</v>
          </cell>
          <cell r="B1399">
            <v>157</v>
          </cell>
          <cell r="C1399">
            <v>44003</v>
          </cell>
          <cell r="D1399" t="str">
            <v>APILECHE 18% CG</v>
          </cell>
          <cell r="E1399" t="str">
            <v>PES</v>
          </cell>
          <cell r="F1399">
            <v>4495</v>
          </cell>
          <cell r="G1399" t="str">
            <v>TN</v>
          </cell>
          <cell r="H1399" t="str">
            <v>TONELADAS</v>
          </cell>
          <cell r="I1399" t="str">
            <v>PEC</v>
          </cell>
        </row>
        <row r="1400">
          <cell r="A1400" t="str">
            <v>15744004</v>
          </cell>
          <cell r="B1400">
            <v>157</v>
          </cell>
          <cell r="C1400">
            <v>44004</v>
          </cell>
          <cell r="D1400" t="str">
            <v>APILECHE 18% RE</v>
          </cell>
          <cell r="E1400" t="str">
            <v>PES</v>
          </cell>
          <cell r="F1400">
            <v>4390</v>
          </cell>
          <cell r="G1400" t="str">
            <v>TN</v>
          </cell>
          <cell r="H1400" t="str">
            <v>TONELADAS</v>
          </cell>
          <cell r="I1400" t="str">
            <v>PEC</v>
          </cell>
        </row>
        <row r="1401">
          <cell r="A1401" t="str">
            <v>15744005</v>
          </cell>
          <cell r="B1401">
            <v>157</v>
          </cell>
          <cell r="C1401">
            <v>44005</v>
          </cell>
          <cell r="D1401" t="str">
            <v>APILECHE 18% RG</v>
          </cell>
          <cell r="E1401" t="str">
            <v>PES</v>
          </cell>
          <cell r="F1401">
            <v>4485</v>
          </cell>
          <cell r="G1401" t="str">
            <v>TN</v>
          </cell>
          <cell r="H1401" t="str">
            <v>TONELADAS</v>
          </cell>
          <cell r="I1401" t="str">
            <v>PEC</v>
          </cell>
        </row>
        <row r="1402">
          <cell r="A1402" t="str">
            <v>15744020</v>
          </cell>
          <cell r="B1402">
            <v>157</v>
          </cell>
          <cell r="C1402">
            <v>44020</v>
          </cell>
          <cell r="D1402" t="str">
            <v>ABALAC 32% HE</v>
          </cell>
          <cell r="E1402" t="str">
            <v>PES</v>
          </cell>
          <cell r="F1402">
            <v>5640</v>
          </cell>
          <cell r="G1402" t="str">
            <v>TN</v>
          </cell>
          <cell r="H1402" t="str">
            <v>TONELADAS</v>
          </cell>
          <cell r="I1402" t="str">
            <v>PEC</v>
          </cell>
        </row>
        <row r="1403">
          <cell r="A1403" t="str">
            <v>15744021</v>
          </cell>
          <cell r="B1403">
            <v>157</v>
          </cell>
          <cell r="C1403">
            <v>44021</v>
          </cell>
          <cell r="D1403" t="str">
            <v>ABALAC 32% HG</v>
          </cell>
          <cell r="E1403" t="str">
            <v>PES</v>
          </cell>
          <cell r="F1403">
            <v>5500</v>
          </cell>
          <cell r="G1403" t="str">
            <v>TN</v>
          </cell>
          <cell r="H1403" t="str">
            <v>TONELADAS</v>
          </cell>
          <cell r="I1403" t="str">
            <v>PEC</v>
          </cell>
        </row>
        <row r="1404">
          <cell r="A1404" t="str">
            <v>15744022</v>
          </cell>
          <cell r="B1404">
            <v>157</v>
          </cell>
          <cell r="C1404">
            <v>44022</v>
          </cell>
          <cell r="D1404" t="str">
            <v>ABALAC 32% CE</v>
          </cell>
          <cell r="E1404" t="str">
            <v>PES</v>
          </cell>
          <cell r="F1404">
            <v>6275</v>
          </cell>
          <cell r="G1404" t="str">
            <v>TN</v>
          </cell>
          <cell r="H1404" t="str">
            <v>TONELADAS</v>
          </cell>
          <cell r="I1404" t="str">
            <v>PEC</v>
          </cell>
        </row>
        <row r="1405">
          <cell r="A1405" t="str">
            <v>15744040</v>
          </cell>
          <cell r="B1405">
            <v>157</v>
          </cell>
          <cell r="C1405">
            <v>44040</v>
          </cell>
          <cell r="D1405" t="str">
            <v>ABAHOR PLUS HE</v>
          </cell>
          <cell r="E1405" t="str">
            <v>PES</v>
          </cell>
          <cell r="F1405">
            <v>4975</v>
          </cell>
          <cell r="G1405" t="str">
            <v>TN</v>
          </cell>
          <cell r="H1405" t="str">
            <v>TONELADAS</v>
          </cell>
          <cell r="I1405" t="str">
            <v>PEC</v>
          </cell>
        </row>
        <row r="1406">
          <cell r="A1406" t="str">
            <v>15744041</v>
          </cell>
          <cell r="B1406">
            <v>157</v>
          </cell>
          <cell r="C1406">
            <v>44041</v>
          </cell>
          <cell r="D1406" t="str">
            <v>ABAHOR PLUS HG</v>
          </cell>
          <cell r="E1406" t="str">
            <v>PES</v>
          </cell>
          <cell r="F1406">
            <v>4835</v>
          </cell>
          <cell r="G1406" t="str">
            <v>TN</v>
          </cell>
          <cell r="H1406" t="str">
            <v>TONELADAS</v>
          </cell>
          <cell r="I1406" t="str">
            <v>PEC</v>
          </cell>
        </row>
        <row r="1407">
          <cell r="A1407" t="str">
            <v>15744042</v>
          </cell>
          <cell r="B1407">
            <v>157</v>
          </cell>
          <cell r="C1407">
            <v>44042</v>
          </cell>
          <cell r="D1407" t="str">
            <v>ABAHOR PLUS CE</v>
          </cell>
          <cell r="E1407" t="str">
            <v>PES</v>
          </cell>
          <cell r="F1407">
            <v>4995</v>
          </cell>
          <cell r="G1407" t="str">
            <v>TN</v>
          </cell>
          <cell r="H1407" t="str">
            <v>TONELADAS</v>
          </cell>
          <cell r="I1407" t="str">
            <v>PEC</v>
          </cell>
        </row>
        <row r="1408">
          <cell r="A1408" t="str">
            <v>15744043</v>
          </cell>
          <cell r="B1408">
            <v>157</v>
          </cell>
          <cell r="C1408">
            <v>44043</v>
          </cell>
          <cell r="D1408" t="str">
            <v>ABAHOR PLUS CG</v>
          </cell>
          <cell r="E1408" t="str">
            <v>PES</v>
          </cell>
          <cell r="F1408">
            <v>4855</v>
          </cell>
          <cell r="G1408" t="str">
            <v>TN</v>
          </cell>
          <cell r="H1408" t="str">
            <v>TONELADAS</v>
          </cell>
          <cell r="I1408" t="str">
            <v>PEC</v>
          </cell>
        </row>
        <row r="1409">
          <cell r="A1409" t="str">
            <v>15744045</v>
          </cell>
          <cell r="B1409">
            <v>157</v>
          </cell>
          <cell r="C1409">
            <v>44045</v>
          </cell>
          <cell r="D1409" t="str">
            <v>ABAHOR PLUS RG</v>
          </cell>
          <cell r="E1409" t="str">
            <v>PES</v>
          </cell>
          <cell r="F1409">
            <v>4845</v>
          </cell>
          <cell r="G1409" t="str">
            <v>TN</v>
          </cell>
          <cell r="H1409" t="str">
            <v>TONELADAS</v>
          </cell>
          <cell r="I1409" t="str">
            <v>PEC</v>
          </cell>
        </row>
        <row r="1410">
          <cell r="A1410" t="str">
            <v>15744070</v>
          </cell>
          <cell r="B1410">
            <v>157</v>
          </cell>
          <cell r="C1410">
            <v>44070</v>
          </cell>
          <cell r="D1410" t="str">
            <v>ABABE PLUS HE</v>
          </cell>
          <cell r="E1410" t="str">
            <v>PES</v>
          </cell>
          <cell r="F1410">
            <v>5580</v>
          </cell>
          <cell r="G1410" t="str">
            <v>TN</v>
          </cell>
          <cell r="H1410" t="str">
            <v>TONELADAS</v>
          </cell>
          <cell r="I1410" t="str">
            <v>PEC</v>
          </cell>
        </row>
        <row r="1411">
          <cell r="A1411" t="str">
            <v>15744072</v>
          </cell>
          <cell r="B1411">
            <v>157</v>
          </cell>
          <cell r="C1411">
            <v>44072</v>
          </cell>
          <cell r="D1411" t="str">
            <v>ABABE PLUS CE</v>
          </cell>
          <cell r="E1411" t="str">
            <v>PES</v>
          </cell>
          <cell r="F1411">
            <v>4980</v>
          </cell>
          <cell r="G1411" t="str">
            <v>TN</v>
          </cell>
          <cell r="H1411" t="str">
            <v>TONELADAS</v>
          </cell>
          <cell r="I1411" t="str">
            <v>PEC</v>
          </cell>
        </row>
        <row r="1412">
          <cell r="A1412" t="str">
            <v>15744073</v>
          </cell>
          <cell r="B1412">
            <v>157</v>
          </cell>
          <cell r="C1412">
            <v>44073</v>
          </cell>
          <cell r="D1412" t="str">
            <v>ABABE PLUS CG</v>
          </cell>
          <cell r="E1412" t="str">
            <v>PES</v>
          </cell>
          <cell r="F1412">
            <v>5460</v>
          </cell>
          <cell r="G1412" t="str">
            <v>TN</v>
          </cell>
          <cell r="H1412" t="str">
            <v>TONELADAS</v>
          </cell>
          <cell r="I1412" t="str">
            <v>PEC</v>
          </cell>
        </row>
        <row r="1413">
          <cell r="A1413" t="str">
            <v>15744074</v>
          </cell>
          <cell r="B1413">
            <v>157</v>
          </cell>
          <cell r="C1413">
            <v>44074</v>
          </cell>
          <cell r="D1413" t="str">
            <v>ABABE PLUS RE</v>
          </cell>
          <cell r="E1413" t="str">
            <v>PES</v>
          </cell>
          <cell r="F1413">
            <v>5590</v>
          </cell>
          <cell r="G1413" t="str">
            <v>TN</v>
          </cell>
          <cell r="H1413" t="str">
            <v>TONELADAS</v>
          </cell>
          <cell r="I1413" t="str">
            <v>PEC</v>
          </cell>
        </row>
        <row r="1414">
          <cell r="A1414" t="str">
            <v>15744075</v>
          </cell>
          <cell r="B1414">
            <v>157</v>
          </cell>
          <cell r="C1414">
            <v>44075</v>
          </cell>
          <cell r="D1414" t="str">
            <v>ABABE PLUS RG</v>
          </cell>
          <cell r="E1414" t="str">
            <v>PES</v>
          </cell>
          <cell r="F1414">
            <v>5450</v>
          </cell>
          <cell r="G1414" t="str">
            <v>TN</v>
          </cell>
          <cell r="H1414" t="str">
            <v>TONELADAS</v>
          </cell>
          <cell r="I1414" t="str">
            <v>PEC</v>
          </cell>
        </row>
        <row r="1415">
          <cell r="A1415" t="str">
            <v>15744080</v>
          </cell>
          <cell r="B1415">
            <v>157</v>
          </cell>
          <cell r="C1415">
            <v>44080</v>
          </cell>
          <cell r="D1415" t="str">
            <v>ABATO PLUS HE</v>
          </cell>
          <cell r="E1415" t="str">
            <v>PES</v>
          </cell>
          <cell r="F1415">
            <v>4447</v>
          </cell>
          <cell r="G1415" t="str">
            <v>TN</v>
          </cell>
          <cell r="H1415" t="str">
            <v>TONELADAS</v>
          </cell>
          <cell r="I1415" t="str">
            <v>PEC</v>
          </cell>
        </row>
        <row r="1416">
          <cell r="A1416" t="str">
            <v>15744081</v>
          </cell>
          <cell r="B1416">
            <v>157</v>
          </cell>
          <cell r="C1416">
            <v>44081</v>
          </cell>
          <cell r="D1416" t="str">
            <v>ABATO PLUS HG</v>
          </cell>
          <cell r="E1416" t="str">
            <v>PES</v>
          </cell>
          <cell r="F1416">
            <v>4307</v>
          </cell>
          <cell r="G1416" t="str">
            <v>TN</v>
          </cell>
          <cell r="H1416" t="str">
            <v>TONELADAS</v>
          </cell>
          <cell r="I1416" t="str">
            <v>PEC</v>
          </cell>
        </row>
        <row r="1417">
          <cell r="A1417" t="str">
            <v>15744082</v>
          </cell>
          <cell r="B1417">
            <v>157</v>
          </cell>
          <cell r="C1417">
            <v>44082</v>
          </cell>
          <cell r="D1417" t="str">
            <v>ABATO PLUS CE</v>
          </cell>
          <cell r="E1417" t="str">
            <v>PES</v>
          </cell>
          <cell r="F1417">
            <v>4467</v>
          </cell>
          <cell r="G1417" t="str">
            <v>TN</v>
          </cell>
          <cell r="H1417" t="str">
            <v>TONELADAS</v>
          </cell>
          <cell r="I1417" t="str">
            <v>PEC</v>
          </cell>
        </row>
        <row r="1418">
          <cell r="A1418" t="str">
            <v>15744083</v>
          </cell>
          <cell r="B1418">
            <v>157</v>
          </cell>
          <cell r="C1418">
            <v>44083</v>
          </cell>
          <cell r="D1418" t="str">
            <v>ABATO PLUS CG</v>
          </cell>
          <cell r="E1418" t="str">
            <v>PES</v>
          </cell>
          <cell r="F1418">
            <v>4327</v>
          </cell>
          <cell r="G1418" t="str">
            <v>TN</v>
          </cell>
          <cell r="H1418" t="str">
            <v>TONELADAS</v>
          </cell>
          <cell r="I1418" t="str">
            <v>PEC</v>
          </cell>
        </row>
        <row r="1419">
          <cell r="A1419" t="str">
            <v>15744084</v>
          </cell>
          <cell r="B1419">
            <v>157</v>
          </cell>
          <cell r="C1419">
            <v>44084</v>
          </cell>
          <cell r="D1419" t="str">
            <v>ABATO PLUS RE</v>
          </cell>
          <cell r="E1419" t="str">
            <v>PES</v>
          </cell>
          <cell r="F1419">
            <v>4457</v>
          </cell>
          <cell r="G1419" t="str">
            <v>TN</v>
          </cell>
          <cell r="H1419" t="str">
            <v>TONELADAS</v>
          </cell>
          <cell r="I1419" t="str">
            <v>PEC</v>
          </cell>
        </row>
        <row r="1420">
          <cell r="A1420" t="str">
            <v>15744085</v>
          </cell>
          <cell r="B1420">
            <v>157</v>
          </cell>
          <cell r="C1420">
            <v>44085</v>
          </cell>
          <cell r="D1420" t="str">
            <v>ABATO PLUS RG</v>
          </cell>
          <cell r="E1420" t="str">
            <v>PES</v>
          </cell>
          <cell r="F1420">
            <v>4317</v>
          </cell>
          <cell r="G1420" t="str">
            <v>TN</v>
          </cell>
          <cell r="H1420" t="str">
            <v>TONELADAS</v>
          </cell>
          <cell r="I1420" t="str">
            <v>PEC</v>
          </cell>
        </row>
        <row r="1421">
          <cell r="A1421" t="str">
            <v>15744090</v>
          </cell>
          <cell r="B1421">
            <v>157</v>
          </cell>
          <cell r="C1421">
            <v>44090</v>
          </cell>
          <cell r="D1421" t="str">
            <v>ABAVA 20% PLUS HE</v>
          </cell>
          <cell r="E1421" t="str">
            <v>PES</v>
          </cell>
          <cell r="F1421">
            <v>5115</v>
          </cell>
          <cell r="G1421" t="str">
            <v>TN</v>
          </cell>
          <cell r="H1421" t="str">
            <v>TONELADAS</v>
          </cell>
          <cell r="I1421" t="str">
            <v>PEC</v>
          </cell>
        </row>
        <row r="1422">
          <cell r="A1422" t="str">
            <v>15744091</v>
          </cell>
          <cell r="B1422">
            <v>157</v>
          </cell>
          <cell r="C1422">
            <v>44091</v>
          </cell>
          <cell r="D1422" t="str">
            <v>ABAVA 20% PLUS HG</v>
          </cell>
          <cell r="E1422" t="str">
            <v>PES</v>
          </cell>
          <cell r="F1422">
            <v>4975</v>
          </cell>
          <cell r="G1422" t="str">
            <v>TN</v>
          </cell>
          <cell r="H1422" t="str">
            <v>TONELADAS</v>
          </cell>
          <cell r="I1422" t="str">
            <v>PEC</v>
          </cell>
        </row>
        <row r="1423">
          <cell r="A1423" t="str">
            <v>15744092</v>
          </cell>
          <cell r="B1423">
            <v>157</v>
          </cell>
          <cell r="C1423">
            <v>44092</v>
          </cell>
          <cell r="D1423" t="str">
            <v>ABAVA 20% PLUS CE</v>
          </cell>
          <cell r="E1423" t="str">
            <v>PES</v>
          </cell>
          <cell r="F1423">
            <v>5135</v>
          </cell>
          <cell r="G1423" t="str">
            <v>TN</v>
          </cell>
          <cell r="H1423" t="str">
            <v>TONELADAS</v>
          </cell>
          <cell r="I1423" t="str">
            <v>PEC</v>
          </cell>
        </row>
        <row r="1424">
          <cell r="A1424" t="str">
            <v>15744093</v>
          </cell>
          <cell r="B1424">
            <v>157</v>
          </cell>
          <cell r="C1424">
            <v>44093</v>
          </cell>
          <cell r="D1424" t="str">
            <v>ABAVA 20% PLUS CG</v>
          </cell>
          <cell r="E1424" t="str">
            <v>PES</v>
          </cell>
          <cell r="F1424">
            <v>4995</v>
          </cell>
          <cell r="G1424" t="str">
            <v>TN</v>
          </cell>
          <cell r="H1424" t="str">
            <v>TONELADAS</v>
          </cell>
          <cell r="I1424" t="str">
            <v>PEC</v>
          </cell>
        </row>
        <row r="1425">
          <cell r="A1425" t="str">
            <v>15744094</v>
          </cell>
          <cell r="B1425">
            <v>157</v>
          </cell>
          <cell r="C1425">
            <v>44094</v>
          </cell>
          <cell r="D1425" t="str">
            <v>ABAVA 20% PLUS RE</v>
          </cell>
          <cell r="E1425" t="str">
            <v>PES</v>
          </cell>
          <cell r="F1425">
            <v>5125</v>
          </cell>
          <cell r="G1425" t="str">
            <v>TN</v>
          </cell>
          <cell r="H1425" t="str">
            <v>TONELADAS</v>
          </cell>
          <cell r="I1425" t="str">
            <v>PEC</v>
          </cell>
        </row>
        <row r="1426">
          <cell r="A1426" t="str">
            <v>15744095</v>
          </cell>
          <cell r="B1426">
            <v>157</v>
          </cell>
          <cell r="C1426">
            <v>44095</v>
          </cell>
          <cell r="D1426" t="str">
            <v>ABAVA 20% PLUS RG</v>
          </cell>
          <cell r="E1426" t="str">
            <v>PES</v>
          </cell>
          <cell r="F1426">
            <v>4985</v>
          </cell>
          <cell r="G1426" t="str">
            <v>TN</v>
          </cell>
          <cell r="H1426" t="str">
            <v>TONELADAS</v>
          </cell>
          <cell r="I1426" t="str">
            <v>PEC</v>
          </cell>
        </row>
        <row r="1427">
          <cell r="A1427" t="str">
            <v>15744100</v>
          </cell>
          <cell r="B1427">
            <v>157</v>
          </cell>
          <cell r="C1427">
            <v>44100</v>
          </cell>
          <cell r="D1427" t="str">
            <v>APILECHE 17% HE</v>
          </cell>
          <cell r="E1427" t="str">
            <v>PES</v>
          </cell>
          <cell r="F1427">
            <v>5250</v>
          </cell>
          <cell r="G1427" t="str">
            <v>TN</v>
          </cell>
          <cell r="H1427" t="str">
            <v>TONELADAS</v>
          </cell>
          <cell r="I1427" t="str">
            <v>PEC</v>
          </cell>
        </row>
        <row r="1428">
          <cell r="A1428" t="str">
            <v>15744101</v>
          </cell>
          <cell r="B1428">
            <v>157</v>
          </cell>
          <cell r="C1428">
            <v>44101</v>
          </cell>
          <cell r="D1428" t="str">
            <v>APILECHE 17% HG</v>
          </cell>
          <cell r="E1428" t="str">
            <v>PES</v>
          </cell>
          <cell r="F1428">
            <v>5110</v>
          </cell>
          <cell r="G1428" t="str">
            <v>TN</v>
          </cell>
          <cell r="H1428" t="str">
            <v>TONELADAS</v>
          </cell>
          <cell r="I1428" t="str">
            <v>PEC</v>
          </cell>
        </row>
        <row r="1429">
          <cell r="A1429" t="str">
            <v>15744102</v>
          </cell>
          <cell r="B1429">
            <v>157</v>
          </cell>
          <cell r="C1429">
            <v>44102</v>
          </cell>
          <cell r="D1429" t="str">
            <v>APILECHE 17% CE</v>
          </cell>
          <cell r="E1429" t="str">
            <v>PES</v>
          </cell>
          <cell r="F1429">
            <v>5270</v>
          </cell>
          <cell r="G1429" t="str">
            <v>TN</v>
          </cell>
          <cell r="H1429" t="str">
            <v>TONELADAS</v>
          </cell>
          <cell r="I1429" t="str">
            <v>PEC</v>
          </cell>
        </row>
        <row r="1430">
          <cell r="A1430" t="str">
            <v>15744103</v>
          </cell>
          <cell r="B1430">
            <v>157</v>
          </cell>
          <cell r="C1430">
            <v>44103</v>
          </cell>
          <cell r="D1430" t="str">
            <v>APILECHE 17% CG</v>
          </cell>
          <cell r="E1430" t="str">
            <v>PES</v>
          </cell>
          <cell r="F1430">
            <v>5130</v>
          </cell>
          <cell r="G1430" t="str">
            <v>TN</v>
          </cell>
          <cell r="H1430" t="str">
            <v>TONELADAS</v>
          </cell>
          <cell r="I1430" t="str">
            <v>PEC</v>
          </cell>
        </row>
        <row r="1431">
          <cell r="A1431" t="str">
            <v>15744104</v>
          </cell>
          <cell r="B1431">
            <v>157</v>
          </cell>
          <cell r="C1431">
            <v>44104</v>
          </cell>
          <cell r="D1431" t="str">
            <v>APILECHE 17% RE</v>
          </cell>
          <cell r="E1431" t="str">
            <v>PES</v>
          </cell>
          <cell r="F1431">
            <v>4840</v>
          </cell>
          <cell r="G1431" t="str">
            <v>TN</v>
          </cell>
          <cell r="H1431" t="str">
            <v>TONELADAS</v>
          </cell>
          <cell r="I1431" t="str">
            <v>PEC</v>
          </cell>
        </row>
        <row r="1432">
          <cell r="A1432" t="str">
            <v>15744169</v>
          </cell>
          <cell r="B1432">
            <v>157</v>
          </cell>
          <cell r="C1432">
            <v>44169</v>
          </cell>
          <cell r="D1432" t="str">
            <v>LACTOCRIA PLUS 10K HE</v>
          </cell>
          <cell r="E1432" t="str">
            <v>PES</v>
          </cell>
          <cell r="F1432">
            <v>20140</v>
          </cell>
          <cell r="G1432" t="str">
            <v>TN</v>
          </cell>
          <cell r="H1432" t="str">
            <v>TONELADAS</v>
          </cell>
          <cell r="I1432" t="str">
            <v>PEC</v>
          </cell>
        </row>
        <row r="1433">
          <cell r="A1433" t="str">
            <v>15744270</v>
          </cell>
          <cell r="B1433">
            <v>157</v>
          </cell>
          <cell r="C1433">
            <v>44270</v>
          </cell>
          <cell r="D1433" t="str">
            <v>LECHERO 20 CSA</v>
          </cell>
          <cell r="E1433" t="str">
            <v>PES</v>
          </cell>
          <cell r="F1433">
            <v>4235</v>
          </cell>
          <cell r="G1433" t="str">
            <v>TN</v>
          </cell>
          <cell r="H1433" t="str">
            <v>TONELADAS</v>
          </cell>
          <cell r="I1433" t="str">
            <v>PEC</v>
          </cell>
        </row>
        <row r="1434">
          <cell r="A1434" t="str">
            <v>15744271</v>
          </cell>
          <cell r="B1434">
            <v>157</v>
          </cell>
          <cell r="C1434">
            <v>44271</v>
          </cell>
          <cell r="D1434" t="str">
            <v>LECHERO 20 CSA HG</v>
          </cell>
          <cell r="E1434" t="str">
            <v>PES</v>
          </cell>
          <cell r="F1434">
            <v>4185</v>
          </cell>
          <cell r="G1434" t="str">
            <v>TN</v>
          </cell>
          <cell r="H1434" t="str">
            <v>TONELADAS</v>
          </cell>
          <cell r="I1434" t="str">
            <v>PEC</v>
          </cell>
        </row>
        <row r="1435">
          <cell r="A1435" t="str">
            <v>15744292</v>
          </cell>
          <cell r="B1435">
            <v>157</v>
          </cell>
          <cell r="C1435">
            <v>44292</v>
          </cell>
          <cell r="D1435" t="str">
            <v>LECHERO 20  CE</v>
          </cell>
          <cell r="E1435" t="str">
            <v>PES</v>
          </cell>
          <cell r="F1435">
            <v>4300</v>
          </cell>
          <cell r="G1435" t="str">
            <v>TN</v>
          </cell>
          <cell r="H1435" t="str">
            <v>TONELADAS</v>
          </cell>
          <cell r="I1435" t="str">
            <v>PEC</v>
          </cell>
        </row>
        <row r="1436">
          <cell r="A1436" t="str">
            <v>15744314</v>
          </cell>
          <cell r="B1436">
            <v>157</v>
          </cell>
          <cell r="C1436">
            <v>44314</v>
          </cell>
          <cell r="D1436" t="str">
            <v>BECERRAS 18% ULTRA RE</v>
          </cell>
          <cell r="E1436" t="str">
            <v>PES</v>
          </cell>
          <cell r="F1436">
            <v>6330</v>
          </cell>
          <cell r="G1436" t="str">
            <v>TN</v>
          </cell>
          <cell r="H1436" t="str">
            <v>TONELADAS</v>
          </cell>
          <cell r="I1436" t="str">
            <v>PEC</v>
          </cell>
        </row>
        <row r="1437">
          <cell r="A1437" t="str">
            <v>15744315</v>
          </cell>
          <cell r="B1437">
            <v>157</v>
          </cell>
          <cell r="C1437">
            <v>44315</v>
          </cell>
          <cell r="D1437" t="str">
            <v>BECERRAS 18% ULTRA RG</v>
          </cell>
          <cell r="E1437" t="str">
            <v>PES</v>
          </cell>
          <cell r="F1437">
            <v>6260</v>
          </cell>
          <cell r="G1437" t="str">
            <v>TN</v>
          </cell>
          <cell r="H1437" t="str">
            <v>TONELADAS</v>
          </cell>
          <cell r="I1437" t="str">
            <v>PEC</v>
          </cell>
        </row>
        <row r="1438">
          <cell r="A1438" t="str">
            <v>15744360</v>
          </cell>
          <cell r="B1438">
            <v>157</v>
          </cell>
          <cell r="C1438">
            <v>44360</v>
          </cell>
          <cell r="D1438" t="str">
            <v>ESTABLERO 18% OCCIDENTE HE</v>
          </cell>
          <cell r="E1438" t="str">
            <v>PES</v>
          </cell>
          <cell r="F1438">
            <v>4253</v>
          </cell>
          <cell r="G1438" t="str">
            <v>TN</v>
          </cell>
          <cell r="H1438" t="str">
            <v>TONELADAS</v>
          </cell>
          <cell r="I1438" t="str">
            <v>PEC</v>
          </cell>
        </row>
        <row r="1439">
          <cell r="A1439" t="str">
            <v>15744372</v>
          </cell>
          <cell r="B1439">
            <v>157</v>
          </cell>
          <cell r="C1439">
            <v>44372</v>
          </cell>
          <cell r="D1439" t="str">
            <v>PELET LECHERO 21% CE</v>
          </cell>
          <cell r="E1439" t="str">
            <v>PES</v>
          </cell>
          <cell r="F1439">
            <v>4330</v>
          </cell>
          <cell r="G1439" t="str">
            <v>TN</v>
          </cell>
          <cell r="H1439" t="str">
            <v>TONELADAS</v>
          </cell>
          <cell r="I1439" t="str">
            <v>PEC</v>
          </cell>
        </row>
        <row r="1440">
          <cell r="A1440" t="str">
            <v>15744373</v>
          </cell>
          <cell r="B1440">
            <v>157</v>
          </cell>
          <cell r="C1440">
            <v>44373</v>
          </cell>
          <cell r="D1440" t="str">
            <v>PELET LECHERO 21% CG</v>
          </cell>
          <cell r="E1440" t="str">
            <v>PES</v>
          </cell>
          <cell r="F1440">
            <v>4190</v>
          </cell>
          <cell r="G1440" t="str">
            <v>TN</v>
          </cell>
          <cell r="H1440" t="str">
            <v>TONELADAS</v>
          </cell>
          <cell r="I1440" t="str">
            <v>PEC</v>
          </cell>
        </row>
        <row r="1441">
          <cell r="A1441" t="str">
            <v>15744382</v>
          </cell>
          <cell r="B1441">
            <v>157</v>
          </cell>
          <cell r="C1441">
            <v>44382</v>
          </cell>
          <cell r="D1441" t="str">
            <v>LECHERO 21% CE</v>
          </cell>
          <cell r="E1441" t="str">
            <v>PES</v>
          </cell>
          <cell r="F1441">
            <v>5540</v>
          </cell>
          <cell r="G1441" t="str">
            <v>TN</v>
          </cell>
          <cell r="H1441" t="str">
            <v>TONELADAS</v>
          </cell>
          <cell r="I1441" t="str">
            <v>PEC</v>
          </cell>
        </row>
        <row r="1442">
          <cell r="A1442" t="str">
            <v>15744384</v>
          </cell>
          <cell r="B1442">
            <v>157</v>
          </cell>
          <cell r="C1442">
            <v>44384</v>
          </cell>
          <cell r="D1442" t="str">
            <v>LECHERO 21% RE</v>
          </cell>
          <cell r="E1442" t="str">
            <v>PES</v>
          </cell>
          <cell r="F1442">
            <v>4815</v>
          </cell>
          <cell r="G1442" t="str">
            <v>TN</v>
          </cell>
          <cell r="H1442" t="str">
            <v>TONELADAS</v>
          </cell>
          <cell r="I1442" t="str">
            <v>PEC</v>
          </cell>
        </row>
        <row r="1443">
          <cell r="A1443" t="str">
            <v>15744385</v>
          </cell>
          <cell r="B1443">
            <v>157</v>
          </cell>
          <cell r="C1443">
            <v>44385</v>
          </cell>
          <cell r="D1443" t="str">
            <v>LECHERO 21% RG</v>
          </cell>
          <cell r="E1443" t="str">
            <v>PES</v>
          </cell>
          <cell r="F1443">
            <v>5295</v>
          </cell>
          <cell r="G1443" t="str">
            <v>TN</v>
          </cell>
          <cell r="H1443" t="str">
            <v>TONELADAS</v>
          </cell>
          <cell r="I1443" t="str">
            <v>PEC</v>
          </cell>
        </row>
        <row r="1444">
          <cell r="A1444" t="str">
            <v>15744512</v>
          </cell>
          <cell r="B1444">
            <v>157</v>
          </cell>
          <cell r="C1444">
            <v>44512</v>
          </cell>
          <cell r="D1444" t="str">
            <v>ESTABLERO 18% GDL. CE.</v>
          </cell>
          <cell r="E1444" t="str">
            <v>PES</v>
          </cell>
          <cell r="F1444">
            <v>4385</v>
          </cell>
          <cell r="G1444" t="str">
            <v>TN</v>
          </cell>
          <cell r="H1444" t="str">
            <v>TONELADAS</v>
          </cell>
          <cell r="I1444" t="str">
            <v>PEC</v>
          </cell>
        </row>
        <row r="1445">
          <cell r="A1445" t="str">
            <v>15744513</v>
          </cell>
          <cell r="B1445">
            <v>157</v>
          </cell>
          <cell r="C1445">
            <v>44513</v>
          </cell>
          <cell r="D1445" t="str">
            <v>ESTABLERO 18% GDL. CG.</v>
          </cell>
          <cell r="E1445" t="str">
            <v>PES</v>
          </cell>
          <cell r="F1445">
            <v>4245</v>
          </cell>
          <cell r="G1445" t="str">
            <v>TN</v>
          </cell>
          <cell r="H1445" t="str">
            <v>TONELADAS</v>
          </cell>
          <cell r="I1445" t="str">
            <v>PEC</v>
          </cell>
        </row>
        <row r="1446">
          <cell r="A1446" t="str">
            <v>15744522</v>
          </cell>
          <cell r="B1446">
            <v>157</v>
          </cell>
          <cell r="C1446">
            <v>44522</v>
          </cell>
          <cell r="D1446" t="str">
            <v>LECHERO SINALOENSE CE</v>
          </cell>
          <cell r="E1446" t="str">
            <v>PES</v>
          </cell>
          <cell r="F1446">
            <v>4590</v>
          </cell>
          <cell r="G1446" t="str">
            <v>TN</v>
          </cell>
          <cell r="H1446" t="str">
            <v>TONELADAS</v>
          </cell>
          <cell r="I1446" t="str">
            <v>PEC</v>
          </cell>
        </row>
        <row r="1447">
          <cell r="A1447" t="str">
            <v>15744523</v>
          </cell>
          <cell r="B1447">
            <v>157</v>
          </cell>
          <cell r="C1447">
            <v>44523</v>
          </cell>
          <cell r="D1447" t="str">
            <v>LECHERO 21% GDL CG.</v>
          </cell>
          <cell r="E1447" t="str">
            <v>PES</v>
          </cell>
          <cell r="F1447">
            <v>4450</v>
          </cell>
          <cell r="G1447" t="str">
            <v>TN</v>
          </cell>
          <cell r="H1447" t="str">
            <v>TONELADAS</v>
          </cell>
          <cell r="I1447" t="str">
            <v>PEC</v>
          </cell>
        </row>
        <row r="1448">
          <cell r="A1448" t="str">
            <v>15744560</v>
          </cell>
          <cell r="B1448">
            <v>157</v>
          </cell>
          <cell r="C1448">
            <v>44560</v>
          </cell>
          <cell r="D1448" t="str">
            <v>MEZCLA GANADERA LECHERO HE</v>
          </cell>
          <cell r="E1448" t="str">
            <v>PES</v>
          </cell>
          <cell r="F1448">
            <v>3615</v>
          </cell>
          <cell r="G1448" t="str">
            <v>TN</v>
          </cell>
          <cell r="H1448" t="str">
            <v>TONELADAS</v>
          </cell>
          <cell r="I1448" t="str">
            <v>PEC</v>
          </cell>
        </row>
        <row r="1449">
          <cell r="A1449" t="str">
            <v>15744561</v>
          </cell>
          <cell r="B1449">
            <v>157</v>
          </cell>
          <cell r="C1449">
            <v>44561</v>
          </cell>
          <cell r="D1449" t="str">
            <v>MEZCLA GANADERA LECHERO HG</v>
          </cell>
          <cell r="E1449" t="str">
            <v>PES</v>
          </cell>
          <cell r="F1449">
            <v>3525</v>
          </cell>
          <cell r="G1449" t="str">
            <v>TN</v>
          </cell>
          <cell r="H1449" t="str">
            <v>TONELADAS</v>
          </cell>
          <cell r="I1449" t="str">
            <v>PEC</v>
          </cell>
        </row>
        <row r="1450">
          <cell r="A1450" t="str">
            <v>15744732</v>
          </cell>
          <cell r="B1450">
            <v>157</v>
          </cell>
          <cell r="C1450">
            <v>44732</v>
          </cell>
          <cell r="D1450" t="str">
            <v>APILECHE PLUS 17% ULTRA CE</v>
          </cell>
          <cell r="E1450" t="str">
            <v>PES</v>
          </cell>
          <cell r="F1450">
            <v>5845</v>
          </cell>
          <cell r="G1450" t="str">
            <v>TN</v>
          </cell>
          <cell r="H1450" t="str">
            <v>TONELADAS</v>
          </cell>
          <cell r="I1450" t="str">
            <v>PEC</v>
          </cell>
        </row>
        <row r="1451">
          <cell r="A1451" t="str">
            <v>15744733</v>
          </cell>
          <cell r="B1451">
            <v>157</v>
          </cell>
          <cell r="C1451">
            <v>44733</v>
          </cell>
          <cell r="D1451" t="str">
            <v>APILECHE PLUS 17% ULTRA CG</v>
          </cell>
          <cell r="E1451" t="str">
            <v>PES</v>
          </cell>
          <cell r="F1451">
            <v>5705</v>
          </cell>
          <cell r="G1451" t="str">
            <v>TN</v>
          </cell>
          <cell r="H1451" t="str">
            <v>TONELADAS</v>
          </cell>
          <cell r="I1451" t="str">
            <v>PEC</v>
          </cell>
        </row>
        <row r="1452">
          <cell r="A1452" t="str">
            <v>15744734</v>
          </cell>
          <cell r="B1452">
            <v>157</v>
          </cell>
          <cell r="C1452">
            <v>44734</v>
          </cell>
          <cell r="D1452" t="str">
            <v>APILECHE PLUS 17% ULTRA RE</v>
          </cell>
          <cell r="E1452" t="str">
            <v>PES</v>
          </cell>
          <cell r="F1452">
            <v>5490</v>
          </cell>
          <cell r="G1452" t="str">
            <v>TN</v>
          </cell>
          <cell r="H1452" t="str">
            <v>TONELADAS</v>
          </cell>
          <cell r="I1452" t="str">
            <v>PEC</v>
          </cell>
        </row>
        <row r="1453">
          <cell r="A1453" t="str">
            <v>15744735</v>
          </cell>
          <cell r="B1453">
            <v>157</v>
          </cell>
          <cell r="C1453">
            <v>44735</v>
          </cell>
          <cell r="D1453" t="str">
            <v>APILECHE PLUS 17% ULTRA RG</v>
          </cell>
          <cell r="E1453" t="str">
            <v>PES</v>
          </cell>
          <cell r="F1453">
            <v>5450</v>
          </cell>
          <cell r="G1453" t="str">
            <v>TN</v>
          </cell>
          <cell r="H1453" t="str">
            <v>TONELADAS</v>
          </cell>
          <cell r="I1453" t="str">
            <v>PEC</v>
          </cell>
        </row>
        <row r="1454">
          <cell r="A1454" t="str">
            <v>15744750</v>
          </cell>
          <cell r="B1454">
            <v>157</v>
          </cell>
          <cell r="C1454">
            <v>44750</v>
          </cell>
          <cell r="D1454" t="str">
            <v>APILECHE PLUS 17% HE</v>
          </cell>
          <cell r="E1454" t="str">
            <v>PES</v>
          </cell>
          <cell r="F1454">
            <v>4915</v>
          </cell>
          <cell r="G1454" t="str">
            <v>TN</v>
          </cell>
          <cell r="H1454" t="str">
            <v>TONELADAS</v>
          </cell>
          <cell r="I1454" t="str">
            <v>PEC</v>
          </cell>
        </row>
        <row r="1455">
          <cell r="A1455" t="str">
            <v>15744751</v>
          </cell>
          <cell r="B1455">
            <v>157</v>
          </cell>
          <cell r="C1455">
            <v>44751</v>
          </cell>
          <cell r="D1455" t="str">
            <v>APILECHE PLUS 17% HG</v>
          </cell>
          <cell r="E1455" t="str">
            <v>PES</v>
          </cell>
          <cell r="F1455">
            <v>4775</v>
          </cell>
          <cell r="G1455" t="str">
            <v>TN</v>
          </cell>
          <cell r="H1455" t="str">
            <v>TONELADAS</v>
          </cell>
          <cell r="I1455" t="str">
            <v>PEC</v>
          </cell>
        </row>
        <row r="1456">
          <cell r="A1456" t="str">
            <v>15744752</v>
          </cell>
          <cell r="B1456">
            <v>157</v>
          </cell>
          <cell r="C1456">
            <v>44752</v>
          </cell>
          <cell r="D1456" t="str">
            <v>APILECHE PLUS 17% CE</v>
          </cell>
          <cell r="E1456" t="str">
            <v>PES</v>
          </cell>
          <cell r="F1456">
            <v>4935</v>
          </cell>
          <cell r="G1456" t="str">
            <v>TN</v>
          </cell>
          <cell r="H1456" t="str">
            <v>TONELADAS</v>
          </cell>
          <cell r="I1456" t="str">
            <v>PEC</v>
          </cell>
        </row>
        <row r="1457">
          <cell r="A1457" t="str">
            <v>15744753</v>
          </cell>
          <cell r="B1457">
            <v>157</v>
          </cell>
          <cell r="C1457">
            <v>44753</v>
          </cell>
          <cell r="D1457" t="str">
            <v>APILECHE PLUS 17% CG</v>
          </cell>
          <cell r="E1457" t="str">
            <v>PES</v>
          </cell>
          <cell r="F1457">
            <v>4795</v>
          </cell>
          <cell r="G1457" t="str">
            <v>TN</v>
          </cell>
          <cell r="H1457" t="str">
            <v>TONELADAS</v>
          </cell>
          <cell r="I1457" t="str">
            <v>PEC</v>
          </cell>
        </row>
        <row r="1458">
          <cell r="A1458" t="str">
            <v>15744754</v>
          </cell>
          <cell r="B1458">
            <v>157</v>
          </cell>
          <cell r="C1458">
            <v>44754</v>
          </cell>
          <cell r="D1458" t="str">
            <v>APILECHE PLUS 17% RE</v>
          </cell>
          <cell r="E1458" t="str">
            <v>PES</v>
          </cell>
          <cell r="F1458">
            <v>4925</v>
          </cell>
          <cell r="G1458" t="str">
            <v>TN</v>
          </cell>
          <cell r="H1458" t="str">
            <v>TONELADAS</v>
          </cell>
          <cell r="I1458" t="str">
            <v>PEC</v>
          </cell>
        </row>
        <row r="1459">
          <cell r="A1459" t="str">
            <v>15744755</v>
          </cell>
          <cell r="B1459">
            <v>157</v>
          </cell>
          <cell r="C1459">
            <v>44755</v>
          </cell>
          <cell r="D1459" t="str">
            <v>APILECHE PLUS 17% RG</v>
          </cell>
          <cell r="E1459" t="str">
            <v>PES</v>
          </cell>
          <cell r="F1459">
            <v>4785</v>
          </cell>
          <cell r="G1459" t="str">
            <v>TN</v>
          </cell>
          <cell r="H1459" t="str">
            <v>TONELADAS</v>
          </cell>
          <cell r="I1459" t="str">
            <v>PEC</v>
          </cell>
        </row>
        <row r="1460">
          <cell r="A1460" t="str">
            <v>15744794</v>
          </cell>
          <cell r="B1460">
            <v>157</v>
          </cell>
          <cell r="C1460">
            <v>44794</v>
          </cell>
          <cell r="D1460" t="str">
            <v>DAIRY ROL  RE</v>
          </cell>
          <cell r="E1460" t="str">
            <v>PES</v>
          </cell>
          <cell r="F1460">
            <v>5760</v>
          </cell>
          <cell r="G1460" t="str">
            <v>TN</v>
          </cell>
          <cell r="H1460" t="str">
            <v>TONELADAS</v>
          </cell>
          <cell r="I1460" t="str">
            <v>PEC</v>
          </cell>
        </row>
        <row r="1461">
          <cell r="A1461" t="str">
            <v>15744795</v>
          </cell>
          <cell r="B1461">
            <v>157</v>
          </cell>
          <cell r="C1461">
            <v>44795</v>
          </cell>
          <cell r="D1461" t="str">
            <v>DAIRY ROL  RG</v>
          </cell>
          <cell r="E1461" t="str">
            <v>PES</v>
          </cell>
          <cell r="F1461">
            <v>5620</v>
          </cell>
          <cell r="G1461" t="str">
            <v>TN</v>
          </cell>
          <cell r="H1461" t="str">
            <v>TONELADAS</v>
          </cell>
          <cell r="I1461" t="str">
            <v>PEC</v>
          </cell>
        </row>
        <row r="1462">
          <cell r="A1462" t="str">
            <v>15744804</v>
          </cell>
          <cell r="B1462">
            <v>157</v>
          </cell>
          <cell r="C1462">
            <v>44804</v>
          </cell>
          <cell r="D1462" t="str">
            <v>PRECALF ROL RE</v>
          </cell>
          <cell r="E1462" t="str">
            <v>PES</v>
          </cell>
          <cell r="F1462">
            <v>5170</v>
          </cell>
          <cell r="G1462" t="str">
            <v>TN</v>
          </cell>
          <cell r="H1462" t="str">
            <v>TONELADAS</v>
          </cell>
          <cell r="I1462" t="str">
            <v>PEC</v>
          </cell>
        </row>
        <row r="1463">
          <cell r="A1463" t="str">
            <v>15744834</v>
          </cell>
          <cell r="B1463">
            <v>157</v>
          </cell>
          <cell r="C1463">
            <v>44834</v>
          </cell>
          <cell r="D1463" t="str">
            <v>LECHERO 17% MIX</v>
          </cell>
          <cell r="E1463" t="str">
            <v>PES</v>
          </cell>
          <cell r="F1463">
            <v>4575</v>
          </cell>
          <cell r="G1463" t="str">
            <v>TN</v>
          </cell>
          <cell r="H1463" t="str">
            <v>TONELADAS</v>
          </cell>
          <cell r="I1463" t="str">
            <v>PEC</v>
          </cell>
        </row>
        <row r="1464">
          <cell r="A1464" t="str">
            <v>15744992</v>
          </cell>
          <cell r="B1464">
            <v>157</v>
          </cell>
          <cell r="C1464">
            <v>44992</v>
          </cell>
          <cell r="D1464" t="str">
            <v>SOSTEN MULTIUSOS CE</v>
          </cell>
          <cell r="E1464" t="str">
            <v>PES</v>
          </cell>
          <cell r="F1464">
            <v>4490</v>
          </cell>
          <cell r="G1464" t="str">
            <v>TN</v>
          </cell>
          <cell r="H1464" t="str">
            <v>TONELADAS</v>
          </cell>
          <cell r="I1464" t="str">
            <v>PEC</v>
          </cell>
        </row>
        <row r="1465">
          <cell r="A1465" t="str">
            <v>15745124</v>
          </cell>
          <cell r="B1465">
            <v>157</v>
          </cell>
          <cell r="C1465">
            <v>45124</v>
          </cell>
          <cell r="D1465" t="str">
            <v>TOROS DE LIDIA RE</v>
          </cell>
          <cell r="E1465" t="str">
            <v>PES</v>
          </cell>
          <cell r="F1465">
            <v>5375</v>
          </cell>
          <cell r="G1465" t="str">
            <v>TN</v>
          </cell>
          <cell r="H1465" t="str">
            <v>TONELADAS</v>
          </cell>
          <cell r="I1465" t="str">
            <v>PEC</v>
          </cell>
        </row>
        <row r="1466">
          <cell r="A1466" t="str">
            <v>15745125</v>
          </cell>
          <cell r="B1466">
            <v>157</v>
          </cell>
          <cell r="C1466">
            <v>45125</v>
          </cell>
          <cell r="D1466" t="str">
            <v>TOROS DE LIDIA RG</v>
          </cell>
          <cell r="E1466" t="str">
            <v>PES</v>
          </cell>
          <cell r="F1466">
            <v>5235</v>
          </cell>
          <cell r="G1466" t="str">
            <v>TN</v>
          </cell>
          <cell r="H1466" t="str">
            <v>TONELADAS</v>
          </cell>
          <cell r="I1466" t="str">
            <v>PEC</v>
          </cell>
        </row>
        <row r="1467">
          <cell r="A1467" t="str">
            <v>15745214</v>
          </cell>
          <cell r="B1467">
            <v>157</v>
          </cell>
          <cell r="C1467">
            <v>45214</v>
          </cell>
          <cell r="D1467" t="str">
            <v>BEEFMAX RE</v>
          </cell>
          <cell r="E1467" t="str">
            <v>PES</v>
          </cell>
          <cell r="F1467">
            <v>6050</v>
          </cell>
          <cell r="G1467" t="str">
            <v>TN</v>
          </cell>
          <cell r="H1467" t="str">
            <v>TONELADAS</v>
          </cell>
          <cell r="I1467" t="str">
            <v>PEC</v>
          </cell>
        </row>
        <row r="1468">
          <cell r="A1468" t="str">
            <v>15745215</v>
          </cell>
          <cell r="B1468">
            <v>157</v>
          </cell>
          <cell r="C1468">
            <v>45215</v>
          </cell>
          <cell r="D1468" t="str">
            <v>BEEFMAX RG</v>
          </cell>
          <cell r="E1468" t="str">
            <v>PES</v>
          </cell>
          <cell r="F1468">
            <v>5910</v>
          </cell>
          <cell r="G1468" t="str">
            <v>TN</v>
          </cell>
          <cell r="H1468" t="str">
            <v>TONELADAS</v>
          </cell>
          <cell r="I1468" t="str">
            <v>PEC</v>
          </cell>
        </row>
        <row r="1469">
          <cell r="A1469" t="str">
            <v>15745330</v>
          </cell>
          <cell r="B1469">
            <v>157</v>
          </cell>
          <cell r="C1469">
            <v>45330</v>
          </cell>
          <cell r="D1469" t="str">
            <v>API ENGORDA GANADO HE 40K</v>
          </cell>
          <cell r="E1469" t="str">
            <v>PES</v>
          </cell>
          <cell r="F1469">
            <v>4515</v>
          </cell>
          <cell r="G1469" t="str">
            <v>TN</v>
          </cell>
          <cell r="H1469" t="str">
            <v>TONELADAS</v>
          </cell>
          <cell r="I1469" t="str">
            <v>PEC</v>
          </cell>
        </row>
        <row r="1470">
          <cell r="A1470" t="str">
            <v>15745410</v>
          </cell>
          <cell r="B1470">
            <v>157</v>
          </cell>
          <cell r="C1470">
            <v>45410</v>
          </cell>
          <cell r="D1470" t="str">
            <v>API-CARNE HE</v>
          </cell>
          <cell r="E1470" t="str">
            <v>PES</v>
          </cell>
          <cell r="F1470">
            <v>4774</v>
          </cell>
          <cell r="G1470" t="str">
            <v>TN</v>
          </cell>
          <cell r="H1470" t="str">
            <v>TONELADAS</v>
          </cell>
          <cell r="I1470" t="str">
            <v>PEC</v>
          </cell>
        </row>
        <row r="1471">
          <cell r="A1471" t="str">
            <v>15745411</v>
          </cell>
          <cell r="B1471">
            <v>157</v>
          </cell>
          <cell r="C1471">
            <v>45411</v>
          </cell>
          <cell r="D1471" t="str">
            <v>API-CARNE HG</v>
          </cell>
          <cell r="E1471" t="str">
            <v>PES</v>
          </cell>
          <cell r="F1471">
            <v>4634</v>
          </cell>
          <cell r="G1471" t="str">
            <v>TN</v>
          </cell>
          <cell r="H1471" t="str">
            <v>TONELADAS</v>
          </cell>
          <cell r="I1471" t="str">
            <v>PEC</v>
          </cell>
        </row>
        <row r="1472">
          <cell r="A1472" t="str">
            <v>15745413</v>
          </cell>
          <cell r="B1472">
            <v>157</v>
          </cell>
          <cell r="C1472">
            <v>45413</v>
          </cell>
          <cell r="D1472" t="str">
            <v>API-CARNE CG</v>
          </cell>
          <cell r="E1472" t="str">
            <v>PES</v>
          </cell>
          <cell r="F1472">
            <v>4654</v>
          </cell>
          <cell r="G1472" t="str">
            <v>TN</v>
          </cell>
          <cell r="H1472" t="str">
            <v>TONELADAS</v>
          </cell>
          <cell r="I1472" t="str">
            <v>PEC</v>
          </cell>
        </row>
        <row r="1473">
          <cell r="A1473" t="str">
            <v>15745414</v>
          </cell>
          <cell r="B1473">
            <v>157</v>
          </cell>
          <cell r="C1473">
            <v>45414</v>
          </cell>
          <cell r="D1473" t="str">
            <v>API-CARNE RE</v>
          </cell>
          <cell r="E1473" t="str">
            <v>PES</v>
          </cell>
          <cell r="F1473">
            <v>4000</v>
          </cell>
          <cell r="G1473" t="str">
            <v>TN</v>
          </cell>
          <cell r="H1473" t="str">
            <v>TONELADAS</v>
          </cell>
          <cell r="I1473" t="str">
            <v>PEC</v>
          </cell>
        </row>
        <row r="1474">
          <cell r="A1474" t="str">
            <v>15745415</v>
          </cell>
          <cell r="B1474">
            <v>157</v>
          </cell>
          <cell r="C1474">
            <v>45415</v>
          </cell>
          <cell r="D1474" t="str">
            <v>API-CARNE RG</v>
          </cell>
          <cell r="E1474" t="str">
            <v>PES</v>
          </cell>
          <cell r="F1474">
            <v>4210</v>
          </cell>
          <cell r="G1474" t="str">
            <v>TN</v>
          </cell>
          <cell r="H1474" t="str">
            <v>TONELADAS</v>
          </cell>
          <cell r="I1474" t="str">
            <v>PEC</v>
          </cell>
        </row>
        <row r="1475">
          <cell r="A1475" t="str">
            <v>15745460</v>
          </cell>
          <cell r="B1475">
            <v>157</v>
          </cell>
          <cell r="C1475">
            <v>45460</v>
          </cell>
          <cell r="D1475" t="str">
            <v>ABAMEL 40% HE</v>
          </cell>
          <cell r="E1475" t="str">
            <v>PES</v>
          </cell>
          <cell r="F1475">
            <v>5765</v>
          </cell>
          <cell r="G1475" t="str">
            <v>TN</v>
          </cell>
          <cell r="H1475" t="str">
            <v>TONELADAS</v>
          </cell>
          <cell r="I1475" t="str">
            <v>PEC</v>
          </cell>
        </row>
        <row r="1476">
          <cell r="A1476" t="str">
            <v>15745461</v>
          </cell>
          <cell r="B1476">
            <v>157</v>
          </cell>
          <cell r="C1476">
            <v>45461</v>
          </cell>
          <cell r="D1476" t="str">
            <v>ABAMEL 40% HG</v>
          </cell>
          <cell r="E1476" t="str">
            <v>PES</v>
          </cell>
          <cell r="F1476">
            <v>6534</v>
          </cell>
          <cell r="G1476" t="str">
            <v>TN</v>
          </cell>
          <cell r="H1476" t="str">
            <v>TONELADAS</v>
          </cell>
          <cell r="I1476" t="str">
            <v>PEC</v>
          </cell>
        </row>
        <row r="1477">
          <cell r="A1477" t="str">
            <v>15745464</v>
          </cell>
          <cell r="B1477">
            <v>157</v>
          </cell>
          <cell r="C1477">
            <v>45464</v>
          </cell>
          <cell r="D1477" t="str">
            <v>ABAMEL 40% RE</v>
          </cell>
          <cell r="E1477" t="str">
            <v>PES</v>
          </cell>
          <cell r="F1477">
            <v>6684</v>
          </cell>
          <cell r="G1477" t="str">
            <v>TN</v>
          </cell>
          <cell r="H1477" t="str">
            <v>TONELADAS</v>
          </cell>
          <cell r="I1477" t="str">
            <v>PEC</v>
          </cell>
        </row>
        <row r="1478">
          <cell r="A1478" t="str">
            <v>15745465</v>
          </cell>
          <cell r="B1478">
            <v>157</v>
          </cell>
          <cell r="C1478">
            <v>45465</v>
          </cell>
          <cell r="D1478" t="str">
            <v>ABAMEL 40% RG</v>
          </cell>
          <cell r="E1478" t="str">
            <v>PES</v>
          </cell>
          <cell r="F1478">
            <v>6544</v>
          </cell>
          <cell r="G1478" t="str">
            <v>TN</v>
          </cell>
          <cell r="H1478" t="str">
            <v>TONELADAS</v>
          </cell>
          <cell r="I1478" t="str">
            <v>PEC</v>
          </cell>
        </row>
        <row r="1479">
          <cell r="A1479" t="str">
            <v>15745630</v>
          </cell>
          <cell r="B1479">
            <v>157</v>
          </cell>
          <cell r="C1479">
            <v>45630</v>
          </cell>
          <cell r="D1479" t="str">
            <v>ENGORDA GANADO V. HE</v>
          </cell>
          <cell r="E1479" t="str">
            <v>PES</v>
          </cell>
          <cell r="F1479">
            <v>4699</v>
          </cell>
          <cell r="G1479" t="str">
            <v>TN</v>
          </cell>
          <cell r="H1479" t="str">
            <v>TONELADAS</v>
          </cell>
          <cell r="I1479" t="str">
            <v>PEC</v>
          </cell>
        </row>
        <row r="1480">
          <cell r="A1480" t="str">
            <v>15745631</v>
          </cell>
          <cell r="B1480">
            <v>157</v>
          </cell>
          <cell r="C1480">
            <v>45631</v>
          </cell>
          <cell r="D1480" t="str">
            <v>ENGORDA GANADO V. HG</v>
          </cell>
          <cell r="E1480" t="str">
            <v>PES</v>
          </cell>
          <cell r="F1480">
            <v>4559</v>
          </cell>
          <cell r="G1480" t="str">
            <v>TN</v>
          </cell>
          <cell r="H1480" t="str">
            <v>TONELADAS</v>
          </cell>
          <cell r="I1480" t="str">
            <v>PEC</v>
          </cell>
        </row>
        <row r="1481">
          <cell r="A1481" t="str">
            <v>15745632</v>
          </cell>
          <cell r="B1481">
            <v>157</v>
          </cell>
          <cell r="C1481">
            <v>45632</v>
          </cell>
          <cell r="D1481" t="str">
            <v>ENGORDA GANADO AP CE</v>
          </cell>
          <cell r="E1481" t="str">
            <v>PES</v>
          </cell>
          <cell r="F1481">
            <v>4719</v>
          </cell>
          <cell r="G1481" t="str">
            <v>TN</v>
          </cell>
          <cell r="H1481" t="str">
            <v>TONELADAS</v>
          </cell>
          <cell r="I1481" t="str">
            <v>PEC</v>
          </cell>
        </row>
        <row r="1482">
          <cell r="A1482" t="str">
            <v>15745633</v>
          </cell>
          <cell r="B1482">
            <v>157</v>
          </cell>
          <cell r="C1482">
            <v>45633</v>
          </cell>
          <cell r="D1482" t="str">
            <v>ENGORDA GANADO V. CG</v>
          </cell>
          <cell r="E1482" t="str">
            <v>PES</v>
          </cell>
          <cell r="F1482">
            <v>4579</v>
          </cell>
          <cell r="G1482" t="str">
            <v>TN</v>
          </cell>
          <cell r="H1482" t="str">
            <v>TONELADAS</v>
          </cell>
          <cell r="I1482" t="str">
            <v>PEC</v>
          </cell>
        </row>
        <row r="1483">
          <cell r="A1483" t="str">
            <v>15745634</v>
          </cell>
          <cell r="B1483">
            <v>157</v>
          </cell>
          <cell r="C1483">
            <v>45634</v>
          </cell>
          <cell r="D1483" t="str">
            <v>ENGORDA GANADO RE</v>
          </cell>
          <cell r="E1483" t="str">
            <v>PES</v>
          </cell>
          <cell r="F1483">
            <v>3775</v>
          </cell>
          <cell r="G1483" t="str">
            <v>TN</v>
          </cell>
          <cell r="H1483" t="str">
            <v>TONELADAS</v>
          </cell>
          <cell r="I1483" t="str">
            <v>PEC</v>
          </cell>
        </row>
        <row r="1484">
          <cell r="A1484" t="str">
            <v>15745654</v>
          </cell>
          <cell r="B1484">
            <v>157</v>
          </cell>
          <cell r="C1484">
            <v>45654</v>
          </cell>
          <cell r="D1484" t="str">
            <v>BEEF ROLL EXPO RE</v>
          </cell>
          <cell r="E1484" t="str">
            <v>PES</v>
          </cell>
          <cell r="F1484">
            <v>5774</v>
          </cell>
          <cell r="G1484" t="str">
            <v>TN</v>
          </cell>
          <cell r="H1484" t="str">
            <v>TONELADAS</v>
          </cell>
          <cell r="I1484" t="str">
            <v>PEC</v>
          </cell>
        </row>
        <row r="1485">
          <cell r="A1485" t="str">
            <v>15745655</v>
          </cell>
          <cell r="B1485">
            <v>157</v>
          </cell>
          <cell r="C1485">
            <v>45655</v>
          </cell>
          <cell r="D1485" t="str">
            <v>BEFF ROLL EXPO RG</v>
          </cell>
          <cell r="E1485" t="str">
            <v>PES</v>
          </cell>
          <cell r="F1485">
            <v>5584</v>
          </cell>
          <cell r="G1485" t="str">
            <v>TN</v>
          </cell>
          <cell r="H1485" t="str">
            <v>TONELADAS</v>
          </cell>
          <cell r="I1485" t="str">
            <v>PEC</v>
          </cell>
        </row>
        <row r="1486">
          <cell r="A1486" t="str">
            <v>15745890</v>
          </cell>
          <cell r="B1486">
            <v>157</v>
          </cell>
          <cell r="C1486">
            <v>45890</v>
          </cell>
          <cell r="D1486" t="str">
            <v>MEZCLA GANADERA HE 40 KGS</v>
          </cell>
          <cell r="E1486" t="str">
            <v>PES</v>
          </cell>
          <cell r="F1486">
            <v>3070</v>
          </cell>
          <cell r="G1486" t="str">
            <v>TN</v>
          </cell>
          <cell r="H1486" t="str">
            <v>TONELADAS</v>
          </cell>
          <cell r="I1486" t="str">
            <v>PEC</v>
          </cell>
        </row>
        <row r="1487">
          <cell r="A1487" t="str">
            <v>15745970</v>
          </cell>
          <cell r="B1487">
            <v>157</v>
          </cell>
          <cell r="C1487">
            <v>45970</v>
          </cell>
          <cell r="D1487" t="str">
            <v>APIENGORDA GANADO C/ZILMAX HE</v>
          </cell>
          <cell r="E1487" t="str">
            <v>PES</v>
          </cell>
          <cell r="F1487">
            <v>5215</v>
          </cell>
          <cell r="G1487" t="str">
            <v>TN</v>
          </cell>
          <cell r="H1487" t="str">
            <v>TONELADAS</v>
          </cell>
          <cell r="I1487" t="str">
            <v>PEC</v>
          </cell>
        </row>
        <row r="1488">
          <cell r="A1488" t="str">
            <v>15746002</v>
          </cell>
          <cell r="B1488">
            <v>157</v>
          </cell>
          <cell r="C1488">
            <v>46002</v>
          </cell>
          <cell r="D1488" t="str">
            <v>CODORNIZ INICIO CE</v>
          </cell>
          <cell r="E1488" t="str">
            <v>PES</v>
          </cell>
          <cell r="F1488">
            <v>6503</v>
          </cell>
          <cell r="G1488" t="str">
            <v>TN</v>
          </cell>
          <cell r="H1488" t="str">
            <v>TONELADAS</v>
          </cell>
          <cell r="I1488" t="str">
            <v>PEC</v>
          </cell>
        </row>
        <row r="1489">
          <cell r="A1489" t="str">
            <v>15746012</v>
          </cell>
          <cell r="B1489">
            <v>157</v>
          </cell>
          <cell r="C1489">
            <v>46012</v>
          </cell>
          <cell r="D1489" t="str">
            <v>CODORNIZ POSTURA TE</v>
          </cell>
          <cell r="E1489" t="str">
            <v>PES</v>
          </cell>
          <cell r="F1489">
            <v>6134</v>
          </cell>
          <cell r="G1489" t="str">
            <v>TN</v>
          </cell>
          <cell r="H1489" t="str">
            <v>TONELADAS</v>
          </cell>
          <cell r="I1489" t="str">
            <v>PEC</v>
          </cell>
        </row>
        <row r="1490">
          <cell r="A1490" t="str">
            <v>15746022</v>
          </cell>
          <cell r="B1490">
            <v>157</v>
          </cell>
          <cell r="C1490">
            <v>46022</v>
          </cell>
          <cell r="D1490" t="str">
            <v>GALLO DE ORO PREPARACION CE</v>
          </cell>
          <cell r="E1490" t="str">
            <v>PES</v>
          </cell>
          <cell r="F1490">
            <v>6715</v>
          </cell>
          <cell r="G1490" t="str">
            <v>TN</v>
          </cell>
          <cell r="H1490" t="str">
            <v>TONELADAS</v>
          </cell>
          <cell r="I1490" t="str">
            <v>PEC</v>
          </cell>
        </row>
        <row r="1491">
          <cell r="A1491" t="str">
            <v>15746026</v>
          </cell>
          <cell r="B1491">
            <v>157</v>
          </cell>
          <cell r="C1491">
            <v>46026</v>
          </cell>
          <cell r="D1491" t="str">
            <v>GALLO DE ORO PREPARACION 5K CE</v>
          </cell>
          <cell r="E1491" t="str">
            <v>PES</v>
          </cell>
          <cell r="F1491">
            <v>7135</v>
          </cell>
          <cell r="G1491" t="str">
            <v>TN</v>
          </cell>
          <cell r="H1491" t="str">
            <v>TONELADAS</v>
          </cell>
          <cell r="I1491" t="str">
            <v>PEC</v>
          </cell>
        </row>
        <row r="1492">
          <cell r="A1492" t="str">
            <v>15746040</v>
          </cell>
          <cell r="B1492">
            <v>157</v>
          </cell>
          <cell r="C1492">
            <v>46040</v>
          </cell>
          <cell r="D1492" t="str">
            <v>API-BORREGOS HE</v>
          </cell>
          <cell r="E1492" t="str">
            <v>PES</v>
          </cell>
          <cell r="F1492">
            <v>4219</v>
          </cell>
          <cell r="G1492" t="str">
            <v>TN</v>
          </cell>
          <cell r="H1492" t="str">
            <v>TONELADAS</v>
          </cell>
          <cell r="I1492" t="str">
            <v>PEC</v>
          </cell>
        </row>
        <row r="1493">
          <cell r="A1493" t="str">
            <v>15746041</v>
          </cell>
          <cell r="B1493">
            <v>157</v>
          </cell>
          <cell r="C1493">
            <v>46041</v>
          </cell>
          <cell r="D1493" t="str">
            <v>API-BORREGOS HG</v>
          </cell>
          <cell r="E1493" t="str">
            <v>PES</v>
          </cell>
          <cell r="F1493">
            <v>4104</v>
          </cell>
          <cell r="G1493" t="str">
            <v>TN</v>
          </cell>
          <cell r="H1493" t="str">
            <v>TONELADAS</v>
          </cell>
          <cell r="I1493" t="str">
            <v>PEC</v>
          </cell>
        </row>
        <row r="1494">
          <cell r="A1494" t="str">
            <v>15746042</v>
          </cell>
          <cell r="B1494">
            <v>157</v>
          </cell>
          <cell r="C1494">
            <v>46042</v>
          </cell>
          <cell r="D1494" t="str">
            <v>API-BORREGOS CE</v>
          </cell>
          <cell r="E1494" t="str">
            <v>PES</v>
          </cell>
          <cell r="F1494">
            <v>4436</v>
          </cell>
          <cell r="G1494" t="str">
            <v>TN</v>
          </cell>
          <cell r="H1494" t="str">
            <v>TONELADAS</v>
          </cell>
          <cell r="I1494" t="str">
            <v>PEC</v>
          </cell>
        </row>
        <row r="1495">
          <cell r="A1495" t="str">
            <v>15746043</v>
          </cell>
          <cell r="B1495">
            <v>157</v>
          </cell>
          <cell r="C1495">
            <v>46043</v>
          </cell>
          <cell r="D1495" t="str">
            <v>API-BORREGOS CG</v>
          </cell>
          <cell r="E1495" t="str">
            <v>PES</v>
          </cell>
          <cell r="F1495">
            <v>4124</v>
          </cell>
          <cell r="G1495" t="str">
            <v>TN</v>
          </cell>
          <cell r="H1495" t="str">
            <v>TONELADAS</v>
          </cell>
          <cell r="I1495" t="str">
            <v>PEC</v>
          </cell>
        </row>
        <row r="1496">
          <cell r="A1496" t="str">
            <v>15746052</v>
          </cell>
          <cell r="B1496">
            <v>157</v>
          </cell>
          <cell r="C1496">
            <v>46052</v>
          </cell>
          <cell r="D1496" t="str">
            <v>CONEJOS ENGORDA CE</v>
          </cell>
          <cell r="E1496" t="str">
            <v>PES</v>
          </cell>
          <cell r="F1496">
            <v>5790</v>
          </cell>
          <cell r="G1496" t="str">
            <v>TN</v>
          </cell>
          <cell r="H1496" t="str">
            <v>TONELADAS</v>
          </cell>
          <cell r="I1496" t="str">
            <v>PEC</v>
          </cell>
        </row>
        <row r="1497">
          <cell r="A1497" t="str">
            <v>15746062</v>
          </cell>
          <cell r="B1497">
            <v>157</v>
          </cell>
          <cell r="C1497">
            <v>46062</v>
          </cell>
          <cell r="D1497" t="str">
            <v>CONEJO REPRODUCTOR CE</v>
          </cell>
          <cell r="E1497" t="str">
            <v>PES</v>
          </cell>
          <cell r="F1497">
            <v>6015</v>
          </cell>
          <cell r="G1497" t="str">
            <v>TN</v>
          </cell>
          <cell r="H1497" t="str">
            <v>TONELADAS</v>
          </cell>
          <cell r="I1497" t="str">
            <v>PEC</v>
          </cell>
        </row>
        <row r="1498">
          <cell r="A1498" t="str">
            <v>15746114</v>
          </cell>
          <cell r="B1498">
            <v>157</v>
          </cell>
          <cell r="C1498">
            <v>46114</v>
          </cell>
          <cell r="D1498" t="str">
            <v>BORREGO GANADOR RE</v>
          </cell>
          <cell r="E1498" t="str">
            <v>PES</v>
          </cell>
          <cell r="F1498">
            <v>4040</v>
          </cell>
          <cell r="G1498" t="str">
            <v>TN</v>
          </cell>
          <cell r="H1498" t="str">
            <v>TONELADAS</v>
          </cell>
          <cell r="I1498" t="str">
            <v>PEC</v>
          </cell>
        </row>
        <row r="1499">
          <cell r="A1499" t="str">
            <v>15746122</v>
          </cell>
          <cell r="B1499">
            <v>157</v>
          </cell>
          <cell r="C1499">
            <v>46122</v>
          </cell>
          <cell r="D1499" t="str">
            <v>GALLO DE ORO MANTTO CE 40KG</v>
          </cell>
          <cell r="E1499" t="str">
            <v>PES</v>
          </cell>
          <cell r="F1499">
            <v>6004</v>
          </cell>
          <cell r="G1499" t="str">
            <v>TN</v>
          </cell>
          <cell r="H1499" t="str">
            <v>TONELADAS</v>
          </cell>
          <cell r="I1499" t="str">
            <v>PEC</v>
          </cell>
        </row>
        <row r="1500">
          <cell r="A1500" t="str">
            <v>15746126</v>
          </cell>
          <cell r="B1500">
            <v>157</v>
          </cell>
          <cell r="C1500">
            <v>46126</v>
          </cell>
          <cell r="D1500" t="str">
            <v>GALLO DE ORO MANTO. 5KG</v>
          </cell>
          <cell r="E1500" t="str">
            <v>PES</v>
          </cell>
          <cell r="F1500">
            <v>7615</v>
          </cell>
          <cell r="G1500" t="str">
            <v>TN</v>
          </cell>
          <cell r="H1500" t="str">
            <v>TONELADAS</v>
          </cell>
          <cell r="I1500" t="str">
            <v>PEC</v>
          </cell>
        </row>
        <row r="1501">
          <cell r="A1501" t="str">
            <v>15746170</v>
          </cell>
          <cell r="B1501">
            <v>157</v>
          </cell>
          <cell r="C1501">
            <v>46170</v>
          </cell>
          <cell r="D1501" t="str">
            <v>INICIA CORDEROS HE</v>
          </cell>
          <cell r="E1501" t="str">
            <v>PES</v>
          </cell>
          <cell r="F1501">
            <v>5140</v>
          </cell>
          <cell r="G1501" t="str">
            <v>TN</v>
          </cell>
          <cell r="H1501" t="str">
            <v>TONELADAS</v>
          </cell>
          <cell r="I1501" t="str">
            <v>PEC</v>
          </cell>
        </row>
        <row r="1502">
          <cell r="A1502" t="str">
            <v>15746172</v>
          </cell>
          <cell r="B1502">
            <v>157</v>
          </cell>
          <cell r="C1502">
            <v>46172</v>
          </cell>
          <cell r="D1502" t="str">
            <v>INICIA CORDEROS CE</v>
          </cell>
          <cell r="E1502" t="str">
            <v>PES</v>
          </cell>
          <cell r="F1502">
            <v>5078</v>
          </cell>
          <cell r="G1502" t="str">
            <v>TN</v>
          </cell>
          <cell r="H1502" t="str">
            <v>TONELADAS</v>
          </cell>
          <cell r="I1502" t="str">
            <v>PEC</v>
          </cell>
        </row>
        <row r="1503">
          <cell r="A1503" t="str">
            <v>15746180</v>
          </cell>
          <cell r="B1503">
            <v>157</v>
          </cell>
          <cell r="C1503">
            <v>46180</v>
          </cell>
          <cell r="D1503" t="str">
            <v>BORREGAS REPRODUCTORAS HE</v>
          </cell>
          <cell r="E1503" t="str">
            <v>PES</v>
          </cell>
          <cell r="F1503">
            <v>4652</v>
          </cell>
          <cell r="G1503" t="str">
            <v>TN</v>
          </cell>
          <cell r="H1503" t="str">
            <v>TONELADAS</v>
          </cell>
          <cell r="I1503" t="str">
            <v>PEC</v>
          </cell>
        </row>
        <row r="1504">
          <cell r="A1504" t="str">
            <v>15746184</v>
          </cell>
          <cell r="B1504">
            <v>157</v>
          </cell>
          <cell r="C1504">
            <v>46184</v>
          </cell>
          <cell r="D1504" t="str">
            <v>BORREGAS REPRODUCTORAS RE</v>
          </cell>
          <cell r="E1504" t="str">
            <v>PES</v>
          </cell>
          <cell r="F1504">
            <v>4475</v>
          </cell>
          <cell r="G1504" t="str">
            <v>TN</v>
          </cell>
          <cell r="H1504" t="str">
            <v>TONELADAS</v>
          </cell>
          <cell r="I1504" t="str">
            <v>PEC</v>
          </cell>
        </row>
        <row r="1505">
          <cell r="A1505" t="str">
            <v>15746194</v>
          </cell>
          <cell r="B1505">
            <v>157</v>
          </cell>
          <cell r="C1505">
            <v>46194</v>
          </cell>
          <cell r="D1505" t="str">
            <v>PELL ROL AVENA PLUS 40 KGS</v>
          </cell>
          <cell r="E1505" t="str">
            <v>PES</v>
          </cell>
          <cell r="F1505">
            <v>7120</v>
          </cell>
          <cell r="G1505" t="str">
            <v>TN</v>
          </cell>
          <cell r="H1505" t="str">
            <v>TONELADAS</v>
          </cell>
          <cell r="I1505" t="str">
            <v>PEC</v>
          </cell>
        </row>
        <row r="1506">
          <cell r="A1506" t="str">
            <v>15746199</v>
          </cell>
          <cell r="B1506">
            <v>157</v>
          </cell>
          <cell r="C1506">
            <v>46199</v>
          </cell>
          <cell r="D1506" t="str">
            <v>PELL ROL SPR. AVENA 20K RE</v>
          </cell>
          <cell r="E1506" t="str">
            <v>PES</v>
          </cell>
          <cell r="F1506">
            <v>5990</v>
          </cell>
          <cell r="G1506" t="str">
            <v>TN</v>
          </cell>
          <cell r="H1506" t="str">
            <v>TONELADAS</v>
          </cell>
          <cell r="I1506" t="str">
            <v>PEC</v>
          </cell>
        </row>
        <row r="1507">
          <cell r="A1507" t="str">
            <v>15746204</v>
          </cell>
          <cell r="B1507">
            <v>157</v>
          </cell>
          <cell r="C1507">
            <v>46204</v>
          </cell>
          <cell r="D1507" t="str">
            <v>PELL ROL CLASICO RE</v>
          </cell>
          <cell r="E1507" t="str">
            <v>PES</v>
          </cell>
          <cell r="F1507">
            <v>7015</v>
          </cell>
          <cell r="G1507" t="str">
            <v>TN</v>
          </cell>
          <cell r="H1507" t="str">
            <v>TONELADAS</v>
          </cell>
          <cell r="I1507" t="str">
            <v>PEC</v>
          </cell>
        </row>
        <row r="1508">
          <cell r="A1508" t="str">
            <v>15746214</v>
          </cell>
          <cell r="B1508">
            <v>157</v>
          </cell>
          <cell r="C1508">
            <v>46214</v>
          </cell>
          <cell r="D1508" t="str">
            <v>PELL ROL SPRINTER RE</v>
          </cell>
          <cell r="E1508" t="str">
            <v>PES</v>
          </cell>
          <cell r="F1508">
            <v>7165</v>
          </cell>
          <cell r="G1508" t="str">
            <v>TN</v>
          </cell>
          <cell r="H1508" t="str">
            <v>TONELADAS</v>
          </cell>
          <cell r="I1508" t="str">
            <v>PEC</v>
          </cell>
        </row>
        <row r="1509">
          <cell r="A1509" t="str">
            <v>15746234</v>
          </cell>
          <cell r="B1509">
            <v>157</v>
          </cell>
          <cell r="C1509">
            <v>46234</v>
          </cell>
          <cell r="D1509" t="str">
            <v>PELL ROL VITAL RE</v>
          </cell>
          <cell r="E1509" t="str">
            <v>PES</v>
          </cell>
          <cell r="F1509">
            <v>7015</v>
          </cell>
          <cell r="G1509" t="str">
            <v>TN</v>
          </cell>
          <cell r="H1509" t="str">
            <v>TONELADAS</v>
          </cell>
          <cell r="I1509" t="str">
            <v>PEC</v>
          </cell>
        </row>
        <row r="1510">
          <cell r="A1510" t="str">
            <v>15746252</v>
          </cell>
          <cell r="B1510">
            <v>157</v>
          </cell>
          <cell r="C1510">
            <v>46252</v>
          </cell>
          <cell r="D1510" t="str">
            <v>GALLO DE ORO PRO-PLUMA</v>
          </cell>
          <cell r="E1510" t="str">
            <v>PES</v>
          </cell>
          <cell r="F1510">
            <v>8775</v>
          </cell>
          <cell r="G1510" t="str">
            <v>TN</v>
          </cell>
          <cell r="H1510" t="str">
            <v>TONELADAS</v>
          </cell>
          <cell r="I1510" t="str">
            <v>PEC</v>
          </cell>
        </row>
        <row r="1511">
          <cell r="A1511" t="str">
            <v>15746259</v>
          </cell>
          <cell r="B1511">
            <v>157</v>
          </cell>
          <cell r="C1511">
            <v>46259</v>
          </cell>
          <cell r="D1511" t="str">
            <v>GALLO DE ORO PRO-PLUMA 5KG</v>
          </cell>
          <cell r="E1511" t="str">
            <v>PES</v>
          </cell>
          <cell r="F1511">
            <v>9175</v>
          </cell>
          <cell r="G1511" t="str">
            <v>TN</v>
          </cell>
          <cell r="H1511" t="str">
            <v>TONELADAS</v>
          </cell>
          <cell r="I1511" t="str">
            <v>PEC</v>
          </cell>
        </row>
        <row r="1512">
          <cell r="A1512" t="str">
            <v>15746309</v>
          </cell>
          <cell r="B1512">
            <v>157</v>
          </cell>
          <cell r="C1512">
            <v>46309</v>
          </cell>
          <cell r="D1512" t="str">
            <v>TRIPLE CORONA RE ENDURANC 22.6</v>
          </cell>
          <cell r="E1512" t="str">
            <v>PES</v>
          </cell>
          <cell r="F1512">
            <v>9212</v>
          </cell>
          <cell r="G1512" t="str">
            <v>TN</v>
          </cell>
          <cell r="H1512" t="str">
            <v>TONELADAS</v>
          </cell>
          <cell r="I1512" t="str">
            <v>PEC</v>
          </cell>
        </row>
        <row r="1513">
          <cell r="A1513" t="str">
            <v>15746332</v>
          </cell>
          <cell r="B1513">
            <v>157</v>
          </cell>
          <cell r="C1513">
            <v>46332</v>
          </cell>
          <cell r="D1513" t="str">
            <v>TRIPLE CORONA BOOSTER CE</v>
          </cell>
          <cell r="E1513" t="str">
            <v>PES</v>
          </cell>
          <cell r="F1513">
            <v>9498</v>
          </cell>
          <cell r="G1513" t="str">
            <v>TN</v>
          </cell>
          <cell r="H1513" t="str">
            <v>TONELADAS</v>
          </cell>
          <cell r="I1513" t="str">
            <v>PEC</v>
          </cell>
        </row>
        <row r="1514">
          <cell r="A1514" t="str">
            <v>15746372</v>
          </cell>
          <cell r="B1514">
            <v>157</v>
          </cell>
          <cell r="C1514">
            <v>46372</v>
          </cell>
          <cell r="D1514" t="str">
            <v>AVESTRUZ REPRODUCTORA ME</v>
          </cell>
          <cell r="E1514" t="str">
            <v>PES</v>
          </cell>
          <cell r="F1514">
            <v>5368</v>
          </cell>
          <cell r="G1514" t="str">
            <v>TN</v>
          </cell>
          <cell r="H1514" t="str">
            <v>TONELADAS</v>
          </cell>
          <cell r="I1514" t="str">
            <v>PEC</v>
          </cell>
        </row>
        <row r="1515">
          <cell r="A1515" t="str">
            <v>15746384</v>
          </cell>
          <cell r="B1515">
            <v>157</v>
          </cell>
          <cell r="C1515">
            <v>46384</v>
          </cell>
          <cell r="D1515" t="str">
            <v>PELL ROLL 1/4 DE MILLA RE</v>
          </cell>
          <cell r="E1515" t="str">
            <v>PES</v>
          </cell>
          <cell r="F1515">
            <v>6490</v>
          </cell>
          <cell r="G1515" t="str">
            <v>TN</v>
          </cell>
          <cell r="H1515" t="str">
            <v>TONELADAS</v>
          </cell>
          <cell r="I1515" t="str">
            <v>PEC</v>
          </cell>
        </row>
        <row r="1516">
          <cell r="A1516" t="str">
            <v>15746394</v>
          </cell>
          <cell r="B1516">
            <v>157</v>
          </cell>
          <cell r="C1516">
            <v>46394</v>
          </cell>
          <cell r="D1516" t="str">
            <v>GRANO DE ORO RE</v>
          </cell>
          <cell r="E1516" t="str">
            <v>PES</v>
          </cell>
          <cell r="F1516">
            <v>4982</v>
          </cell>
          <cell r="G1516" t="str">
            <v>TN</v>
          </cell>
          <cell r="H1516" t="str">
            <v>TONELADAS</v>
          </cell>
          <cell r="I1516" t="str">
            <v>PEC</v>
          </cell>
        </row>
        <row r="1517">
          <cell r="A1517" t="str">
            <v>15746442</v>
          </cell>
          <cell r="B1517">
            <v>157</v>
          </cell>
          <cell r="C1517">
            <v>46442</v>
          </cell>
          <cell r="D1517" t="str">
            <v>GALLO DE ORO ENTRENAMIENTO 40K</v>
          </cell>
          <cell r="E1517" t="str">
            <v>PES</v>
          </cell>
          <cell r="F1517">
            <v>8240</v>
          </cell>
          <cell r="G1517" t="str">
            <v>TN</v>
          </cell>
          <cell r="H1517" t="str">
            <v>TONELADAS</v>
          </cell>
          <cell r="I1517" t="str">
            <v>PEC</v>
          </cell>
        </row>
        <row r="1518">
          <cell r="A1518" t="str">
            <v>15746446</v>
          </cell>
          <cell r="B1518">
            <v>157</v>
          </cell>
          <cell r="C1518">
            <v>46446</v>
          </cell>
          <cell r="D1518" t="str">
            <v>GALLO DE ORO ENTRENAMIENTO 5KG</v>
          </cell>
          <cell r="E1518" t="str">
            <v>PES</v>
          </cell>
          <cell r="F1518">
            <v>9210</v>
          </cell>
          <cell r="G1518" t="str">
            <v>TN</v>
          </cell>
          <cell r="H1518" t="str">
            <v>TONELADAS</v>
          </cell>
          <cell r="I1518" t="str">
            <v>PEC</v>
          </cell>
        </row>
        <row r="1519">
          <cell r="A1519" t="str">
            <v>15746452</v>
          </cell>
          <cell r="B1519">
            <v>157</v>
          </cell>
          <cell r="C1519">
            <v>46452</v>
          </cell>
          <cell r="D1519" t="str">
            <v>GALLO DE ORO SUPERBABY 40 KG</v>
          </cell>
          <cell r="E1519" t="str">
            <v>PES</v>
          </cell>
          <cell r="F1519">
            <v>6910</v>
          </cell>
          <cell r="G1519" t="str">
            <v>TN</v>
          </cell>
          <cell r="H1519" t="str">
            <v>TONELADAS</v>
          </cell>
          <cell r="I1519" t="str">
            <v>PEC</v>
          </cell>
        </row>
        <row r="1520">
          <cell r="A1520" t="str">
            <v>15746456</v>
          </cell>
          <cell r="B1520">
            <v>157</v>
          </cell>
          <cell r="C1520">
            <v>46456</v>
          </cell>
          <cell r="D1520" t="str">
            <v>GALLO DE ORO SUPERBABY  5KG</v>
          </cell>
          <cell r="E1520" t="str">
            <v>PES</v>
          </cell>
          <cell r="F1520">
            <v>7680</v>
          </cell>
          <cell r="G1520" t="str">
            <v>TN</v>
          </cell>
          <cell r="H1520" t="str">
            <v>TONELADAS</v>
          </cell>
          <cell r="I1520" t="str">
            <v>PEC</v>
          </cell>
        </row>
        <row r="1521">
          <cell r="A1521" t="str">
            <v>15746462</v>
          </cell>
          <cell r="B1521">
            <v>157</v>
          </cell>
          <cell r="C1521">
            <v>46462</v>
          </cell>
          <cell r="D1521" t="str">
            <v>GALLO DE ORO INICIO CE</v>
          </cell>
          <cell r="E1521" t="str">
            <v>PES</v>
          </cell>
          <cell r="F1521">
            <v>7315</v>
          </cell>
          <cell r="G1521" t="str">
            <v>TN</v>
          </cell>
          <cell r="H1521" t="str">
            <v>TONELADAS</v>
          </cell>
          <cell r="I1521" t="str">
            <v>PEC</v>
          </cell>
        </row>
        <row r="1522">
          <cell r="A1522" t="str">
            <v>15746466</v>
          </cell>
          <cell r="B1522">
            <v>157</v>
          </cell>
          <cell r="C1522">
            <v>46466</v>
          </cell>
          <cell r="D1522" t="str">
            <v>GALLO DE ORO INICIO 5K CE</v>
          </cell>
          <cell r="E1522" t="str">
            <v>PES</v>
          </cell>
          <cell r="F1522">
            <v>8203</v>
          </cell>
          <cell r="G1522" t="str">
            <v>TN</v>
          </cell>
          <cell r="H1522" t="str">
            <v>TONELADAS</v>
          </cell>
          <cell r="I1522" t="str">
            <v>PEC</v>
          </cell>
        </row>
        <row r="1523">
          <cell r="A1523" t="str">
            <v>15746472</v>
          </cell>
          <cell r="B1523">
            <v>157</v>
          </cell>
          <cell r="C1523">
            <v>46472</v>
          </cell>
          <cell r="D1523" t="str">
            <v>GALLO DE ORO DESA./MANTO. CE</v>
          </cell>
          <cell r="E1523" t="str">
            <v>PES</v>
          </cell>
          <cell r="F1523">
            <v>6115</v>
          </cell>
          <cell r="G1523" t="str">
            <v>TN</v>
          </cell>
          <cell r="H1523" t="str">
            <v>TONELADAS</v>
          </cell>
          <cell r="I1523" t="str">
            <v>PEC</v>
          </cell>
        </row>
        <row r="1524">
          <cell r="A1524" t="str">
            <v>15746476</v>
          </cell>
          <cell r="B1524">
            <v>157</v>
          </cell>
          <cell r="C1524">
            <v>46476</v>
          </cell>
          <cell r="D1524" t="str">
            <v>GALLO DE ORO DESA./MANTO. 5K.</v>
          </cell>
          <cell r="E1524" t="str">
            <v>PES</v>
          </cell>
          <cell r="F1524">
            <v>6990</v>
          </cell>
          <cell r="G1524" t="str">
            <v>TN</v>
          </cell>
          <cell r="H1524" t="str">
            <v>TONELADAS</v>
          </cell>
          <cell r="I1524" t="str">
            <v>PEC</v>
          </cell>
        </row>
        <row r="1525">
          <cell r="A1525" t="str">
            <v>15746478</v>
          </cell>
          <cell r="B1525">
            <v>157</v>
          </cell>
          <cell r="C1525">
            <v>46478</v>
          </cell>
          <cell r="D1525" t="str">
            <v>BONUS GALLO DE ORO DES/MANT 5K</v>
          </cell>
          <cell r="E1525" t="str">
            <v>PES</v>
          </cell>
          <cell r="F1525">
            <v>30.2</v>
          </cell>
          <cell r="G1525" t="str">
            <v>DG</v>
          </cell>
          <cell r="H1525" t="str">
            <v>5.5 KGS</v>
          </cell>
          <cell r="I1525" t="str">
            <v>PEC</v>
          </cell>
        </row>
        <row r="1526">
          <cell r="A1526" t="str">
            <v>15746479</v>
          </cell>
          <cell r="B1526">
            <v>157</v>
          </cell>
          <cell r="C1526">
            <v>46479</v>
          </cell>
          <cell r="D1526" t="str">
            <v>BONUS GALLO DE ORO DES/MANT CE</v>
          </cell>
          <cell r="E1526" t="str">
            <v>PES</v>
          </cell>
          <cell r="F1526">
            <v>226.6</v>
          </cell>
          <cell r="G1526" t="str">
            <v>DF</v>
          </cell>
          <cell r="H1526" t="str">
            <v>42 KGS</v>
          </cell>
          <cell r="I1526" t="str">
            <v>PEC</v>
          </cell>
        </row>
        <row r="1527">
          <cell r="A1527" t="str">
            <v>15746482</v>
          </cell>
          <cell r="B1527">
            <v>157</v>
          </cell>
          <cell r="C1527">
            <v>46482</v>
          </cell>
          <cell r="D1527" t="str">
            <v>GALLO DE ORO REPRODUCTOR CE</v>
          </cell>
          <cell r="E1527" t="str">
            <v>PES</v>
          </cell>
          <cell r="F1527">
            <v>6090</v>
          </cell>
          <cell r="G1527" t="str">
            <v>TN</v>
          </cell>
          <cell r="H1527" t="str">
            <v>TONELADAS</v>
          </cell>
          <cell r="I1527" t="str">
            <v>PEC</v>
          </cell>
        </row>
        <row r="1528">
          <cell r="A1528" t="str">
            <v>15746483</v>
          </cell>
          <cell r="B1528">
            <v>157</v>
          </cell>
          <cell r="C1528">
            <v>46483</v>
          </cell>
          <cell r="D1528" t="str">
            <v>GALLO DE ORO REPRODUCTOR CG</v>
          </cell>
          <cell r="E1528" t="str">
            <v>PES</v>
          </cell>
          <cell r="F1528">
            <v>4925</v>
          </cell>
          <cell r="G1528" t="str">
            <v>TN</v>
          </cell>
          <cell r="H1528" t="str">
            <v>TONELADAS</v>
          </cell>
          <cell r="I1528" t="str">
            <v>PEC</v>
          </cell>
        </row>
        <row r="1529">
          <cell r="A1529" t="str">
            <v>15746486</v>
          </cell>
          <cell r="B1529">
            <v>157</v>
          </cell>
          <cell r="C1529">
            <v>46486</v>
          </cell>
          <cell r="D1529" t="str">
            <v>GALLO DE ORO REPRODUCTOR 5K</v>
          </cell>
          <cell r="E1529" t="str">
            <v>PES</v>
          </cell>
          <cell r="F1529">
            <v>6540</v>
          </cell>
          <cell r="G1529" t="str">
            <v>TN</v>
          </cell>
          <cell r="H1529" t="str">
            <v>TONELADAS</v>
          </cell>
          <cell r="I1529" t="str">
            <v>PEC</v>
          </cell>
        </row>
        <row r="1530">
          <cell r="A1530" t="str">
            <v>15746492</v>
          </cell>
          <cell r="B1530">
            <v>157</v>
          </cell>
          <cell r="C1530">
            <v>46492</v>
          </cell>
          <cell r="D1530" t="str">
            <v>TRIPLE CORONA JUNIOR CE</v>
          </cell>
          <cell r="E1530" t="str">
            <v>PES</v>
          </cell>
          <cell r="F1530">
            <v>8202</v>
          </cell>
          <cell r="G1530" t="str">
            <v>TN</v>
          </cell>
          <cell r="H1530" t="str">
            <v>TONELADAS</v>
          </cell>
          <cell r="I1530" t="str">
            <v>PEC</v>
          </cell>
        </row>
        <row r="1531">
          <cell r="A1531" t="str">
            <v>15746552</v>
          </cell>
          <cell r="B1531">
            <v>157</v>
          </cell>
          <cell r="C1531">
            <v>46552</v>
          </cell>
          <cell r="D1531" t="str">
            <v>INICIA PAVOS TE</v>
          </cell>
          <cell r="E1531" t="str">
            <v>PES</v>
          </cell>
          <cell r="F1531">
            <v>6765</v>
          </cell>
          <cell r="G1531" t="str">
            <v>TN</v>
          </cell>
          <cell r="H1531" t="str">
            <v>TONELADAS</v>
          </cell>
          <cell r="I1531" t="str">
            <v>PEC</v>
          </cell>
        </row>
        <row r="1532">
          <cell r="A1532" t="str">
            <v>15746576</v>
          </cell>
          <cell r="B1532">
            <v>157</v>
          </cell>
          <cell r="C1532">
            <v>46576</v>
          </cell>
          <cell r="D1532" t="str">
            <v>INICIA PAVO 5 KG</v>
          </cell>
          <cell r="E1532" t="str">
            <v>PES</v>
          </cell>
          <cell r="F1532">
            <v>7515</v>
          </cell>
          <cell r="G1532" t="str">
            <v>TN</v>
          </cell>
          <cell r="H1532" t="str">
            <v>TONELADAS</v>
          </cell>
          <cell r="I1532" t="str">
            <v>PEC</v>
          </cell>
        </row>
        <row r="1533">
          <cell r="A1533" t="str">
            <v>15746592</v>
          </cell>
          <cell r="B1533">
            <v>157</v>
          </cell>
          <cell r="C1533">
            <v>46592</v>
          </cell>
          <cell r="D1533" t="str">
            <v>ENGORDA PAVOS ME 40 KGS</v>
          </cell>
          <cell r="E1533" t="str">
            <v>PES</v>
          </cell>
          <cell r="F1533">
            <v>5870</v>
          </cell>
          <cell r="G1533" t="str">
            <v>TN</v>
          </cell>
          <cell r="H1533" t="str">
            <v>TONELADAS</v>
          </cell>
          <cell r="I1533" t="str">
            <v>PEC</v>
          </cell>
        </row>
        <row r="1534">
          <cell r="A1534" t="str">
            <v>15746772</v>
          </cell>
          <cell r="B1534">
            <v>157</v>
          </cell>
          <cell r="C1534">
            <v>46772</v>
          </cell>
          <cell r="D1534" t="str">
            <v>API BORREGOS CE</v>
          </cell>
          <cell r="E1534" t="str">
            <v>PES</v>
          </cell>
          <cell r="F1534">
            <v>5003</v>
          </cell>
          <cell r="G1534" t="str">
            <v>TN</v>
          </cell>
          <cell r="H1534" t="str">
            <v>TONELADAS</v>
          </cell>
          <cell r="I1534" t="str">
            <v>PEC</v>
          </cell>
        </row>
        <row r="1535">
          <cell r="A1535" t="str">
            <v>15746936</v>
          </cell>
          <cell r="B1535">
            <v>157</v>
          </cell>
          <cell r="C1535">
            <v>46936</v>
          </cell>
          <cell r="D1535" t="str">
            <v>ENGORDA CONEJO 5KG</v>
          </cell>
          <cell r="E1535" t="str">
            <v>PES</v>
          </cell>
          <cell r="F1535">
            <v>6099</v>
          </cell>
          <cell r="G1535" t="str">
            <v>TN</v>
          </cell>
          <cell r="H1535" t="str">
            <v>TONELADAS</v>
          </cell>
          <cell r="I1535" t="str">
            <v>PEC</v>
          </cell>
        </row>
        <row r="1536">
          <cell r="A1536" t="str">
            <v>15748016</v>
          </cell>
          <cell r="B1536">
            <v>157</v>
          </cell>
          <cell r="C1536">
            <v>48016</v>
          </cell>
          <cell r="D1536" t="str">
            <v>API CAMARON ALTA DENS 40% ME 1</v>
          </cell>
          <cell r="E1536" t="str">
            <v>PES</v>
          </cell>
          <cell r="F1536">
            <v>15001</v>
          </cell>
          <cell r="G1536" t="str">
            <v>TN</v>
          </cell>
          <cell r="H1536" t="str">
            <v>TONELADAS</v>
          </cell>
          <cell r="I1536" t="str">
            <v>ACU</v>
          </cell>
        </row>
        <row r="1537">
          <cell r="A1537" t="str">
            <v>15748029</v>
          </cell>
          <cell r="B1537">
            <v>157</v>
          </cell>
          <cell r="C1537">
            <v>48029</v>
          </cell>
          <cell r="D1537" t="str">
            <v>API CAMARON AD 35% MC 2</v>
          </cell>
          <cell r="E1537" t="str">
            <v>PES</v>
          </cell>
          <cell r="F1537">
            <v>14242</v>
          </cell>
          <cell r="G1537" t="str">
            <v>TN</v>
          </cell>
          <cell r="H1537" t="str">
            <v>TONELADAS</v>
          </cell>
          <cell r="I1537" t="str">
            <v>ACU</v>
          </cell>
        </row>
        <row r="1538">
          <cell r="A1538" t="str">
            <v>15748039</v>
          </cell>
          <cell r="B1538">
            <v>157</v>
          </cell>
          <cell r="C1538">
            <v>48039</v>
          </cell>
          <cell r="D1538" t="str">
            <v>API CAMARON ALTA DENS 30% CE</v>
          </cell>
          <cell r="E1538" t="str">
            <v>PES</v>
          </cell>
          <cell r="F1538">
            <v>14117</v>
          </cell>
          <cell r="G1538" t="str">
            <v>TN</v>
          </cell>
          <cell r="H1538" t="str">
            <v>TONELADAS</v>
          </cell>
          <cell r="I1538" t="str">
            <v>ACU</v>
          </cell>
        </row>
        <row r="1539">
          <cell r="A1539" t="str">
            <v>15748049</v>
          </cell>
          <cell r="B1539">
            <v>157</v>
          </cell>
          <cell r="C1539">
            <v>48049</v>
          </cell>
          <cell r="D1539" t="str">
            <v>API CAMARON ALTA DENS 25% CE</v>
          </cell>
          <cell r="E1539" t="str">
            <v>PES</v>
          </cell>
          <cell r="F1539">
            <v>13766</v>
          </cell>
          <cell r="G1539" t="str">
            <v>TN</v>
          </cell>
          <cell r="H1539" t="str">
            <v>TONELADAS</v>
          </cell>
          <cell r="I1539" t="str">
            <v>ACU</v>
          </cell>
        </row>
        <row r="1540">
          <cell r="A1540" t="str">
            <v>15748057</v>
          </cell>
          <cell r="B1540">
            <v>157</v>
          </cell>
          <cell r="C1540">
            <v>48057</v>
          </cell>
          <cell r="D1540" t="str">
            <v>API CAMARON EXTENSIVO 40% ME</v>
          </cell>
          <cell r="E1540" t="str">
            <v>PES</v>
          </cell>
          <cell r="F1540">
            <v>13842</v>
          </cell>
          <cell r="G1540" t="str">
            <v>TN</v>
          </cell>
          <cell r="H1540" t="str">
            <v>TONELADAS</v>
          </cell>
          <cell r="I1540" t="str">
            <v>ACU</v>
          </cell>
        </row>
        <row r="1541">
          <cell r="A1541" t="str">
            <v>15748069</v>
          </cell>
          <cell r="B1541">
            <v>157</v>
          </cell>
          <cell r="C1541">
            <v>48069</v>
          </cell>
          <cell r="D1541" t="str">
            <v>API CAMARON EXTENSIVO 35% CE</v>
          </cell>
          <cell r="E1541" t="str">
            <v>PES</v>
          </cell>
          <cell r="F1541">
            <v>12636</v>
          </cell>
          <cell r="G1541" t="str">
            <v>TN</v>
          </cell>
          <cell r="H1541" t="str">
            <v>TONELADAS</v>
          </cell>
          <cell r="I1541" t="str">
            <v>ACU</v>
          </cell>
        </row>
        <row r="1542">
          <cell r="A1542" t="str">
            <v>15748079</v>
          </cell>
          <cell r="B1542">
            <v>157</v>
          </cell>
          <cell r="C1542">
            <v>48079</v>
          </cell>
          <cell r="D1542" t="str">
            <v>API CAMARON EXTENSIVO 30% CE</v>
          </cell>
          <cell r="E1542" t="str">
            <v>PES</v>
          </cell>
          <cell r="F1542">
            <v>12223</v>
          </cell>
          <cell r="G1542" t="str">
            <v>TN</v>
          </cell>
          <cell r="H1542" t="str">
            <v>TONELADAS</v>
          </cell>
          <cell r="I1542" t="str">
            <v>ACU</v>
          </cell>
        </row>
        <row r="1543">
          <cell r="A1543" t="str">
            <v>15748119</v>
          </cell>
          <cell r="B1543">
            <v>157</v>
          </cell>
          <cell r="C1543">
            <v>48119</v>
          </cell>
          <cell r="D1543" t="str">
            <v>API BAGRE 1 20K CE</v>
          </cell>
          <cell r="E1543" t="str">
            <v>PES</v>
          </cell>
          <cell r="F1543">
            <v>9875</v>
          </cell>
          <cell r="G1543" t="str">
            <v>TN</v>
          </cell>
          <cell r="H1543" t="str">
            <v>TONELADAS</v>
          </cell>
          <cell r="I1543" t="str">
            <v>ACU</v>
          </cell>
        </row>
        <row r="1544">
          <cell r="A1544" t="str">
            <v>15748122</v>
          </cell>
          <cell r="B1544">
            <v>157</v>
          </cell>
          <cell r="C1544">
            <v>48122</v>
          </cell>
          <cell r="D1544" t="str">
            <v>API BAGRE 2 20 KG 3/16" CE</v>
          </cell>
          <cell r="E1544" t="str">
            <v>PES</v>
          </cell>
          <cell r="F1544">
            <v>9120</v>
          </cell>
          <cell r="G1544" t="str">
            <v>TN</v>
          </cell>
          <cell r="H1544" t="str">
            <v>TONELADAS</v>
          </cell>
          <cell r="I1544" t="str">
            <v>ACU</v>
          </cell>
        </row>
        <row r="1545">
          <cell r="A1545" t="str">
            <v>15748129</v>
          </cell>
          <cell r="B1545">
            <v>157</v>
          </cell>
          <cell r="C1545">
            <v>48129</v>
          </cell>
          <cell r="D1545" t="str">
            <v>API BAGRE 2 20K 5/16 CE</v>
          </cell>
          <cell r="E1545" t="str">
            <v>PES</v>
          </cell>
          <cell r="F1545">
            <v>9115</v>
          </cell>
          <cell r="G1545" t="str">
            <v>TN</v>
          </cell>
          <cell r="H1545" t="str">
            <v>TONELADAS</v>
          </cell>
          <cell r="I1545" t="str">
            <v>ACU</v>
          </cell>
        </row>
        <row r="1546">
          <cell r="A1546" t="str">
            <v>15748149</v>
          </cell>
          <cell r="B1546">
            <v>157</v>
          </cell>
          <cell r="C1546">
            <v>48149</v>
          </cell>
          <cell r="D1546" t="str">
            <v>API-BAGRE 28 20 KG 5/16" CE</v>
          </cell>
          <cell r="E1546" t="str">
            <v>PES</v>
          </cell>
          <cell r="F1546">
            <v>8770</v>
          </cell>
          <cell r="G1546" t="str">
            <v>TN</v>
          </cell>
          <cell r="H1546" t="str">
            <v>TONELADAS</v>
          </cell>
          <cell r="I1546" t="str">
            <v>ACU</v>
          </cell>
        </row>
        <row r="1547">
          <cell r="A1547" t="str">
            <v>15748169</v>
          </cell>
          <cell r="B1547">
            <v>157</v>
          </cell>
          <cell r="C1547">
            <v>48169</v>
          </cell>
          <cell r="D1547" t="str">
            <v>API TILAPIA 1 20K CE</v>
          </cell>
          <cell r="E1547" t="str">
            <v>PES</v>
          </cell>
          <cell r="F1547">
            <v>10189</v>
          </cell>
          <cell r="G1547" t="str">
            <v>TN</v>
          </cell>
          <cell r="H1547" t="str">
            <v>TONELADAS</v>
          </cell>
          <cell r="I1547" t="str">
            <v>ACU</v>
          </cell>
        </row>
        <row r="1548">
          <cell r="A1548" t="str">
            <v>15748179</v>
          </cell>
          <cell r="B1548">
            <v>157</v>
          </cell>
          <cell r="C1548">
            <v>48179</v>
          </cell>
          <cell r="D1548" t="str">
            <v>API TILAPIA 2 20K CE</v>
          </cell>
          <cell r="E1548" t="str">
            <v>PES</v>
          </cell>
          <cell r="F1548">
            <v>9800</v>
          </cell>
          <cell r="G1548" t="str">
            <v>TN</v>
          </cell>
          <cell r="H1548" t="str">
            <v>TONELADAS</v>
          </cell>
          <cell r="I1548" t="str">
            <v>ACU</v>
          </cell>
        </row>
        <row r="1549">
          <cell r="A1549" t="str">
            <v>15748189</v>
          </cell>
          <cell r="B1549">
            <v>157</v>
          </cell>
          <cell r="C1549">
            <v>48189</v>
          </cell>
          <cell r="D1549" t="str">
            <v>API TILAPIA 3 20K CE</v>
          </cell>
          <cell r="E1549" t="str">
            <v>PES</v>
          </cell>
          <cell r="F1549">
            <v>9250</v>
          </cell>
          <cell r="G1549" t="str">
            <v>TN</v>
          </cell>
          <cell r="H1549" t="str">
            <v>TONELADAS</v>
          </cell>
          <cell r="I1549" t="str">
            <v>ACU</v>
          </cell>
        </row>
        <row r="1550">
          <cell r="A1550" t="str">
            <v>15748199</v>
          </cell>
          <cell r="B1550">
            <v>157</v>
          </cell>
          <cell r="C1550">
            <v>48199</v>
          </cell>
          <cell r="D1550" t="str">
            <v>API TILAPIA 4 20K CE</v>
          </cell>
          <cell r="E1550" t="str">
            <v>PES</v>
          </cell>
          <cell r="F1550">
            <v>8725</v>
          </cell>
          <cell r="G1550" t="str">
            <v>TN</v>
          </cell>
          <cell r="H1550" t="str">
            <v>TONELADAS</v>
          </cell>
          <cell r="I1550" t="str">
            <v>ACU</v>
          </cell>
        </row>
        <row r="1551">
          <cell r="A1551" t="str">
            <v>15748207</v>
          </cell>
          <cell r="B1551">
            <v>157</v>
          </cell>
          <cell r="C1551">
            <v>48207</v>
          </cell>
          <cell r="D1551" t="str">
            <v>API-TRUCHA 1 20 KG ME</v>
          </cell>
          <cell r="E1551" t="str">
            <v>PES</v>
          </cell>
          <cell r="F1551">
            <v>14395</v>
          </cell>
          <cell r="G1551" t="str">
            <v>TN</v>
          </cell>
          <cell r="H1551" t="str">
            <v>TONELADAS</v>
          </cell>
          <cell r="I1551" t="str">
            <v>ACU</v>
          </cell>
        </row>
        <row r="1552">
          <cell r="A1552" t="str">
            <v>15748208</v>
          </cell>
          <cell r="B1552">
            <v>157</v>
          </cell>
          <cell r="C1552">
            <v>48208</v>
          </cell>
          <cell r="D1552" t="str">
            <v>API-TRUCHA 1 20 KG HE</v>
          </cell>
          <cell r="E1552" t="str">
            <v>PES</v>
          </cell>
          <cell r="F1552">
            <v>14645</v>
          </cell>
          <cell r="G1552" t="str">
            <v>TN</v>
          </cell>
          <cell r="H1552" t="str">
            <v>TONELADAS</v>
          </cell>
          <cell r="I1552" t="str">
            <v>ACU</v>
          </cell>
        </row>
        <row r="1553">
          <cell r="A1553" t="str">
            <v>15748209</v>
          </cell>
          <cell r="B1553">
            <v>157</v>
          </cell>
          <cell r="C1553">
            <v>48209</v>
          </cell>
          <cell r="D1553" t="str">
            <v>API TRUCHA 1 20K CE</v>
          </cell>
          <cell r="E1553" t="str">
            <v>PES</v>
          </cell>
          <cell r="F1553">
            <v>14645</v>
          </cell>
          <cell r="G1553" t="str">
            <v>TN</v>
          </cell>
          <cell r="H1553" t="str">
            <v>TONELADAS</v>
          </cell>
          <cell r="I1553" t="str">
            <v>ACU</v>
          </cell>
        </row>
        <row r="1554">
          <cell r="A1554" t="str">
            <v>15748219</v>
          </cell>
          <cell r="B1554">
            <v>157</v>
          </cell>
          <cell r="C1554">
            <v>48219</v>
          </cell>
          <cell r="D1554" t="str">
            <v>API TRUCHA 2 20K CE</v>
          </cell>
          <cell r="E1554" t="str">
            <v>PES</v>
          </cell>
          <cell r="F1554">
            <v>13360</v>
          </cell>
          <cell r="G1554" t="str">
            <v>TN</v>
          </cell>
          <cell r="H1554" t="str">
            <v>TONELADAS</v>
          </cell>
          <cell r="I1554" t="str">
            <v>ACU</v>
          </cell>
        </row>
        <row r="1555">
          <cell r="A1555" t="str">
            <v>15748229</v>
          </cell>
          <cell r="B1555">
            <v>157</v>
          </cell>
          <cell r="C1555">
            <v>48229</v>
          </cell>
          <cell r="D1555" t="str">
            <v>API TRUCHA 3 20K CE</v>
          </cell>
          <cell r="E1555" t="str">
            <v>PES</v>
          </cell>
          <cell r="F1555">
            <v>12760</v>
          </cell>
          <cell r="G1555" t="str">
            <v>TN</v>
          </cell>
          <cell r="H1555" t="str">
            <v>TONELADAS</v>
          </cell>
          <cell r="I1555" t="str">
            <v>ACU</v>
          </cell>
        </row>
        <row r="1556">
          <cell r="A1556" t="str">
            <v>15748239</v>
          </cell>
          <cell r="B1556">
            <v>157</v>
          </cell>
          <cell r="C1556">
            <v>48239</v>
          </cell>
          <cell r="D1556" t="str">
            <v>API TRUCHA SALM. 20K CE</v>
          </cell>
          <cell r="E1556" t="str">
            <v>PES</v>
          </cell>
          <cell r="F1556">
            <v>15340</v>
          </cell>
          <cell r="G1556" t="str">
            <v>TN</v>
          </cell>
          <cell r="H1556" t="str">
            <v>TONELADAS</v>
          </cell>
          <cell r="I1556" t="str">
            <v>ACU</v>
          </cell>
        </row>
        <row r="1557">
          <cell r="A1557" t="str">
            <v>15748275</v>
          </cell>
          <cell r="B1557">
            <v>157</v>
          </cell>
          <cell r="C1557">
            <v>48275</v>
          </cell>
          <cell r="D1557" t="str">
            <v>APICAMARON 35% FOR.ESP.3/32 LG</v>
          </cell>
          <cell r="E1557" t="str">
            <v>PES</v>
          </cell>
          <cell r="F1557">
            <v>12073</v>
          </cell>
          <cell r="G1557" t="str">
            <v>TN</v>
          </cell>
          <cell r="H1557" t="str">
            <v>TONELADAS</v>
          </cell>
          <cell r="I1557" t="str">
            <v>ACU</v>
          </cell>
        </row>
        <row r="1558">
          <cell r="A1558" t="str">
            <v>15748392</v>
          </cell>
          <cell r="B1558">
            <v>157</v>
          </cell>
          <cell r="C1558">
            <v>48392</v>
          </cell>
          <cell r="D1558" t="str">
            <v>API-CAMARON MEDIA DENS 40% ME</v>
          </cell>
          <cell r="E1558" t="str">
            <v>PES</v>
          </cell>
          <cell r="F1558">
            <v>14456</v>
          </cell>
          <cell r="G1558" t="str">
            <v>TN</v>
          </cell>
          <cell r="H1558" t="str">
            <v>TONELADAS</v>
          </cell>
          <cell r="I1558" t="str">
            <v>ACU</v>
          </cell>
        </row>
        <row r="1559">
          <cell r="A1559" t="str">
            <v>15748407</v>
          </cell>
          <cell r="B1559">
            <v>157</v>
          </cell>
          <cell r="C1559">
            <v>48407</v>
          </cell>
          <cell r="D1559" t="str">
            <v>API CAMARON MEDIA DENSID 35%</v>
          </cell>
          <cell r="E1559" t="str">
            <v>PES</v>
          </cell>
          <cell r="F1559">
            <v>13750</v>
          </cell>
          <cell r="G1559" t="str">
            <v>TN</v>
          </cell>
          <cell r="H1559" t="str">
            <v>TONELADAS</v>
          </cell>
          <cell r="I1559" t="str">
            <v>ACU</v>
          </cell>
        </row>
        <row r="1560">
          <cell r="A1560" t="str">
            <v>15748429</v>
          </cell>
          <cell r="B1560">
            <v>157</v>
          </cell>
          <cell r="C1560">
            <v>48429</v>
          </cell>
          <cell r="D1560" t="str">
            <v>API CAMARON MEDIA DENS 30% CE</v>
          </cell>
          <cell r="E1560" t="str">
            <v>PES</v>
          </cell>
          <cell r="F1560">
            <v>13579</v>
          </cell>
          <cell r="G1560" t="str">
            <v>TN</v>
          </cell>
          <cell r="H1560" t="str">
            <v>TONELADAS</v>
          </cell>
          <cell r="I1560" t="str">
            <v>ACU</v>
          </cell>
        </row>
        <row r="1561">
          <cell r="A1561" t="str">
            <v>15750532</v>
          </cell>
          <cell r="B1561">
            <v>157</v>
          </cell>
          <cell r="C1561">
            <v>50532</v>
          </cell>
          <cell r="D1561" t="str">
            <v>GANA-AVES 2 MUL. TE</v>
          </cell>
          <cell r="E1561" t="str">
            <v>PES</v>
          </cell>
          <cell r="F1561">
            <v>4785</v>
          </cell>
          <cell r="G1561" t="str">
            <v>TN</v>
          </cell>
          <cell r="H1561" t="str">
            <v>TONELADAS</v>
          </cell>
          <cell r="I1561" t="str">
            <v>PEC</v>
          </cell>
        </row>
        <row r="1562">
          <cell r="A1562" t="str">
            <v>15753041</v>
          </cell>
          <cell r="B1562">
            <v>157</v>
          </cell>
          <cell r="C1562">
            <v>53041</v>
          </cell>
          <cell r="D1562" t="str">
            <v>CARNERINA No.4 LACTANCIA HG</v>
          </cell>
          <cell r="E1562" t="str">
            <v>PES</v>
          </cell>
          <cell r="F1562">
            <v>6054</v>
          </cell>
          <cell r="G1562" t="str">
            <v>TN</v>
          </cell>
          <cell r="H1562" t="str">
            <v>TONELADAS</v>
          </cell>
          <cell r="I1562" t="str">
            <v>PEC</v>
          </cell>
        </row>
        <row r="1563">
          <cell r="A1563" t="str">
            <v>15753162</v>
          </cell>
          <cell r="B1563">
            <v>157</v>
          </cell>
          <cell r="C1563">
            <v>53162</v>
          </cell>
          <cell r="D1563" t="str">
            <v>INICIAPORK MEJORADO GN CE</v>
          </cell>
          <cell r="E1563" t="str">
            <v>PES</v>
          </cell>
          <cell r="F1563">
            <v>5420</v>
          </cell>
          <cell r="G1563" t="str">
            <v>TN</v>
          </cell>
          <cell r="H1563" t="str">
            <v>TONELADAS</v>
          </cell>
          <cell r="I1563" t="str">
            <v>PEC</v>
          </cell>
        </row>
        <row r="1564">
          <cell r="A1564" t="str">
            <v>15753180</v>
          </cell>
          <cell r="B1564">
            <v>157</v>
          </cell>
          <cell r="C1564">
            <v>53180</v>
          </cell>
          <cell r="D1564" t="str">
            <v>ENGORDAPORK MEJORADO HE</v>
          </cell>
          <cell r="E1564" t="str">
            <v>PES</v>
          </cell>
          <cell r="F1564">
            <v>5249</v>
          </cell>
          <cell r="G1564" t="str">
            <v>TN</v>
          </cell>
          <cell r="H1564" t="str">
            <v>TONELADAS</v>
          </cell>
          <cell r="I1564" t="str">
            <v>PEC</v>
          </cell>
        </row>
        <row r="1565">
          <cell r="A1565" t="str">
            <v>15753182</v>
          </cell>
          <cell r="B1565">
            <v>157</v>
          </cell>
          <cell r="C1565">
            <v>53182</v>
          </cell>
          <cell r="D1565" t="str">
            <v>ENGORDAPORK MEJORADO GN CE</v>
          </cell>
          <cell r="E1565" t="str">
            <v>PES</v>
          </cell>
          <cell r="F1565">
            <v>5269</v>
          </cell>
          <cell r="G1565" t="str">
            <v>TN</v>
          </cell>
          <cell r="H1565" t="str">
            <v>TONELADAS</v>
          </cell>
          <cell r="I1565" t="str">
            <v>PEC</v>
          </cell>
        </row>
        <row r="1566">
          <cell r="A1566" t="str">
            <v>15753190</v>
          </cell>
          <cell r="B1566">
            <v>157</v>
          </cell>
          <cell r="C1566">
            <v>53190</v>
          </cell>
          <cell r="D1566" t="str">
            <v>REPRODUPORK MEJORADO HE</v>
          </cell>
          <cell r="E1566" t="str">
            <v>PES</v>
          </cell>
          <cell r="F1566">
            <v>5694</v>
          </cell>
          <cell r="G1566" t="str">
            <v>TN</v>
          </cell>
          <cell r="H1566" t="str">
            <v>TONELADAS</v>
          </cell>
          <cell r="I1566" t="str">
            <v>PEC</v>
          </cell>
        </row>
        <row r="1567">
          <cell r="A1567" t="str">
            <v>15753192</v>
          </cell>
          <cell r="B1567">
            <v>157</v>
          </cell>
          <cell r="C1567">
            <v>53192</v>
          </cell>
          <cell r="D1567" t="str">
            <v>REPRODUPORK MEJORADO GN  CE</v>
          </cell>
          <cell r="E1567" t="str">
            <v>PES</v>
          </cell>
          <cell r="F1567">
            <v>5714</v>
          </cell>
          <cell r="G1567" t="str">
            <v>TN</v>
          </cell>
          <cell r="H1567" t="str">
            <v>TONELADAS</v>
          </cell>
          <cell r="I1567" t="str">
            <v>PEC</v>
          </cell>
        </row>
        <row r="1568">
          <cell r="A1568" t="str">
            <v>15753242</v>
          </cell>
          <cell r="B1568">
            <v>157</v>
          </cell>
          <cell r="C1568">
            <v>53242</v>
          </cell>
          <cell r="D1568" t="str">
            <v>INICIAPORK AP CE</v>
          </cell>
          <cell r="E1568" t="str">
            <v>PES</v>
          </cell>
          <cell r="F1568">
            <v>5205</v>
          </cell>
          <cell r="G1568" t="str">
            <v>TN</v>
          </cell>
          <cell r="H1568" t="str">
            <v>TONELADAS</v>
          </cell>
          <cell r="I1568" t="str">
            <v>PEC</v>
          </cell>
        </row>
        <row r="1569">
          <cell r="A1569" t="str">
            <v>15753252</v>
          </cell>
          <cell r="B1569">
            <v>157</v>
          </cell>
          <cell r="C1569">
            <v>53252</v>
          </cell>
          <cell r="D1569" t="str">
            <v>DISPONIBLE</v>
          </cell>
          <cell r="E1569" t="str">
            <v>PES</v>
          </cell>
          <cell r="F1569">
            <v>6558</v>
          </cell>
          <cell r="G1569" t="str">
            <v>TN</v>
          </cell>
          <cell r="H1569" t="str">
            <v>TONELADAS</v>
          </cell>
          <cell r="I1569" t="str">
            <v>PEC</v>
          </cell>
        </row>
        <row r="1570">
          <cell r="A1570" t="str">
            <v>15753253</v>
          </cell>
          <cell r="B1570">
            <v>157</v>
          </cell>
          <cell r="C1570">
            <v>53253</v>
          </cell>
          <cell r="D1570" t="str">
            <v>CONCENTRAPORK CG</v>
          </cell>
          <cell r="E1570" t="str">
            <v>PES</v>
          </cell>
          <cell r="F1570">
            <v>6418</v>
          </cell>
          <cell r="G1570" t="str">
            <v>TN</v>
          </cell>
          <cell r="H1570" t="str">
            <v>TONELADAS</v>
          </cell>
          <cell r="I1570" t="str">
            <v>PEC</v>
          </cell>
        </row>
        <row r="1571">
          <cell r="A1571" t="str">
            <v>15753270</v>
          </cell>
          <cell r="B1571">
            <v>157</v>
          </cell>
          <cell r="C1571">
            <v>53270</v>
          </cell>
          <cell r="D1571" t="str">
            <v>CRECIMIENTO CERDOS HE</v>
          </cell>
          <cell r="E1571" t="str">
            <v>PES</v>
          </cell>
          <cell r="F1571">
            <v>5315</v>
          </cell>
          <cell r="G1571" t="str">
            <v>TN</v>
          </cell>
          <cell r="H1571" t="str">
            <v>TONELADAS</v>
          </cell>
          <cell r="I1571" t="str">
            <v>PEC</v>
          </cell>
        </row>
        <row r="1572">
          <cell r="A1572" t="str">
            <v>15753280</v>
          </cell>
          <cell r="B1572">
            <v>157</v>
          </cell>
          <cell r="C1572">
            <v>53280</v>
          </cell>
          <cell r="D1572" t="str">
            <v>ENGORDA CERDOS HE</v>
          </cell>
          <cell r="E1572" t="str">
            <v>PES</v>
          </cell>
          <cell r="F1572">
            <v>5170</v>
          </cell>
          <cell r="G1572" t="str">
            <v>TN</v>
          </cell>
          <cell r="H1572" t="str">
            <v>TONELADAS</v>
          </cell>
          <cell r="I1572" t="str">
            <v>PEC</v>
          </cell>
        </row>
        <row r="1573">
          <cell r="A1573" t="str">
            <v>15753510</v>
          </cell>
          <cell r="B1573">
            <v>157</v>
          </cell>
          <cell r="C1573">
            <v>53510</v>
          </cell>
          <cell r="D1573" t="str">
            <v>GANA CERDOS NO. 1 HE</v>
          </cell>
          <cell r="E1573" t="str">
            <v>PES</v>
          </cell>
          <cell r="F1573">
            <v>5911</v>
          </cell>
          <cell r="G1573" t="str">
            <v>TN</v>
          </cell>
          <cell r="H1573" t="str">
            <v>TONELADAS</v>
          </cell>
          <cell r="I1573" t="str">
            <v>PEC</v>
          </cell>
        </row>
        <row r="1574">
          <cell r="A1574" t="str">
            <v>15753511</v>
          </cell>
          <cell r="B1574">
            <v>157</v>
          </cell>
          <cell r="C1574">
            <v>53511</v>
          </cell>
          <cell r="D1574" t="str">
            <v>GANA CERDOS NO. 1 HG</v>
          </cell>
          <cell r="E1574" t="str">
            <v>PES</v>
          </cell>
          <cell r="F1574">
            <v>5771</v>
          </cell>
          <cell r="G1574" t="str">
            <v>TN</v>
          </cell>
          <cell r="H1574" t="str">
            <v>TONELADAS</v>
          </cell>
          <cell r="I1574" t="str">
            <v>PEC</v>
          </cell>
        </row>
        <row r="1575">
          <cell r="A1575" t="str">
            <v>15753512</v>
          </cell>
          <cell r="B1575">
            <v>157</v>
          </cell>
          <cell r="C1575">
            <v>53512</v>
          </cell>
          <cell r="D1575" t="str">
            <v>GANA CERDOS NO. 1 CE</v>
          </cell>
          <cell r="E1575" t="str">
            <v>PES</v>
          </cell>
          <cell r="F1575">
            <v>5390</v>
          </cell>
          <cell r="G1575" t="str">
            <v>TN</v>
          </cell>
          <cell r="H1575" t="str">
            <v>TONELADAS</v>
          </cell>
          <cell r="I1575" t="str">
            <v>PEC</v>
          </cell>
        </row>
        <row r="1576">
          <cell r="A1576" t="str">
            <v>15753513</v>
          </cell>
          <cell r="B1576">
            <v>157</v>
          </cell>
          <cell r="C1576">
            <v>53513</v>
          </cell>
          <cell r="D1576" t="str">
            <v>GANA CERDOS NO. 1 CG</v>
          </cell>
          <cell r="E1576" t="str">
            <v>PES</v>
          </cell>
          <cell r="F1576">
            <v>5791</v>
          </cell>
          <cell r="G1576" t="str">
            <v>TN</v>
          </cell>
          <cell r="H1576" t="str">
            <v>TONELADAS</v>
          </cell>
          <cell r="I1576" t="str">
            <v>PEC</v>
          </cell>
        </row>
        <row r="1577">
          <cell r="A1577" t="str">
            <v>15753520</v>
          </cell>
          <cell r="B1577">
            <v>157</v>
          </cell>
          <cell r="C1577">
            <v>53520</v>
          </cell>
          <cell r="D1577" t="str">
            <v>GANA CERDOS NO. 2 HE</v>
          </cell>
          <cell r="E1577" t="str">
            <v>PES</v>
          </cell>
          <cell r="F1577">
            <v>5310</v>
          </cell>
          <cell r="G1577" t="str">
            <v>TN</v>
          </cell>
          <cell r="H1577" t="str">
            <v>TONELADAS</v>
          </cell>
          <cell r="I1577" t="str">
            <v>PEC</v>
          </cell>
        </row>
        <row r="1578">
          <cell r="A1578" t="str">
            <v>15753521</v>
          </cell>
          <cell r="B1578">
            <v>157</v>
          </cell>
          <cell r="C1578">
            <v>53521</v>
          </cell>
          <cell r="D1578" t="str">
            <v>GANA CERDOS NO. 2 HG</v>
          </cell>
          <cell r="E1578" t="str">
            <v>PES</v>
          </cell>
          <cell r="F1578">
            <v>5550</v>
          </cell>
          <cell r="G1578" t="str">
            <v>TN</v>
          </cell>
          <cell r="H1578" t="str">
            <v>TONELADAS</v>
          </cell>
          <cell r="I1578" t="str">
            <v>PEC</v>
          </cell>
        </row>
        <row r="1579">
          <cell r="A1579" t="str">
            <v>15753522</v>
          </cell>
          <cell r="B1579">
            <v>157</v>
          </cell>
          <cell r="C1579">
            <v>53522</v>
          </cell>
          <cell r="D1579" t="str">
            <v>GANA CERDOS NO. 2 CE</v>
          </cell>
          <cell r="E1579" t="str">
            <v>PES</v>
          </cell>
          <cell r="F1579">
            <v>5090</v>
          </cell>
          <cell r="G1579" t="str">
            <v>TN</v>
          </cell>
          <cell r="H1579" t="str">
            <v>TONELADAS</v>
          </cell>
          <cell r="I1579" t="str">
            <v>PEC</v>
          </cell>
        </row>
        <row r="1580">
          <cell r="A1580" t="str">
            <v>15753523</v>
          </cell>
          <cell r="B1580">
            <v>157</v>
          </cell>
          <cell r="C1580">
            <v>53523</v>
          </cell>
          <cell r="D1580" t="str">
            <v>GANA CERDOS NO. 2 CG</v>
          </cell>
          <cell r="E1580" t="str">
            <v>PES</v>
          </cell>
          <cell r="F1580">
            <v>5570</v>
          </cell>
          <cell r="G1580" t="str">
            <v>TN</v>
          </cell>
          <cell r="H1580" t="str">
            <v>TONELADAS</v>
          </cell>
          <cell r="I1580" t="str">
            <v>PEC</v>
          </cell>
        </row>
        <row r="1581">
          <cell r="A1581" t="str">
            <v>15753530</v>
          </cell>
          <cell r="B1581">
            <v>157</v>
          </cell>
          <cell r="C1581">
            <v>53530</v>
          </cell>
          <cell r="D1581" t="str">
            <v>GANA CERDOS NO. 3 HE</v>
          </cell>
          <cell r="E1581" t="str">
            <v>PES</v>
          </cell>
          <cell r="F1581">
            <v>5340</v>
          </cell>
          <cell r="G1581" t="str">
            <v>TN</v>
          </cell>
          <cell r="H1581" t="str">
            <v>TONELADAS</v>
          </cell>
          <cell r="I1581" t="str">
            <v>PEC</v>
          </cell>
        </row>
        <row r="1582">
          <cell r="A1582" t="str">
            <v>15753531</v>
          </cell>
          <cell r="B1582">
            <v>157</v>
          </cell>
          <cell r="C1582">
            <v>53531</v>
          </cell>
          <cell r="D1582" t="str">
            <v>GANA CERDOS NO. 3 HG</v>
          </cell>
          <cell r="E1582" t="str">
            <v>PES</v>
          </cell>
          <cell r="F1582">
            <v>5200</v>
          </cell>
          <cell r="G1582" t="str">
            <v>TN</v>
          </cell>
          <cell r="H1582" t="str">
            <v>TONELADAS</v>
          </cell>
          <cell r="I1582" t="str">
            <v>PEC</v>
          </cell>
        </row>
        <row r="1583">
          <cell r="A1583" t="str">
            <v>15753532</v>
          </cell>
          <cell r="B1583">
            <v>157</v>
          </cell>
          <cell r="C1583">
            <v>53532</v>
          </cell>
          <cell r="D1583" t="str">
            <v>GANA CERDOS NO. 3 CE</v>
          </cell>
          <cell r="E1583" t="str">
            <v>PES</v>
          </cell>
          <cell r="F1583">
            <v>5360</v>
          </cell>
          <cell r="G1583" t="str">
            <v>TN</v>
          </cell>
          <cell r="H1583" t="str">
            <v>TONELADAS</v>
          </cell>
          <cell r="I1583" t="str">
            <v>PEC</v>
          </cell>
        </row>
        <row r="1584">
          <cell r="A1584" t="str">
            <v>15753533</v>
          </cell>
          <cell r="B1584">
            <v>157</v>
          </cell>
          <cell r="C1584">
            <v>53533</v>
          </cell>
          <cell r="D1584" t="str">
            <v>GANA CERDOS NO. 3 CG</v>
          </cell>
          <cell r="E1584" t="str">
            <v>PES</v>
          </cell>
          <cell r="F1584">
            <v>5220</v>
          </cell>
          <cell r="G1584" t="str">
            <v>TN</v>
          </cell>
          <cell r="H1584" t="str">
            <v>TONELADAS</v>
          </cell>
          <cell r="I1584" t="str">
            <v>PEC</v>
          </cell>
        </row>
        <row r="1585">
          <cell r="A1585" t="str">
            <v>15753570</v>
          </cell>
          <cell r="B1585">
            <v>157</v>
          </cell>
          <cell r="C1585">
            <v>53570</v>
          </cell>
          <cell r="D1585" t="str">
            <v>GANACERDOS 36% HE</v>
          </cell>
          <cell r="E1585" t="str">
            <v>PES</v>
          </cell>
          <cell r="F1585">
            <v>6407</v>
          </cell>
          <cell r="G1585" t="str">
            <v>TN</v>
          </cell>
          <cell r="H1585" t="str">
            <v>TONELADAS</v>
          </cell>
          <cell r="I1585" t="str">
            <v>PEC</v>
          </cell>
        </row>
        <row r="1586">
          <cell r="A1586" t="str">
            <v>15753571</v>
          </cell>
          <cell r="B1586">
            <v>157</v>
          </cell>
          <cell r="C1586">
            <v>53571</v>
          </cell>
          <cell r="D1586" t="str">
            <v>GANACERDOS 36% HG</v>
          </cell>
          <cell r="E1586" t="str">
            <v>PES</v>
          </cell>
          <cell r="F1586">
            <v>6267</v>
          </cell>
          <cell r="G1586" t="str">
            <v>TN</v>
          </cell>
          <cell r="H1586" t="str">
            <v>TONELADAS</v>
          </cell>
          <cell r="I1586" t="str">
            <v>PEC</v>
          </cell>
        </row>
        <row r="1587">
          <cell r="A1587" t="str">
            <v>15753572</v>
          </cell>
          <cell r="B1587">
            <v>157</v>
          </cell>
          <cell r="C1587">
            <v>53572</v>
          </cell>
          <cell r="D1587" t="str">
            <v>GANACERDOS 36% CE</v>
          </cell>
          <cell r="E1587" t="str">
            <v>PES</v>
          </cell>
          <cell r="F1587">
            <v>6427</v>
          </cell>
          <cell r="G1587" t="str">
            <v>TN</v>
          </cell>
          <cell r="H1587" t="str">
            <v>TONELADAS</v>
          </cell>
          <cell r="I1587" t="str">
            <v>PEC</v>
          </cell>
        </row>
        <row r="1588">
          <cell r="A1588" t="str">
            <v>15753573</v>
          </cell>
          <cell r="B1588">
            <v>157</v>
          </cell>
          <cell r="C1588">
            <v>53573</v>
          </cell>
          <cell r="D1588" t="str">
            <v>GANACERDOS 36% CG</v>
          </cell>
          <cell r="E1588" t="str">
            <v>PES</v>
          </cell>
          <cell r="F1588">
            <v>6287</v>
          </cell>
          <cell r="G1588" t="str">
            <v>TN</v>
          </cell>
          <cell r="H1588" t="str">
            <v>TONELADAS</v>
          </cell>
          <cell r="I1588" t="str">
            <v>PEC</v>
          </cell>
        </row>
        <row r="1589">
          <cell r="A1589" t="str">
            <v>15753632</v>
          </cell>
          <cell r="B1589">
            <v>157</v>
          </cell>
          <cell r="C1589">
            <v>53632</v>
          </cell>
          <cell r="D1589" t="str">
            <v>GANACERDOS MULTIUSOS CE</v>
          </cell>
          <cell r="E1589" t="str">
            <v>PES</v>
          </cell>
          <cell r="F1589">
            <v>4140</v>
          </cell>
          <cell r="G1589" t="str">
            <v>TN</v>
          </cell>
          <cell r="H1589" t="str">
            <v>TONELADAS</v>
          </cell>
          <cell r="I1589" t="str">
            <v>PEC</v>
          </cell>
        </row>
        <row r="1590">
          <cell r="A1590" t="str">
            <v>15753873</v>
          </cell>
          <cell r="B1590">
            <v>157</v>
          </cell>
          <cell r="C1590">
            <v>53873</v>
          </cell>
          <cell r="D1590" t="str">
            <v>ENGORDAPORK TG</v>
          </cell>
          <cell r="E1590" t="str">
            <v>PES</v>
          </cell>
          <cell r="F1590">
            <v>4531</v>
          </cell>
          <cell r="G1590" t="str">
            <v>TN</v>
          </cell>
          <cell r="H1590" t="str">
            <v>TONELADAS</v>
          </cell>
          <cell r="I1590" t="str">
            <v>PEC</v>
          </cell>
        </row>
        <row r="1591">
          <cell r="A1591" t="str">
            <v>15754300</v>
          </cell>
          <cell r="B1591">
            <v>157</v>
          </cell>
          <cell r="C1591">
            <v>54300</v>
          </cell>
          <cell r="D1591" t="str">
            <v>GANALECHE MULTIUSOS HE</v>
          </cell>
          <cell r="E1591" t="str">
            <v>PES</v>
          </cell>
          <cell r="F1591">
            <v>4130</v>
          </cell>
          <cell r="G1591" t="str">
            <v>TN</v>
          </cell>
          <cell r="H1591" t="str">
            <v>TONELADAS</v>
          </cell>
          <cell r="I1591" t="str">
            <v>PEC</v>
          </cell>
        </row>
        <row r="1592">
          <cell r="A1592" t="str">
            <v>15754301</v>
          </cell>
          <cell r="B1592">
            <v>157</v>
          </cell>
          <cell r="C1592">
            <v>54301</v>
          </cell>
          <cell r="D1592" t="str">
            <v>GANALECHE MULTIUSOS HG</v>
          </cell>
          <cell r="E1592" t="str">
            <v>PES</v>
          </cell>
          <cell r="F1592">
            <v>3990</v>
          </cell>
          <cell r="G1592" t="str">
            <v>TN</v>
          </cell>
          <cell r="H1592" t="str">
            <v>TONELADAS</v>
          </cell>
          <cell r="I1592" t="str">
            <v>PEC</v>
          </cell>
        </row>
        <row r="1593">
          <cell r="A1593" t="str">
            <v>15754303</v>
          </cell>
          <cell r="B1593">
            <v>157</v>
          </cell>
          <cell r="C1593">
            <v>54303</v>
          </cell>
          <cell r="D1593" t="str">
            <v>GANALECHE MULTIUSOS CG</v>
          </cell>
          <cell r="E1593" t="str">
            <v>PES</v>
          </cell>
          <cell r="F1593">
            <v>4010</v>
          </cell>
          <cell r="G1593" t="str">
            <v>TN</v>
          </cell>
          <cell r="H1593" t="str">
            <v>TONELADAS</v>
          </cell>
          <cell r="I1593" t="str">
            <v>PEC</v>
          </cell>
        </row>
        <row r="1594">
          <cell r="A1594" t="str">
            <v>15754304</v>
          </cell>
          <cell r="B1594">
            <v>157</v>
          </cell>
          <cell r="C1594">
            <v>54304</v>
          </cell>
          <cell r="D1594" t="str">
            <v>GANALECHE MULTIUSOS RE</v>
          </cell>
          <cell r="E1594" t="str">
            <v>PES</v>
          </cell>
          <cell r="F1594">
            <v>3965</v>
          </cell>
          <cell r="G1594" t="str">
            <v>TN</v>
          </cell>
          <cell r="H1594" t="str">
            <v>TONELADAS</v>
          </cell>
          <cell r="I1594" t="str">
            <v>PEC</v>
          </cell>
        </row>
        <row r="1595">
          <cell r="A1595" t="str">
            <v>15754305</v>
          </cell>
          <cell r="B1595">
            <v>157</v>
          </cell>
          <cell r="C1595">
            <v>54305</v>
          </cell>
          <cell r="D1595" t="str">
            <v>GANALECHE MULTIUSOS RG</v>
          </cell>
          <cell r="E1595" t="str">
            <v>PES</v>
          </cell>
          <cell r="F1595">
            <v>4000</v>
          </cell>
          <cell r="G1595" t="str">
            <v>TN</v>
          </cell>
          <cell r="H1595" t="str">
            <v>TONELADAS</v>
          </cell>
          <cell r="I1595" t="str">
            <v>PEC</v>
          </cell>
        </row>
        <row r="1596">
          <cell r="A1596" t="str">
            <v>15754320</v>
          </cell>
          <cell r="B1596">
            <v>157</v>
          </cell>
          <cell r="C1596">
            <v>54320</v>
          </cell>
          <cell r="D1596" t="str">
            <v>ESTABLERO 18% HE</v>
          </cell>
          <cell r="E1596" t="str">
            <v>PES</v>
          </cell>
          <cell r="F1596">
            <v>4685</v>
          </cell>
          <cell r="G1596" t="str">
            <v>TN</v>
          </cell>
          <cell r="H1596" t="str">
            <v>TONELADAS</v>
          </cell>
          <cell r="I1596" t="str">
            <v>PEC</v>
          </cell>
        </row>
        <row r="1597">
          <cell r="A1597" t="str">
            <v>15754321</v>
          </cell>
          <cell r="B1597">
            <v>157</v>
          </cell>
          <cell r="C1597">
            <v>54321</v>
          </cell>
          <cell r="D1597" t="str">
            <v>ESTABLERO 18% HG</v>
          </cell>
          <cell r="E1597" t="str">
            <v>PES</v>
          </cell>
          <cell r="F1597">
            <v>4545</v>
          </cell>
          <cell r="G1597" t="str">
            <v>TN</v>
          </cell>
          <cell r="H1597" t="str">
            <v>TONELADAS</v>
          </cell>
          <cell r="I1597" t="str">
            <v>PEC</v>
          </cell>
        </row>
        <row r="1598">
          <cell r="A1598" t="str">
            <v>15754322</v>
          </cell>
          <cell r="B1598">
            <v>157</v>
          </cell>
          <cell r="C1598">
            <v>54322</v>
          </cell>
          <cell r="D1598" t="str">
            <v>ESTABLERO 18% CE</v>
          </cell>
          <cell r="E1598" t="str">
            <v>PES</v>
          </cell>
          <cell r="F1598">
            <v>4705</v>
          </cell>
          <cell r="G1598" t="str">
            <v>TN</v>
          </cell>
          <cell r="H1598" t="str">
            <v>TONELADAS</v>
          </cell>
          <cell r="I1598" t="str">
            <v>PEC</v>
          </cell>
        </row>
        <row r="1599">
          <cell r="A1599" t="str">
            <v>15754323</v>
          </cell>
          <cell r="B1599">
            <v>157</v>
          </cell>
          <cell r="C1599">
            <v>54323</v>
          </cell>
          <cell r="D1599" t="str">
            <v>ESTABLERO 18% CG</v>
          </cell>
          <cell r="E1599" t="str">
            <v>PES</v>
          </cell>
          <cell r="F1599">
            <v>4565</v>
          </cell>
          <cell r="G1599" t="str">
            <v>TN</v>
          </cell>
          <cell r="H1599" t="str">
            <v>TONELADAS</v>
          </cell>
          <cell r="I1599" t="str">
            <v>PEC</v>
          </cell>
        </row>
        <row r="1600">
          <cell r="A1600" t="str">
            <v>15754324</v>
          </cell>
          <cell r="B1600">
            <v>157</v>
          </cell>
          <cell r="C1600">
            <v>54324</v>
          </cell>
          <cell r="D1600" t="str">
            <v>ESTABLERO 18% RE</v>
          </cell>
          <cell r="E1600" t="str">
            <v>PES</v>
          </cell>
          <cell r="F1600">
            <v>3800</v>
          </cell>
          <cell r="G1600" t="str">
            <v>TN</v>
          </cell>
          <cell r="H1600" t="str">
            <v>TONELADAS</v>
          </cell>
          <cell r="I1600" t="str">
            <v>PEC</v>
          </cell>
        </row>
        <row r="1601">
          <cell r="A1601" t="str">
            <v>15754325</v>
          </cell>
          <cell r="B1601">
            <v>157</v>
          </cell>
          <cell r="C1601">
            <v>54325</v>
          </cell>
          <cell r="D1601" t="str">
            <v>ESTABLERO 18% RG</v>
          </cell>
          <cell r="E1601" t="str">
            <v>PES</v>
          </cell>
          <cell r="F1601">
            <v>3795</v>
          </cell>
          <cell r="G1601" t="str">
            <v>TN</v>
          </cell>
          <cell r="H1601" t="str">
            <v>TONELADAS</v>
          </cell>
          <cell r="I1601" t="str">
            <v>PEC</v>
          </cell>
        </row>
        <row r="1602">
          <cell r="A1602" t="str">
            <v>15754340</v>
          </cell>
          <cell r="B1602">
            <v>157</v>
          </cell>
          <cell r="C1602">
            <v>54340</v>
          </cell>
          <cell r="D1602" t="str">
            <v>ESTABLERO 20% HE</v>
          </cell>
          <cell r="E1602" t="str">
            <v>PES</v>
          </cell>
          <cell r="F1602">
            <v>4290</v>
          </cell>
          <cell r="G1602" t="str">
            <v>TN</v>
          </cell>
          <cell r="H1602" t="str">
            <v>TONELADAS</v>
          </cell>
          <cell r="I1602" t="str">
            <v>PEC</v>
          </cell>
        </row>
        <row r="1603">
          <cell r="A1603" t="str">
            <v>15754341</v>
          </cell>
          <cell r="B1603">
            <v>157</v>
          </cell>
          <cell r="C1603">
            <v>54341</v>
          </cell>
          <cell r="D1603" t="str">
            <v>ESTABLERO 20% HG</v>
          </cell>
          <cell r="E1603" t="str">
            <v>PES</v>
          </cell>
          <cell r="F1603">
            <v>4150</v>
          </cell>
          <cell r="G1603" t="str">
            <v>TN</v>
          </cell>
          <cell r="H1603" t="str">
            <v>TONELADAS</v>
          </cell>
          <cell r="I1603" t="str">
            <v>PEC</v>
          </cell>
        </row>
        <row r="1604">
          <cell r="A1604" t="str">
            <v>15754342</v>
          </cell>
          <cell r="B1604">
            <v>157</v>
          </cell>
          <cell r="C1604">
            <v>54342</v>
          </cell>
          <cell r="D1604" t="str">
            <v>ESTABLERO 20% CE</v>
          </cell>
          <cell r="E1604" t="str">
            <v>PES</v>
          </cell>
          <cell r="F1604">
            <v>4310</v>
          </cell>
          <cell r="G1604" t="str">
            <v>TN</v>
          </cell>
          <cell r="H1604" t="str">
            <v>TONELADAS</v>
          </cell>
          <cell r="I1604" t="str">
            <v>PEC</v>
          </cell>
        </row>
        <row r="1605">
          <cell r="A1605" t="str">
            <v>15754343</v>
          </cell>
          <cell r="B1605">
            <v>157</v>
          </cell>
          <cell r="C1605">
            <v>54343</v>
          </cell>
          <cell r="D1605" t="str">
            <v>ESTABLERO 20% CG</v>
          </cell>
          <cell r="E1605" t="str">
            <v>PES</v>
          </cell>
          <cell r="F1605">
            <v>4170</v>
          </cell>
          <cell r="G1605" t="str">
            <v>TN</v>
          </cell>
          <cell r="H1605" t="str">
            <v>TONELADAS</v>
          </cell>
          <cell r="I1605" t="str">
            <v>PEC</v>
          </cell>
        </row>
        <row r="1606">
          <cell r="A1606" t="str">
            <v>15754422</v>
          </cell>
          <cell r="B1606">
            <v>157</v>
          </cell>
          <cell r="C1606">
            <v>54422</v>
          </cell>
          <cell r="D1606" t="str">
            <v>ESTABLERO 18% CE</v>
          </cell>
          <cell r="E1606" t="str">
            <v>PES</v>
          </cell>
          <cell r="F1606">
            <v>3762</v>
          </cell>
          <cell r="G1606" t="str">
            <v>TN</v>
          </cell>
          <cell r="H1606" t="str">
            <v>TONELADAS</v>
          </cell>
          <cell r="I1606" t="str">
            <v>PEC</v>
          </cell>
        </row>
        <row r="1607">
          <cell r="A1607" t="str">
            <v>15754423</v>
          </cell>
          <cell r="B1607">
            <v>157</v>
          </cell>
          <cell r="C1607">
            <v>54423</v>
          </cell>
          <cell r="D1607" t="str">
            <v>ESTABLERO 18% CG</v>
          </cell>
          <cell r="E1607" t="str">
            <v>PES</v>
          </cell>
          <cell r="F1607">
            <v>3672</v>
          </cell>
          <cell r="G1607" t="str">
            <v>TN</v>
          </cell>
          <cell r="H1607" t="str">
            <v>TONELADAS</v>
          </cell>
          <cell r="I1607" t="str">
            <v>PEC</v>
          </cell>
        </row>
        <row r="1608">
          <cell r="A1608" t="str">
            <v>15754574</v>
          </cell>
          <cell r="B1608">
            <v>157</v>
          </cell>
          <cell r="C1608">
            <v>54574</v>
          </cell>
          <cell r="D1608" t="str">
            <v>B30 CERVANTES RE</v>
          </cell>
          <cell r="E1608" t="str">
            <v>PES</v>
          </cell>
          <cell r="F1608">
            <v>4716</v>
          </cell>
          <cell r="G1608" t="str">
            <v>TN</v>
          </cell>
          <cell r="H1608" t="str">
            <v>TONELADAS</v>
          </cell>
          <cell r="I1608" t="str">
            <v>PEC</v>
          </cell>
        </row>
        <row r="1609">
          <cell r="A1609" t="str">
            <v>15754575</v>
          </cell>
          <cell r="B1609">
            <v>157</v>
          </cell>
          <cell r="C1609">
            <v>54575</v>
          </cell>
          <cell r="D1609" t="str">
            <v>B30 CERVANTES RG</v>
          </cell>
          <cell r="E1609" t="str">
            <v>PES</v>
          </cell>
          <cell r="F1609">
            <v>4576</v>
          </cell>
          <cell r="G1609" t="str">
            <v>TN</v>
          </cell>
          <cell r="H1609" t="str">
            <v>TONELADAS</v>
          </cell>
          <cell r="I1609" t="str">
            <v>PEC</v>
          </cell>
        </row>
        <row r="1610">
          <cell r="A1610" t="str">
            <v>15754584</v>
          </cell>
          <cell r="B1610">
            <v>157</v>
          </cell>
          <cell r="C1610">
            <v>54584</v>
          </cell>
          <cell r="D1610" t="str">
            <v>GANALECHE ALTAS PRODUCTORAS RE</v>
          </cell>
          <cell r="E1610" t="str">
            <v>PES</v>
          </cell>
          <cell r="F1610">
            <v>4725</v>
          </cell>
          <cell r="G1610" t="str">
            <v>TN</v>
          </cell>
          <cell r="H1610" t="str">
            <v>TONELADAS</v>
          </cell>
          <cell r="I1610" t="str">
            <v>PEC</v>
          </cell>
        </row>
        <row r="1611">
          <cell r="A1611" t="str">
            <v>15754585</v>
          </cell>
          <cell r="B1611">
            <v>157</v>
          </cell>
          <cell r="C1611">
            <v>54585</v>
          </cell>
          <cell r="D1611" t="str">
            <v>GANALECHE ALTAS PRODUCTORAS RG</v>
          </cell>
          <cell r="E1611" t="str">
            <v>PES</v>
          </cell>
          <cell r="F1611">
            <v>4710</v>
          </cell>
          <cell r="G1611" t="str">
            <v>TN</v>
          </cell>
          <cell r="H1611" t="str">
            <v>TONELADAS</v>
          </cell>
          <cell r="I1611" t="str">
            <v>PEC</v>
          </cell>
        </row>
        <row r="1612">
          <cell r="A1612" t="str">
            <v>15754590</v>
          </cell>
          <cell r="B1612">
            <v>157</v>
          </cell>
          <cell r="C1612">
            <v>54590</v>
          </cell>
          <cell r="D1612" t="str">
            <v>MEZCLA ENERGETICA HE</v>
          </cell>
          <cell r="E1612" t="str">
            <v>PES</v>
          </cell>
          <cell r="F1612">
            <v>4220</v>
          </cell>
          <cell r="G1612" t="str">
            <v>TN</v>
          </cell>
          <cell r="H1612" t="str">
            <v>TONELADAS</v>
          </cell>
          <cell r="I1612" t="str">
            <v>PEC</v>
          </cell>
        </row>
        <row r="1613">
          <cell r="A1613" t="str">
            <v>15754594</v>
          </cell>
          <cell r="B1613">
            <v>157</v>
          </cell>
          <cell r="C1613">
            <v>54594</v>
          </cell>
          <cell r="D1613" t="str">
            <v>MEZCLA ENERGETICA RE</v>
          </cell>
          <cell r="E1613" t="str">
            <v>PES</v>
          </cell>
          <cell r="F1613">
            <v>4230</v>
          </cell>
          <cell r="G1613" t="str">
            <v>TN</v>
          </cell>
          <cell r="H1613" t="str">
            <v>TONELADAS</v>
          </cell>
          <cell r="I1613" t="str">
            <v>PEC</v>
          </cell>
        </row>
        <row r="1614">
          <cell r="A1614" t="str">
            <v>15754595</v>
          </cell>
          <cell r="B1614">
            <v>157</v>
          </cell>
          <cell r="C1614">
            <v>54595</v>
          </cell>
          <cell r="D1614" t="str">
            <v>MEZCLA ENERGETICA RG</v>
          </cell>
          <cell r="E1614" t="str">
            <v>PES</v>
          </cell>
          <cell r="F1614">
            <v>4090</v>
          </cell>
          <cell r="G1614" t="str">
            <v>TN</v>
          </cell>
          <cell r="H1614" t="str">
            <v>TONELADAS</v>
          </cell>
          <cell r="I1614" t="str">
            <v>PEC</v>
          </cell>
        </row>
        <row r="1615">
          <cell r="A1615" t="str">
            <v>15754600</v>
          </cell>
          <cell r="B1615">
            <v>157</v>
          </cell>
          <cell r="C1615">
            <v>54600</v>
          </cell>
          <cell r="D1615" t="str">
            <v>GANALECHE 17% ESPECIAL HE</v>
          </cell>
          <cell r="E1615" t="str">
            <v>PES</v>
          </cell>
          <cell r="F1615">
            <v>5225</v>
          </cell>
          <cell r="G1615" t="str">
            <v>TN</v>
          </cell>
          <cell r="H1615" t="str">
            <v>TONELADAS</v>
          </cell>
          <cell r="I1615" t="str">
            <v>PEC</v>
          </cell>
        </row>
        <row r="1616">
          <cell r="A1616" t="str">
            <v>15754601</v>
          </cell>
          <cell r="B1616">
            <v>157</v>
          </cell>
          <cell r="C1616">
            <v>54601</v>
          </cell>
          <cell r="D1616" t="str">
            <v>GANALECHE 17% ESPECIAL HG</v>
          </cell>
          <cell r="E1616" t="str">
            <v>PES</v>
          </cell>
          <cell r="F1616">
            <v>5085</v>
          </cell>
          <cell r="G1616" t="str">
            <v>TN</v>
          </cell>
          <cell r="H1616" t="str">
            <v>TONELADAS</v>
          </cell>
          <cell r="I1616" t="str">
            <v>PEC</v>
          </cell>
        </row>
        <row r="1617">
          <cell r="A1617" t="str">
            <v>15754602</v>
          </cell>
          <cell r="B1617">
            <v>157</v>
          </cell>
          <cell r="C1617">
            <v>54602</v>
          </cell>
          <cell r="D1617" t="str">
            <v>GANALECHE 17% ESPECIAL CE</v>
          </cell>
          <cell r="E1617" t="str">
            <v>PES</v>
          </cell>
          <cell r="F1617">
            <v>5245</v>
          </cell>
          <cell r="G1617" t="str">
            <v>TN</v>
          </cell>
          <cell r="H1617" t="str">
            <v>TONELADAS</v>
          </cell>
          <cell r="I1617" t="str">
            <v>PEC</v>
          </cell>
        </row>
        <row r="1618">
          <cell r="A1618" t="str">
            <v>15754603</v>
          </cell>
          <cell r="B1618">
            <v>157</v>
          </cell>
          <cell r="C1618">
            <v>54603</v>
          </cell>
          <cell r="D1618" t="str">
            <v>GANALECHE 17% ESPECIAL CG</v>
          </cell>
          <cell r="E1618" t="str">
            <v>PES</v>
          </cell>
          <cell r="F1618">
            <v>5105</v>
          </cell>
          <cell r="G1618" t="str">
            <v>TN</v>
          </cell>
          <cell r="H1618" t="str">
            <v>TONELADAS</v>
          </cell>
          <cell r="I1618" t="str">
            <v>PEC</v>
          </cell>
        </row>
        <row r="1619">
          <cell r="A1619" t="str">
            <v>15754604</v>
          </cell>
          <cell r="B1619">
            <v>157</v>
          </cell>
          <cell r="C1619">
            <v>54604</v>
          </cell>
          <cell r="D1619" t="str">
            <v>GANALECHE 17% ESPECIAL RE</v>
          </cell>
          <cell r="E1619" t="str">
            <v>PES</v>
          </cell>
          <cell r="F1619">
            <v>4490</v>
          </cell>
          <cell r="G1619" t="str">
            <v>TN</v>
          </cell>
          <cell r="H1619" t="str">
            <v>TONELADAS</v>
          </cell>
          <cell r="I1619" t="str">
            <v>PEC</v>
          </cell>
        </row>
        <row r="1620">
          <cell r="A1620" t="str">
            <v>15754760</v>
          </cell>
          <cell r="B1620">
            <v>157</v>
          </cell>
          <cell r="C1620">
            <v>54760</v>
          </cell>
          <cell r="D1620" t="str">
            <v>GANAMEL HE</v>
          </cell>
          <cell r="E1620" t="str">
            <v>PES</v>
          </cell>
          <cell r="F1620">
            <v>4154</v>
          </cell>
          <cell r="G1620" t="str">
            <v>TN</v>
          </cell>
          <cell r="H1620" t="str">
            <v>TONELADAS</v>
          </cell>
          <cell r="I1620" t="str">
            <v>PEC</v>
          </cell>
        </row>
        <row r="1621">
          <cell r="A1621" t="str">
            <v>15754761</v>
          </cell>
          <cell r="B1621">
            <v>157</v>
          </cell>
          <cell r="C1621">
            <v>54761</v>
          </cell>
          <cell r="D1621" t="str">
            <v>GANAMEL HG</v>
          </cell>
          <cell r="E1621" t="str">
            <v>PES</v>
          </cell>
          <cell r="F1621">
            <v>4014</v>
          </cell>
          <cell r="G1621" t="str">
            <v>TN</v>
          </cell>
          <cell r="H1621" t="str">
            <v>TONELADAS</v>
          </cell>
          <cell r="I1621" t="str">
            <v>PEC</v>
          </cell>
        </row>
        <row r="1622">
          <cell r="A1622" t="str">
            <v>15754762</v>
          </cell>
          <cell r="B1622">
            <v>157</v>
          </cell>
          <cell r="C1622">
            <v>54762</v>
          </cell>
          <cell r="D1622" t="str">
            <v>GANAMEL CE</v>
          </cell>
          <cell r="E1622" t="str">
            <v>PES</v>
          </cell>
          <cell r="F1622">
            <v>4174</v>
          </cell>
          <cell r="G1622" t="str">
            <v>TN</v>
          </cell>
          <cell r="H1622" t="str">
            <v>TONELADAS</v>
          </cell>
          <cell r="I1622" t="str">
            <v>PEC</v>
          </cell>
        </row>
        <row r="1623">
          <cell r="A1623" t="str">
            <v>15754764</v>
          </cell>
          <cell r="B1623">
            <v>157</v>
          </cell>
          <cell r="C1623">
            <v>54764</v>
          </cell>
          <cell r="D1623" t="str">
            <v>GANAMEL 30 KG RE</v>
          </cell>
          <cell r="E1623" t="str">
            <v>PES</v>
          </cell>
          <cell r="F1623">
            <v>4244</v>
          </cell>
          <cell r="G1623" t="str">
            <v>TN</v>
          </cell>
          <cell r="H1623" t="str">
            <v>TONELADAS</v>
          </cell>
          <cell r="I1623" t="str">
            <v>PEC</v>
          </cell>
        </row>
        <row r="1624">
          <cell r="A1624" t="str">
            <v>15754992</v>
          </cell>
          <cell r="B1624">
            <v>157</v>
          </cell>
          <cell r="C1624">
            <v>54992</v>
          </cell>
          <cell r="D1624" t="str">
            <v>SOSTEN MULTIUSOS CE</v>
          </cell>
          <cell r="E1624" t="str">
            <v>PES</v>
          </cell>
          <cell r="F1624">
            <v>3695</v>
          </cell>
          <cell r="G1624" t="str">
            <v>TN</v>
          </cell>
          <cell r="H1624" t="str">
            <v>TONELADAS</v>
          </cell>
          <cell r="I1624" t="str">
            <v>PEC</v>
          </cell>
        </row>
        <row r="1625">
          <cell r="A1625" t="str">
            <v>15755910</v>
          </cell>
          <cell r="B1625">
            <v>157</v>
          </cell>
          <cell r="C1625">
            <v>55910</v>
          </cell>
          <cell r="D1625" t="str">
            <v>ESTIAJE FASE 1 SOSTEN HE</v>
          </cell>
          <cell r="E1625" t="str">
            <v>PES</v>
          </cell>
          <cell r="F1625">
            <v>3425</v>
          </cell>
          <cell r="G1625" t="str">
            <v>TN</v>
          </cell>
          <cell r="H1625" t="str">
            <v>TONELADAS</v>
          </cell>
          <cell r="I1625" t="str">
            <v>PEC</v>
          </cell>
        </row>
        <row r="1626">
          <cell r="A1626" t="str">
            <v>15755911</v>
          </cell>
          <cell r="B1626">
            <v>157</v>
          </cell>
          <cell r="C1626">
            <v>55911</v>
          </cell>
          <cell r="D1626" t="str">
            <v>ESTIAJE FASE 1 SOSTEN HG</v>
          </cell>
          <cell r="E1626" t="str">
            <v>PES</v>
          </cell>
          <cell r="F1626">
            <v>4544</v>
          </cell>
          <cell r="G1626" t="str">
            <v>TN</v>
          </cell>
          <cell r="H1626" t="str">
            <v>TONELADAS</v>
          </cell>
          <cell r="I1626" t="str">
            <v>PEC</v>
          </cell>
        </row>
        <row r="1627">
          <cell r="A1627" t="str">
            <v>15756072</v>
          </cell>
          <cell r="B1627">
            <v>157</v>
          </cell>
          <cell r="C1627">
            <v>56072</v>
          </cell>
          <cell r="D1627" t="str">
            <v>CABALLOS GANADOR  CE</v>
          </cell>
          <cell r="E1627" t="str">
            <v>PES</v>
          </cell>
          <cell r="F1627">
            <v>4115</v>
          </cell>
          <cell r="G1627" t="str">
            <v>TN</v>
          </cell>
          <cell r="H1627" t="str">
            <v>TONELADAS</v>
          </cell>
          <cell r="I1627" t="str">
            <v>PEC</v>
          </cell>
        </row>
        <row r="1628">
          <cell r="A1628" t="str">
            <v>15756152</v>
          </cell>
          <cell r="B1628">
            <v>157</v>
          </cell>
          <cell r="C1628">
            <v>56152</v>
          </cell>
          <cell r="D1628" t="str">
            <v>CABALLO GANADOR 13% CE</v>
          </cell>
          <cell r="E1628" t="str">
            <v>PES</v>
          </cell>
          <cell r="F1628">
            <v>4750</v>
          </cell>
          <cell r="G1628" t="str">
            <v>TN</v>
          </cell>
          <cell r="H1628" t="str">
            <v>TONELADAS</v>
          </cell>
          <cell r="I1628" t="str">
            <v>PEC</v>
          </cell>
        </row>
        <row r="1629">
          <cell r="A1629" t="str">
            <v>15756294</v>
          </cell>
          <cell r="B1629">
            <v>157</v>
          </cell>
          <cell r="C1629">
            <v>56294</v>
          </cell>
          <cell r="D1629" t="str">
            <v>CABALLO GANADOR 12% RE</v>
          </cell>
          <cell r="E1629" t="str">
            <v>PES</v>
          </cell>
          <cell r="F1629">
            <v>5304</v>
          </cell>
          <cell r="G1629" t="str">
            <v>TN</v>
          </cell>
          <cell r="H1629" t="str">
            <v>TONELADAS</v>
          </cell>
          <cell r="I1629" t="str">
            <v>PEC</v>
          </cell>
        </row>
        <row r="1630">
          <cell r="A1630" t="str">
            <v>15756372</v>
          </cell>
          <cell r="B1630">
            <v>157</v>
          </cell>
          <cell r="C1630">
            <v>56372</v>
          </cell>
          <cell r="D1630" t="str">
            <v>AVESTRUZ REPRODUCTORA  ME</v>
          </cell>
          <cell r="E1630" t="str">
            <v>PES</v>
          </cell>
          <cell r="F1630">
            <v>5368</v>
          </cell>
          <cell r="G1630" t="str">
            <v>TN</v>
          </cell>
          <cell r="H1630" t="str">
            <v>TONELADAS</v>
          </cell>
          <cell r="I1630" t="str">
            <v>PEC</v>
          </cell>
        </row>
        <row r="1631">
          <cell r="A1631" t="str">
            <v>15756667</v>
          </cell>
          <cell r="B1631">
            <v>157</v>
          </cell>
          <cell r="C1631">
            <v>56667</v>
          </cell>
          <cell r="D1631" t="str">
            <v>TRIPLE CORONA NEW GENERATION</v>
          </cell>
          <cell r="E1631" t="str">
            <v>PES</v>
          </cell>
          <cell r="F1631">
            <v>9882</v>
          </cell>
          <cell r="G1631" t="str">
            <v>TN</v>
          </cell>
          <cell r="H1631" t="str">
            <v>TONELADAS</v>
          </cell>
          <cell r="I1631" t="str">
            <v>PEC</v>
          </cell>
        </row>
        <row r="1632">
          <cell r="A1632" t="str">
            <v>15756849</v>
          </cell>
          <cell r="B1632">
            <v>157</v>
          </cell>
          <cell r="C1632">
            <v>56849</v>
          </cell>
          <cell r="D1632" t="str">
            <v>TRIPLE CORONA FULL ENERG 15 KG</v>
          </cell>
          <cell r="E1632" t="str">
            <v>PES</v>
          </cell>
          <cell r="F1632">
            <v>10458</v>
          </cell>
          <cell r="G1632" t="str">
            <v>TN</v>
          </cell>
          <cell r="H1632" t="str">
            <v>TONELADAS</v>
          </cell>
          <cell r="I1632" t="str">
            <v>PEC</v>
          </cell>
        </row>
        <row r="1633">
          <cell r="A1633" t="str">
            <v>15756854</v>
          </cell>
          <cell r="B1633">
            <v>157</v>
          </cell>
          <cell r="C1633">
            <v>56854</v>
          </cell>
          <cell r="D1633" t="str">
            <v>PELL ROL GENESIS RE 40 KGS</v>
          </cell>
          <cell r="E1633" t="str">
            <v>PES</v>
          </cell>
          <cell r="F1633">
            <v>7408</v>
          </cell>
          <cell r="G1633" t="str">
            <v>TN</v>
          </cell>
          <cell r="H1633" t="str">
            <v>TONELADAS</v>
          </cell>
          <cell r="I1633" t="str">
            <v>PEC</v>
          </cell>
        </row>
        <row r="1634">
          <cell r="A1634" t="str">
            <v>15756902</v>
          </cell>
          <cell r="B1634">
            <v>157</v>
          </cell>
          <cell r="C1634">
            <v>56902</v>
          </cell>
          <cell r="D1634" t="str">
            <v>GANADOR CONEJOS CE</v>
          </cell>
          <cell r="E1634" t="str">
            <v>PES</v>
          </cell>
          <cell r="F1634">
            <v>5380</v>
          </cell>
          <cell r="G1634" t="str">
            <v>TN</v>
          </cell>
          <cell r="H1634" t="str">
            <v>TONELADAS</v>
          </cell>
          <cell r="I1634" t="str">
            <v>PEC</v>
          </cell>
        </row>
        <row r="1635">
          <cell r="A1635" t="str">
            <v>15756906</v>
          </cell>
          <cell r="B1635">
            <v>157</v>
          </cell>
          <cell r="C1635">
            <v>56906</v>
          </cell>
          <cell r="D1635" t="str">
            <v>GANADOR CONEJOS 5KG CE</v>
          </cell>
          <cell r="E1635" t="str">
            <v>PES</v>
          </cell>
          <cell r="F1635">
            <v>6474</v>
          </cell>
          <cell r="G1635" t="str">
            <v>TN</v>
          </cell>
          <cell r="H1635" t="str">
            <v>TONELADAS</v>
          </cell>
          <cell r="I1635" t="str">
            <v>PEC</v>
          </cell>
        </row>
        <row r="1636">
          <cell r="A1636" t="str">
            <v>15756952</v>
          </cell>
          <cell r="B1636">
            <v>157</v>
          </cell>
          <cell r="C1636">
            <v>56952</v>
          </cell>
          <cell r="D1636" t="str">
            <v>ROOSTER MIX 40 KGS</v>
          </cell>
          <cell r="E1636" t="str">
            <v>PES</v>
          </cell>
          <cell r="F1636">
            <v>5325</v>
          </cell>
          <cell r="G1636" t="str">
            <v>TN</v>
          </cell>
          <cell r="H1636" t="str">
            <v>TONELADAS</v>
          </cell>
          <cell r="I1636" t="str">
            <v>PEC</v>
          </cell>
        </row>
        <row r="1637">
          <cell r="A1637" t="str">
            <v>15758419</v>
          </cell>
          <cell r="B1637">
            <v>157</v>
          </cell>
          <cell r="C1637">
            <v>58419</v>
          </cell>
          <cell r="D1637" t="str">
            <v>API CAMARON MEDIA DENS 25% CE</v>
          </cell>
          <cell r="E1637" t="str">
            <v>PES</v>
          </cell>
          <cell r="F1637">
            <v>8199</v>
          </cell>
          <cell r="G1637" t="str">
            <v>TN</v>
          </cell>
          <cell r="H1637" t="str">
            <v>TONELADAS</v>
          </cell>
          <cell r="I1637" t="str">
            <v>ACU</v>
          </cell>
        </row>
        <row r="1638">
          <cell r="A1638" t="str">
            <v>15760012</v>
          </cell>
          <cell r="B1638">
            <v>157</v>
          </cell>
          <cell r="C1638">
            <v>60012</v>
          </cell>
          <cell r="D1638" t="str">
            <v>SUPER BABI PLUS MT TE</v>
          </cell>
          <cell r="E1638" t="str">
            <v>PES</v>
          </cell>
          <cell r="F1638">
            <v>5960</v>
          </cell>
          <cell r="G1638" t="str">
            <v>TN</v>
          </cell>
          <cell r="H1638" t="str">
            <v>TONELADAS</v>
          </cell>
          <cell r="I1638" t="str">
            <v>PEC</v>
          </cell>
        </row>
        <row r="1639">
          <cell r="A1639" t="str">
            <v>15760022</v>
          </cell>
          <cell r="B1639">
            <v>157</v>
          </cell>
          <cell r="C1639">
            <v>60022</v>
          </cell>
          <cell r="D1639" t="str">
            <v>CRECIMIENTO POLLAS ME</v>
          </cell>
          <cell r="E1639" t="str">
            <v>PES</v>
          </cell>
          <cell r="F1639">
            <v>5495</v>
          </cell>
          <cell r="G1639" t="str">
            <v>TN</v>
          </cell>
          <cell r="H1639" t="str">
            <v>TONELADAS</v>
          </cell>
          <cell r="I1639" t="str">
            <v>PEC</v>
          </cell>
        </row>
        <row r="1640">
          <cell r="A1640" t="str">
            <v>15760032</v>
          </cell>
          <cell r="B1640">
            <v>157</v>
          </cell>
          <cell r="C1640">
            <v>60032</v>
          </cell>
          <cell r="D1640" t="str">
            <v>PONE ORO 16% PLUS ME</v>
          </cell>
          <cell r="E1640" t="str">
            <v>PES</v>
          </cell>
          <cell r="F1640">
            <v>5610</v>
          </cell>
          <cell r="G1640" t="str">
            <v>TN</v>
          </cell>
          <cell r="H1640" t="str">
            <v>TONELADAS</v>
          </cell>
          <cell r="I1640" t="str">
            <v>PEC</v>
          </cell>
        </row>
        <row r="1641">
          <cell r="A1641" t="str">
            <v>15760036</v>
          </cell>
          <cell r="B1641">
            <v>157</v>
          </cell>
          <cell r="C1641">
            <v>60036</v>
          </cell>
          <cell r="D1641" t="str">
            <v>PONE ORO 16% PLUS TE 5K</v>
          </cell>
          <cell r="E1641" t="str">
            <v>PES</v>
          </cell>
          <cell r="F1641">
            <v>6050</v>
          </cell>
          <cell r="G1641" t="str">
            <v>TN</v>
          </cell>
          <cell r="H1641" t="str">
            <v>TONELADAS</v>
          </cell>
          <cell r="I1641" t="str">
            <v>PEC</v>
          </cell>
        </row>
        <row r="1642">
          <cell r="A1642" t="str">
            <v>15760092</v>
          </cell>
          <cell r="B1642">
            <v>157</v>
          </cell>
          <cell r="C1642">
            <v>60092</v>
          </cell>
          <cell r="D1642" t="str">
            <v>AVES REGIO MT CE</v>
          </cell>
          <cell r="E1642" t="str">
            <v>PES</v>
          </cell>
          <cell r="F1642">
            <v>4442</v>
          </cell>
          <cell r="G1642" t="str">
            <v>TN</v>
          </cell>
          <cell r="H1642" t="str">
            <v>TONELADAS</v>
          </cell>
          <cell r="I1642" t="str">
            <v>PEC</v>
          </cell>
        </row>
        <row r="1643">
          <cell r="A1643" t="str">
            <v>15760966</v>
          </cell>
          <cell r="B1643">
            <v>157</v>
          </cell>
          <cell r="C1643">
            <v>60966</v>
          </cell>
          <cell r="D1643" t="str">
            <v>POSTURA DESARROLLO 5 KG</v>
          </cell>
          <cell r="E1643" t="str">
            <v>PES</v>
          </cell>
          <cell r="F1643">
            <v>5835</v>
          </cell>
          <cell r="G1643" t="str">
            <v>TN</v>
          </cell>
          <cell r="H1643" t="str">
            <v>TONELADAS</v>
          </cell>
          <cell r="I1643" t="str">
            <v>PEC</v>
          </cell>
        </row>
        <row r="1644">
          <cell r="A1644" t="str">
            <v>15762092</v>
          </cell>
          <cell r="B1644">
            <v>157</v>
          </cell>
          <cell r="C1644">
            <v>62092</v>
          </cell>
          <cell r="D1644" t="str">
            <v>POLLO INICIADOR  ME</v>
          </cell>
          <cell r="E1644" t="str">
            <v>PES</v>
          </cell>
          <cell r="F1644">
            <v>6675</v>
          </cell>
          <cell r="G1644" t="str">
            <v>TN</v>
          </cell>
          <cell r="H1644" t="str">
            <v>TONELADAS</v>
          </cell>
          <cell r="I1644" t="str">
            <v>PEC</v>
          </cell>
        </row>
        <row r="1645">
          <cell r="A1645" t="str">
            <v>15762132</v>
          </cell>
          <cell r="B1645">
            <v>157</v>
          </cell>
          <cell r="C1645">
            <v>62132</v>
          </cell>
          <cell r="D1645" t="str">
            <v>POLLO FINALIZADOR ME</v>
          </cell>
          <cell r="E1645" t="str">
            <v>PES</v>
          </cell>
          <cell r="F1645">
            <v>7225</v>
          </cell>
          <cell r="G1645" t="str">
            <v>TN</v>
          </cell>
          <cell r="H1645" t="str">
            <v>TONELADAS</v>
          </cell>
          <cell r="I1645" t="str">
            <v>PEC</v>
          </cell>
        </row>
        <row r="1646">
          <cell r="A1646" t="str">
            <v>15762222</v>
          </cell>
          <cell r="B1646">
            <v>157</v>
          </cell>
          <cell r="C1646">
            <v>62222</v>
          </cell>
          <cell r="D1646" t="str">
            <v>POLLO ORO V.  ME</v>
          </cell>
          <cell r="E1646" t="str">
            <v>PES</v>
          </cell>
          <cell r="F1646">
            <v>6275</v>
          </cell>
          <cell r="G1646" t="str">
            <v>TN</v>
          </cell>
          <cell r="H1646" t="str">
            <v>TONELADAS</v>
          </cell>
          <cell r="I1646" t="str">
            <v>PEC</v>
          </cell>
        </row>
        <row r="1647">
          <cell r="A1647" t="str">
            <v>15762226</v>
          </cell>
          <cell r="B1647">
            <v>157</v>
          </cell>
          <cell r="C1647">
            <v>62226</v>
          </cell>
          <cell r="D1647" t="str">
            <v>POLLO ENGORDA 5 KG</v>
          </cell>
          <cell r="E1647" t="str">
            <v>PES</v>
          </cell>
          <cell r="F1647">
            <v>7325</v>
          </cell>
          <cell r="G1647" t="str">
            <v>TN</v>
          </cell>
          <cell r="H1647" t="str">
            <v>TONELADAS</v>
          </cell>
          <cell r="I1647" t="str">
            <v>PEC</v>
          </cell>
        </row>
        <row r="1648">
          <cell r="A1648" t="str">
            <v>15762322</v>
          </cell>
          <cell r="B1648">
            <v>157</v>
          </cell>
          <cell r="C1648">
            <v>62322</v>
          </cell>
          <cell r="D1648" t="str">
            <v>POLLITO ORO INIC.V. ME</v>
          </cell>
          <cell r="E1648" t="str">
            <v>PES</v>
          </cell>
          <cell r="F1648">
            <v>6350</v>
          </cell>
          <cell r="G1648" t="str">
            <v>TN</v>
          </cell>
          <cell r="H1648" t="str">
            <v>TONELADAS</v>
          </cell>
          <cell r="I1648" t="str">
            <v>PEC</v>
          </cell>
        </row>
        <row r="1649">
          <cell r="A1649" t="str">
            <v>15762326</v>
          </cell>
          <cell r="B1649">
            <v>157</v>
          </cell>
          <cell r="C1649">
            <v>62326</v>
          </cell>
          <cell r="D1649" t="str">
            <v>POLLO INICIACION 5 KG</v>
          </cell>
          <cell r="E1649" t="str">
            <v>PES</v>
          </cell>
          <cell r="F1649">
            <v>7220</v>
          </cell>
          <cell r="G1649" t="str">
            <v>TN</v>
          </cell>
          <cell r="H1649" t="str">
            <v>TONELADAS</v>
          </cell>
          <cell r="I1649" t="str">
            <v>PEC</v>
          </cell>
        </row>
        <row r="1650">
          <cell r="A1650" t="str">
            <v>15763012</v>
          </cell>
          <cell r="B1650">
            <v>157</v>
          </cell>
          <cell r="C1650">
            <v>63012</v>
          </cell>
          <cell r="D1650" t="str">
            <v>INICIACION CERDOS CE</v>
          </cell>
          <cell r="E1650" t="str">
            <v>PES</v>
          </cell>
          <cell r="F1650">
            <v>6075</v>
          </cell>
          <cell r="G1650" t="str">
            <v>TN</v>
          </cell>
          <cell r="H1650" t="str">
            <v>TONELADAS</v>
          </cell>
          <cell r="I1650" t="str">
            <v>PEC</v>
          </cell>
        </row>
        <row r="1651">
          <cell r="A1651" t="str">
            <v>15763013</v>
          </cell>
          <cell r="B1651">
            <v>157</v>
          </cell>
          <cell r="C1651">
            <v>63013</v>
          </cell>
          <cell r="D1651" t="str">
            <v>INICIACION CERDOS CG</v>
          </cell>
          <cell r="E1651" t="str">
            <v>PES</v>
          </cell>
          <cell r="F1651">
            <v>6269</v>
          </cell>
          <cell r="G1651" t="str">
            <v>TN</v>
          </cell>
          <cell r="H1651" t="str">
            <v>TONELADAS</v>
          </cell>
          <cell r="I1651" t="str">
            <v>PEC</v>
          </cell>
        </row>
        <row r="1652">
          <cell r="A1652" t="str">
            <v>15763020</v>
          </cell>
          <cell r="B1652">
            <v>157</v>
          </cell>
          <cell r="C1652">
            <v>63020</v>
          </cell>
          <cell r="D1652" t="str">
            <v>CRECIMIENTO CERDOS HE</v>
          </cell>
          <cell r="E1652" t="str">
            <v>PES</v>
          </cell>
          <cell r="F1652">
            <v>6090</v>
          </cell>
          <cell r="G1652" t="str">
            <v>TN</v>
          </cell>
          <cell r="H1652" t="str">
            <v>TONELADAS</v>
          </cell>
          <cell r="I1652" t="str">
            <v>PEC</v>
          </cell>
        </row>
        <row r="1653">
          <cell r="A1653" t="str">
            <v>15763022</v>
          </cell>
          <cell r="B1653">
            <v>157</v>
          </cell>
          <cell r="C1653">
            <v>63022</v>
          </cell>
          <cell r="D1653" t="str">
            <v>CRECIMIENTO CERDOS CE</v>
          </cell>
          <cell r="E1653" t="str">
            <v>PES</v>
          </cell>
          <cell r="F1653">
            <v>5365</v>
          </cell>
          <cell r="G1653" t="str">
            <v>TN</v>
          </cell>
          <cell r="H1653" t="str">
            <v>TONELADAS</v>
          </cell>
          <cell r="I1653" t="str">
            <v>PEC</v>
          </cell>
        </row>
        <row r="1654">
          <cell r="A1654" t="str">
            <v>15763023</v>
          </cell>
          <cell r="B1654">
            <v>157</v>
          </cell>
          <cell r="C1654">
            <v>63023</v>
          </cell>
          <cell r="D1654" t="str">
            <v>CRECIMIENTO CERDOS CG</v>
          </cell>
          <cell r="E1654" t="str">
            <v>PES</v>
          </cell>
          <cell r="F1654">
            <v>5970</v>
          </cell>
          <cell r="G1654" t="str">
            <v>TN</v>
          </cell>
          <cell r="H1654" t="str">
            <v>TONELADAS</v>
          </cell>
          <cell r="I1654" t="str">
            <v>PEC</v>
          </cell>
        </row>
        <row r="1655">
          <cell r="A1655" t="str">
            <v>15763032</v>
          </cell>
          <cell r="B1655">
            <v>157</v>
          </cell>
          <cell r="C1655">
            <v>63032</v>
          </cell>
          <cell r="D1655" t="str">
            <v>FINAL.ENGORDA CERDOS CE</v>
          </cell>
          <cell r="E1655" t="str">
            <v>PES</v>
          </cell>
          <cell r="F1655">
            <v>5140</v>
          </cell>
          <cell r="G1655" t="str">
            <v>TN</v>
          </cell>
          <cell r="H1655" t="str">
            <v>TONELADAS</v>
          </cell>
          <cell r="I1655" t="str">
            <v>PEC</v>
          </cell>
        </row>
        <row r="1656">
          <cell r="A1656" t="str">
            <v>15763033</v>
          </cell>
          <cell r="B1656">
            <v>157</v>
          </cell>
          <cell r="C1656">
            <v>63033</v>
          </cell>
          <cell r="D1656" t="str">
            <v>FINAL.ENGORDA CERDOS CG</v>
          </cell>
          <cell r="E1656" t="str">
            <v>PES</v>
          </cell>
          <cell r="F1656">
            <v>5565</v>
          </cell>
          <cell r="G1656" t="str">
            <v>TN</v>
          </cell>
          <cell r="H1656" t="str">
            <v>TONELADAS</v>
          </cell>
          <cell r="I1656" t="str">
            <v>PEC</v>
          </cell>
        </row>
        <row r="1657">
          <cell r="A1657" t="str">
            <v>15763042</v>
          </cell>
          <cell r="B1657">
            <v>157</v>
          </cell>
          <cell r="C1657">
            <v>63042</v>
          </cell>
          <cell r="D1657" t="str">
            <v>CERDAS LACTANTES CE</v>
          </cell>
          <cell r="E1657" t="str">
            <v>PES</v>
          </cell>
          <cell r="F1657">
            <v>5740</v>
          </cell>
          <cell r="G1657" t="str">
            <v>TN</v>
          </cell>
          <cell r="H1657" t="str">
            <v>TONELADAS</v>
          </cell>
          <cell r="I1657" t="str">
            <v>PEC</v>
          </cell>
        </row>
        <row r="1658">
          <cell r="A1658" t="str">
            <v>15763052</v>
          </cell>
          <cell r="B1658">
            <v>157</v>
          </cell>
          <cell r="C1658">
            <v>63052</v>
          </cell>
          <cell r="D1658" t="str">
            <v>CERDAS GESTANTES CE</v>
          </cell>
          <cell r="E1658" t="str">
            <v>PES</v>
          </cell>
          <cell r="F1658">
            <v>4840</v>
          </cell>
          <cell r="G1658" t="str">
            <v>TN</v>
          </cell>
          <cell r="H1658" t="str">
            <v>TONELADAS</v>
          </cell>
          <cell r="I1658" t="str">
            <v>PEC</v>
          </cell>
        </row>
        <row r="1659">
          <cell r="A1659" t="str">
            <v>15763162</v>
          </cell>
          <cell r="B1659">
            <v>157</v>
          </cell>
          <cell r="C1659">
            <v>63162</v>
          </cell>
          <cell r="D1659" t="str">
            <v>INICIAPORK MEJORADO MT CE</v>
          </cell>
          <cell r="E1659" t="str">
            <v>PES</v>
          </cell>
          <cell r="F1659">
            <v>5420</v>
          </cell>
          <cell r="G1659" t="str">
            <v>TN</v>
          </cell>
          <cell r="H1659" t="str">
            <v>TONELADAS</v>
          </cell>
          <cell r="I1659" t="str">
            <v>PEC</v>
          </cell>
        </row>
        <row r="1660">
          <cell r="A1660" t="str">
            <v>15763166</v>
          </cell>
          <cell r="B1660">
            <v>157</v>
          </cell>
          <cell r="C1660">
            <v>63166</v>
          </cell>
          <cell r="D1660" t="str">
            <v>INICIAPORK MEJORADO 5KG</v>
          </cell>
          <cell r="E1660" t="str">
            <v>PES</v>
          </cell>
          <cell r="F1660">
            <v>6637</v>
          </cell>
          <cell r="G1660" t="str">
            <v>TN</v>
          </cell>
          <cell r="H1660" t="str">
            <v>TONELADAS</v>
          </cell>
          <cell r="I1660" t="str">
            <v>PEC</v>
          </cell>
        </row>
        <row r="1661">
          <cell r="A1661" t="str">
            <v>15763170</v>
          </cell>
          <cell r="B1661">
            <v>157</v>
          </cell>
          <cell r="C1661">
            <v>63170</v>
          </cell>
          <cell r="D1661" t="str">
            <v>CRECIPORK MEJORADO HE</v>
          </cell>
          <cell r="E1661" t="str">
            <v>PES</v>
          </cell>
          <cell r="F1661">
            <v>5342</v>
          </cell>
          <cell r="G1661" t="str">
            <v>TN</v>
          </cell>
          <cell r="H1661" t="str">
            <v>TONELADAS</v>
          </cell>
          <cell r="I1661" t="str">
            <v>PEC</v>
          </cell>
        </row>
        <row r="1662">
          <cell r="A1662" t="str">
            <v>15763172</v>
          </cell>
          <cell r="B1662">
            <v>157</v>
          </cell>
          <cell r="C1662">
            <v>63172</v>
          </cell>
          <cell r="D1662" t="str">
            <v>CRECIPORK MEJORADO MT CE</v>
          </cell>
          <cell r="E1662" t="str">
            <v>PES</v>
          </cell>
          <cell r="F1662">
            <v>4450</v>
          </cell>
          <cell r="G1662" t="str">
            <v>TN</v>
          </cell>
          <cell r="H1662" t="str">
            <v>TONELADAS</v>
          </cell>
          <cell r="I1662" t="str">
            <v>PEC</v>
          </cell>
        </row>
        <row r="1663">
          <cell r="A1663" t="str">
            <v>15763182</v>
          </cell>
          <cell r="B1663">
            <v>157</v>
          </cell>
          <cell r="C1663">
            <v>63182</v>
          </cell>
          <cell r="D1663" t="str">
            <v>ENGORDAPORK MEJORADO MT CE</v>
          </cell>
          <cell r="E1663" t="str">
            <v>PES</v>
          </cell>
          <cell r="F1663">
            <v>4425</v>
          </cell>
          <cell r="G1663" t="str">
            <v>TN</v>
          </cell>
          <cell r="H1663" t="str">
            <v>TONELADAS</v>
          </cell>
          <cell r="I1663" t="str">
            <v>PEC</v>
          </cell>
        </row>
        <row r="1664">
          <cell r="A1664" t="str">
            <v>15763190</v>
          </cell>
          <cell r="B1664">
            <v>157</v>
          </cell>
          <cell r="C1664">
            <v>63190</v>
          </cell>
          <cell r="D1664" t="str">
            <v>REPRODUPORK MEJORADO HE</v>
          </cell>
          <cell r="E1664" t="str">
            <v>PES</v>
          </cell>
          <cell r="F1664">
            <v>5694</v>
          </cell>
          <cell r="G1664" t="str">
            <v>TN</v>
          </cell>
          <cell r="H1664" t="str">
            <v>TONELADAS</v>
          </cell>
          <cell r="I1664" t="str">
            <v>PEC</v>
          </cell>
        </row>
        <row r="1665">
          <cell r="A1665" t="str">
            <v>15763192</v>
          </cell>
          <cell r="B1665">
            <v>157</v>
          </cell>
          <cell r="C1665">
            <v>63192</v>
          </cell>
          <cell r="D1665" t="str">
            <v>REPRODUPORK MEJORADO MT CE</v>
          </cell>
          <cell r="E1665" t="str">
            <v>PES</v>
          </cell>
          <cell r="F1665">
            <v>4705</v>
          </cell>
          <cell r="G1665" t="str">
            <v>TN</v>
          </cell>
          <cell r="H1665" t="str">
            <v>TONELADAS</v>
          </cell>
          <cell r="I1665" t="str">
            <v>PEC</v>
          </cell>
        </row>
        <row r="1666">
          <cell r="A1666" t="str">
            <v>15763207</v>
          </cell>
          <cell r="B1666">
            <v>157</v>
          </cell>
          <cell r="C1666">
            <v>63207</v>
          </cell>
          <cell r="D1666" t="str">
            <v>PORCEVRAGE FASE 0 25 KG CE</v>
          </cell>
          <cell r="E1666" t="str">
            <v>PES</v>
          </cell>
          <cell r="F1666">
            <v>14357</v>
          </cell>
          <cell r="G1666" t="str">
            <v>TN</v>
          </cell>
          <cell r="H1666" t="str">
            <v>TONELADAS</v>
          </cell>
          <cell r="I1666" t="str">
            <v>MUL</v>
          </cell>
        </row>
        <row r="1667">
          <cell r="A1667" t="str">
            <v>15763217</v>
          </cell>
          <cell r="B1667">
            <v>157</v>
          </cell>
          <cell r="C1667">
            <v>63217</v>
          </cell>
          <cell r="D1667" t="str">
            <v>PORCEVRAGE FASE 1 25 KG CE</v>
          </cell>
          <cell r="E1667" t="str">
            <v>PES</v>
          </cell>
          <cell r="F1667">
            <v>9423</v>
          </cell>
          <cell r="G1667" t="str">
            <v>TN</v>
          </cell>
          <cell r="H1667" t="str">
            <v>TONELADAS</v>
          </cell>
          <cell r="I1667" t="str">
            <v>MUL</v>
          </cell>
        </row>
        <row r="1668">
          <cell r="A1668" t="str">
            <v>15763227</v>
          </cell>
          <cell r="B1668">
            <v>157</v>
          </cell>
          <cell r="C1668">
            <v>63227</v>
          </cell>
          <cell r="D1668" t="str">
            <v>PORCEVRAGE FASE 2 25 KG CE</v>
          </cell>
          <cell r="E1668" t="str">
            <v>PES</v>
          </cell>
          <cell r="F1668">
            <v>8909</v>
          </cell>
          <cell r="G1668" t="str">
            <v>TN</v>
          </cell>
          <cell r="H1668" t="str">
            <v>TONELADAS</v>
          </cell>
          <cell r="I1668" t="str">
            <v>MUL</v>
          </cell>
        </row>
        <row r="1669">
          <cell r="A1669" t="str">
            <v>15763237</v>
          </cell>
          <cell r="B1669">
            <v>157</v>
          </cell>
          <cell r="C1669">
            <v>63237</v>
          </cell>
          <cell r="D1669" t="str">
            <v>PORCEVRAGE FASE 3 25 KG CE</v>
          </cell>
          <cell r="E1669" t="str">
            <v>PES</v>
          </cell>
          <cell r="F1669">
            <v>6699</v>
          </cell>
          <cell r="G1669" t="str">
            <v>TN</v>
          </cell>
          <cell r="H1669" t="str">
            <v>TONELADAS</v>
          </cell>
          <cell r="I1669" t="str">
            <v>MUL</v>
          </cell>
        </row>
        <row r="1670">
          <cell r="A1670" t="str">
            <v>15763252</v>
          </cell>
          <cell r="B1670">
            <v>157</v>
          </cell>
          <cell r="C1670">
            <v>63252</v>
          </cell>
          <cell r="D1670" t="str">
            <v>DISPONIBLE</v>
          </cell>
          <cell r="E1670" t="str">
            <v>PES</v>
          </cell>
          <cell r="F1670">
            <v>6558</v>
          </cell>
          <cell r="G1670" t="str">
            <v>TN</v>
          </cell>
          <cell r="H1670" t="str">
            <v>TONELADAS</v>
          </cell>
          <cell r="I1670" t="str">
            <v>PEC</v>
          </cell>
        </row>
        <row r="1671">
          <cell r="A1671" t="str">
            <v>15763359</v>
          </cell>
          <cell r="B1671">
            <v>157</v>
          </cell>
          <cell r="C1671">
            <v>63359</v>
          </cell>
          <cell r="D1671" t="str">
            <v>INICIA CERDO 5KG</v>
          </cell>
          <cell r="E1671" t="str">
            <v>PES</v>
          </cell>
          <cell r="F1671">
            <v>6637</v>
          </cell>
          <cell r="G1671" t="str">
            <v>TN</v>
          </cell>
          <cell r="H1671" t="str">
            <v>TONELADAS</v>
          </cell>
          <cell r="I1671" t="str">
            <v>PEC</v>
          </cell>
        </row>
        <row r="1672">
          <cell r="A1672" t="str">
            <v>15763366</v>
          </cell>
          <cell r="B1672">
            <v>157</v>
          </cell>
          <cell r="C1672">
            <v>63366</v>
          </cell>
          <cell r="D1672" t="str">
            <v>CERDO DESARROLLO 5KG</v>
          </cell>
          <cell r="E1672" t="str">
            <v>PES</v>
          </cell>
          <cell r="F1672">
            <v>5388</v>
          </cell>
          <cell r="G1672" t="str">
            <v>TN</v>
          </cell>
          <cell r="H1672" t="str">
            <v>TONELADAS</v>
          </cell>
          <cell r="I1672" t="str">
            <v>PEC</v>
          </cell>
        </row>
        <row r="1673">
          <cell r="A1673" t="str">
            <v>15763386</v>
          </cell>
          <cell r="B1673">
            <v>157</v>
          </cell>
          <cell r="C1673">
            <v>63386</v>
          </cell>
          <cell r="D1673" t="str">
            <v>CERDO REPRODUCCION 5KG</v>
          </cell>
          <cell r="E1673" t="str">
            <v>PES</v>
          </cell>
          <cell r="F1673">
            <v>5123</v>
          </cell>
          <cell r="G1673" t="str">
            <v>TN</v>
          </cell>
          <cell r="H1673" t="str">
            <v>TONELADAS</v>
          </cell>
          <cell r="I1673" t="str">
            <v>PEC</v>
          </cell>
        </row>
        <row r="1674">
          <cell r="A1674" t="str">
            <v>15763410</v>
          </cell>
          <cell r="B1674">
            <v>157</v>
          </cell>
          <cell r="C1674">
            <v>63410</v>
          </cell>
          <cell r="D1674" t="str">
            <v>CONCENTRADO INICIADOR HE</v>
          </cell>
          <cell r="E1674" t="str">
            <v>PES</v>
          </cell>
          <cell r="F1674">
            <v>7985</v>
          </cell>
          <cell r="G1674" t="str">
            <v>TN</v>
          </cell>
          <cell r="H1674" t="str">
            <v>TONELADAS</v>
          </cell>
          <cell r="I1674" t="str">
            <v>PEC</v>
          </cell>
        </row>
        <row r="1675">
          <cell r="A1675" t="str">
            <v>15763411</v>
          </cell>
          <cell r="B1675">
            <v>157</v>
          </cell>
          <cell r="C1675">
            <v>63411</v>
          </cell>
          <cell r="D1675" t="str">
            <v>CONCENTRADO INICIADOR HG</v>
          </cell>
          <cell r="E1675" t="str">
            <v>PES</v>
          </cell>
          <cell r="F1675">
            <v>7650</v>
          </cell>
          <cell r="G1675" t="str">
            <v>TN</v>
          </cell>
          <cell r="H1675" t="str">
            <v>TONELADAS</v>
          </cell>
          <cell r="I1675" t="str">
            <v>PEC</v>
          </cell>
        </row>
        <row r="1676">
          <cell r="A1676" t="str">
            <v>15763420</v>
          </cell>
          <cell r="B1676">
            <v>157</v>
          </cell>
          <cell r="C1676">
            <v>63420</v>
          </cell>
          <cell r="D1676" t="str">
            <v>CONCENTRADO CREC-ENG.  HE</v>
          </cell>
          <cell r="E1676" t="str">
            <v>PES</v>
          </cell>
          <cell r="F1676">
            <v>7860</v>
          </cell>
          <cell r="G1676" t="str">
            <v>TN</v>
          </cell>
          <cell r="H1676" t="str">
            <v>TONELADAS</v>
          </cell>
          <cell r="I1676" t="str">
            <v>PEC</v>
          </cell>
        </row>
        <row r="1677">
          <cell r="A1677" t="str">
            <v>15763421</v>
          </cell>
          <cell r="B1677">
            <v>157</v>
          </cell>
          <cell r="C1677">
            <v>63421</v>
          </cell>
          <cell r="D1677" t="str">
            <v>CONCENTRADO CREC-ENG HG</v>
          </cell>
          <cell r="E1677" t="str">
            <v>PES</v>
          </cell>
          <cell r="F1677">
            <v>7989</v>
          </cell>
          <cell r="G1677" t="str">
            <v>TN</v>
          </cell>
          <cell r="H1677" t="str">
            <v>TONELADAS</v>
          </cell>
          <cell r="I1677" t="str">
            <v>PEC</v>
          </cell>
        </row>
        <row r="1678">
          <cell r="A1678" t="str">
            <v>15763430</v>
          </cell>
          <cell r="B1678">
            <v>157</v>
          </cell>
          <cell r="C1678">
            <v>63430</v>
          </cell>
          <cell r="D1678" t="str">
            <v>CONCENTRADO REPRODUCTORES HE</v>
          </cell>
          <cell r="E1678" t="str">
            <v>PES</v>
          </cell>
          <cell r="F1678">
            <v>7540</v>
          </cell>
          <cell r="G1678" t="str">
            <v>TN</v>
          </cell>
          <cell r="H1678" t="str">
            <v>TONELADAS</v>
          </cell>
          <cell r="I1678" t="str">
            <v>PEC</v>
          </cell>
        </row>
        <row r="1679">
          <cell r="A1679" t="str">
            <v>15763502</v>
          </cell>
          <cell r="B1679">
            <v>157</v>
          </cell>
          <cell r="C1679">
            <v>63502</v>
          </cell>
          <cell r="D1679" t="str">
            <v>FINALIZADOR ENG.CERDOS HL CE</v>
          </cell>
          <cell r="E1679" t="str">
            <v>PES</v>
          </cell>
          <cell r="F1679">
            <v>5690</v>
          </cell>
          <cell r="G1679" t="str">
            <v>TN</v>
          </cell>
          <cell r="H1679" t="str">
            <v>TONELADAS</v>
          </cell>
          <cell r="I1679" t="str">
            <v>PEC</v>
          </cell>
        </row>
        <row r="1680">
          <cell r="A1680" t="str">
            <v>15763503</v>
          </cell>
          <cell r="B1680">
            <v>157</v>
          </cell>
          <cell r="C1680">
            <v>63503</v>
          </cell>
          <cell r="D1680" t="str">
            <v>FINALIZADOR ENG.CERDOS HL CG</v>
          </cell>
          <cell r="E1680" t="str">
            <v>PES</v>
          </cell>
          <cell r="F1680">
            <v>6240</v>
          </cell>
          <cell r="G1680" t="str">
            <v>TN</v>
          </cell>
          <cell r="H1680" t="str">
            <v>TONELADAS</v>
          </cell>
          <cell r="I1680" t="str">
            <v>PEC</v>
          </cell>
        </row>
        <row r="1681">
          <cell r="A1681" t="str">
            <v>15763616</v>
          </cell>
          <cell r="B1681">
            <v>157</v>
          </cell>
          <cell r="C1681">
            <v>63616</v>
          </cell>
          <cell r="D1681" t="str">
            <v>INICIA CERDOS 5K CE</v>
          </cell>
          <cell r="E1681" t="str">
            <v>PES</v>
          </cell>
          <cell r="F1681">
            <v>5650</v>
          </cell>
          <cell r="G1681" t="str">
            <v>TN</v>
          </cell>
          <cell r="H1681" t="str">
            <v>TONELADAS</v>
          </cell>
          <cell r="I1681" t="str">
            <v>PEC</v>
          </cell>
        </row>
        <row r="1682">
          <cell r="A1682" t="str">
            <v>15763626</v>
          </cell>
          <cell r="B1682">
            <v>157</v>
          </cell>
          <cell r="C1682">
            <v>63626</v>
          </cell>
          <cell r="D1682" t="str">
            <v>TERMINA CERDOS 5K CE</v>
          </cell>
          <cell r="E1682" t="str">
            <v>PES</v>
          </cell>
          <cell r="F1682">
            <v>5440</v>
          </cell>
          <cell r="G1682" t="str">
            <v>TN</v>
          </cell>
          <cell r="H1682" t="str">
            <v>TONELADAS</v>
          </cell>
          <cell r="I1682" t="str">
            <v>PEC</v>
          </cell>
        </row>
        <row r="1683">
          <cell r="A1683" t="str">
            <v>15763840</v>
          </cell>
          <cell r="B1683">
            <v>157</v>
          </cell>
          <cell r="C1683">
            <v>63840</v>
          </cell>
          <cell r="D1683" t="str">
            <v>REPRO.GESTACION HP HE</v>
          </cell>
          <cell r="E1683" t="str">
            <v>PES</v>
          </cell>
          <cell r="F1683">
            <v>4950</v>
          </cell>
          <cell r="G1683" t="str">
            <v>TN</v>
          </cell>
          <cell r="H1683" t="str">
            <v>TONELADAS</v>
          </cell>
          <cell r="I1683" t="str">
            <v>PEC</v>
          </cell>
        </row>
        <row r="1684">
          <cell r="A1684" t="str">
            <v>15763841</v>
          </cell>
          <cell r="B1684">
            <v>157</v>
          </cell>
          <cell r="C1684">
            <v>63841</v>
          </cell>
          <cell r="D1684" t="str">
            <v>REPRO.GESTACION HP HG</v>
          </cell>
          <cell r="E1684" t="str">
            <v>PES</v>
          </cell>
          <cell r="F1684">
            <v>4810</v>
          </cell>
          <cell r="G1684" t="str">
            <v>TN</v>
          </cell>
          <cell r="H1684" t="str">
            <v>TONELADAS</v>
          </cell>
          <cell r="I1684" t="str">
            <v>PEC</v>
          </cell>
        </row>
        <row r="1685">
          <cell r="A1685" t="str">
            <v>15763842</v>
          </cell>
          <cell r="B1685">
            <v>157</v>
          </cell>
          <cell r="C1685">
            <v>63842</v>
          </cell>
          <cell r="D1685" t="str">
            <v>REPRO.GESTACION HP CE</v>
          </cell>
          <cell r="E1685" t="str">
            <v>PES</v>
          </cell>
          <cell r="F1685">
            <v>4970</v>
          </cell>
          <cell r="G1685" t="str">
            <v>TN</v>
          </cell>
          <cell r="H1685" t="str">
            <v>TONELADAS</v>
          </cell>
          <cell r="I1685" t="str">
            <v>PEC</v>
          </cell>
        </row>
        <row r="1686">
          <cell r="A1686" t="str">
            <v>15763843</v>
          </cell>
          <cell r="B1686">
            <v>157</v>
          </cell>
          <cell r="C1686">
            <v>63843</v>
          </cell>
          <cell r="D1686" t="str">
            <v>REPRO.GESTACION HP CG</v>
          </cell>
          <cell r="E1686" t="str">
            <v>PES</v>
          </cell>
          <cell r="F1686">
            <v>4830</v>
          </cell>
          <cell r="G1686" t="str">
            <v>TN</v>
          </cell>
          <cell r="H1686" t="str">
            <v>TONELADAS</v>
          </cell>
          <cell r="I1686" t="str">
            <v>PEC</v>
          </cell>
        </row>
        <row r="1687">
          <cell r="A1687" t="str">
            <v>15763850</v>
          </cell>
          <cell r="B1687">
            <v>157</v>
          </cell>
          <cell r="C1687">
            <v>63850</v>
          </cell>
          <cell r="D1687" t="str">
            <v>REPRO.LACTANCIA HP HE</v>
          </cell>
          <cell r="E1687" t="str">
            <v>PES</v>
          </cell>
          <cell r="F1687">
            <v>5191</v>
          </cell>
          <cell r="G1687" t="str">
            <v>TN</v>
          </cell>
          <cell r="H1687" t="str">
            <v>TONELADAS</v>
          </cell>
          <cell r="I1687" t="str">
            <v>PEC</v>
          </cell>
        </row>
        <row r="1688">
          <cell r="A1688" t="str">
            <v>15763851</v>
          </cell>
          <cell r="B1688">
            <v>157</v>
          </cell>
          <cell r="C1688">
            <v>63851</v>
          </cell>
          <cell r="D1688" t="str">
            <v>REPRO.LACTANCIA HP HG</v>
          </cell>
          <cell r="E1688" t="str">
            <v>PES</v>
          </cell>
          <cell r="F1688">
            <v>5051</v>
          </cell>
          <cell r="G1688" t="str">
            <v>TN</v>
          </cell>
          <cell r="H1688" t="str">
            <v>TONELADAS</v>
          </cell>
          <cell r="I1688" t="str">
            <v>PEC</v>
          </cell>
        </row>
        <row r="1689">
          <cell r="A1689" t="str">
            <v>15763852</v>
          </cell>
          <cell r="B1689">
            <v>157</v>
          </cell>
          <cell r="C1689">
            <v>63852</v>
          </cell>
          <cell r="D1689" t="str">
            <v>REPRO.LACTANCIA HP CE</v>
          </cell>
          <cell r="E1689" t="str">
            <v>PES</v>
          </cell>
          <cell r="F1689">
            <v>5211</v>
          </cell>
          <cell r="G1689" t="str">
            <v>TN</v>
          </cell>
          <cell r="H1689" t="str">
            <v>TONELADAS</v>
          </cell>
          <cell r="I1689" t="str">
            <v>PEC</v>
          </cell>
        </row>
        <row r="1690">
          <cell r="A1690" t="str">
            <v>15763853</v>
          </cell>
          <cell r="B1690">
            <v>157</v>
          </cell>
          <cell r="C1690">
            <v>63853</v>
          </cell>
          <cell r="D1690" t="str">
            <v>REPRO.LACTANCIA HP CG</v>
          </cell>
          <cell r="E1690" t="str">
            <v>PES</v>
          </cell>
          <cell r="F1690">
            <v>5071</v>
          </cell>
          <cell r="G1690" t="str">
            <v>TN</v>
          </cell>
          <cell r="H1690" t="str">
            <v>TONELADAS</v>
          </cell>
          <cell r="I1690" t="str">
            <v>PEC</v>
          </cell>
        </row>
        <row r="1691">
          <cell r="A1691" t="str">
            <v>15763860</v>
          </cell>
          <cell r="B1691">
            <v>157</v>
          </cell>
          <cell r="C1691">
            <v>63860</v>
          </cell>
          <cell r="D1691" t="str">
            <v>CRECIPORK V HE</v>
          </cell>
          <cell r="E1691" t="str">
            <v>PES</v>
          </cell>
          <cell r="F1691">
            <v>5127</v>
          </cell>
          <cell r="G1691" t="str">
            <v>TN</v>
          </cell>
          <cell r="H1691" t="str">
            <v>TONELADAS</v>
          </cell>
          <cell r="I1691" t="str">
            <v>PEC</v>
          </cell>
        </row>
        <row r="1692">
          <cell r="A1692" t="str">
            <v>15763861</v>
          </cell>
          <cell r="B1692">
            <v>157</v>
          </cell>
          <cell r="C1692">
            <v>63861</v>
          </cell>
          <cell r="D1692" t="str">
            <v>CRECIPORK V. HG</v>
          </cell>
          <cell r="E1692" t="str">
            <v>PES</v>
          </cell>
          <cell r="F1692">
            <v>4987</v>
          </cell>
          <cell r="G1692" t="str">
            <v>TN</v>
          </cell>
          <cell r="H1692" t="str">
            <v>TONELADAS</v>
          </cell>
          <cell r="I1692" t="str">
            <v>PEC</v>
          </cell>
        </row>
        <row r="1693">
          <cell r="A1693" t="str">
            <v>15763862</v>
          </cell>
          <cell r="B1693">
            <v>157</v>
          </cell>
          <cell r="C1693">
            <v>63862</v>
          </cell>
          <cell r="D1693" t="str">
            <v>CRECIPORK MT CE</v>
          </cell>
          <cell r="E1693" t="str">
            <v>PES</v>
          </cell>
          <cell r="F1693">
            <v>5147</v>
          </cell>
          <cell r="G1693" t="str">
            <v>TN</v>
          </cell>
          <cell r="H1693" t="str">
            <v>TONELADAS</v>
          </cell>
          <cell r="I1693" t="str">
            <v>PEC</v>
          </cell>
        </row>
        <row r="1694">
          <cell r="A1694" t="str">
            <v>15763863</v>
          </cell>
          <cell r="B1694">
            <v>157</v>
          </cell>
          <cell r="C1694">
            <v>63863</v>
          </cell>
          <cell r="D1694" t="str">
            <v>CRECIPORK V. CG</v>
          </cell>
          <cell r="E1694" t="str">
            <v>PES</v>
          </cell>
          <cell r="F1694">
            <v>5007</v>
          </cell>
          <cell r="G1694" t="str">
            <v>TN</v>
          </cell>
          <cell r="H1694" t="str">
            <v>TONELADAS</v>
          </cell>
          <cell r="I1694" t="str">
            <v>PEC</v>
          </cell>
        </row>
        <row r="1695">
          <cell r="A1695" t="str">
            <v>15763870</v>
          </cell>
          <cell r="B1695">
            <v>157</v>
          </cell>
          <cell r="C1695">
            <v>63870</v>
          </cell>
          <cell r="D1695" t="str">
            <v>ENGORDAPORK V. HE</v>
          </cell>
          <cell r="E1695" t="str">
            <v>PES</v>
          </cell>
          <cell r="F1695">
            <v>5134</v>
          </cell>
          <cell r="G1695" t="str">
            <v>TN</v>
          </cell>
          <cell r="H1695" t="str">
            <v>TONELADAS</v>
          </cell>
          <cell r="I1695" t="str">
            <v>PEC</v>
          </cell>
        </row>
        <row r="1696">
          <cell r="A1696" t="str">
            <v>15763871</v>
          </cell>
          <cell r="B1696">
            <v>157</v>
          </cell>
          <cell r="C1696">
            <v>63871</v>
          </cell>
          <cell r="D1696" t="str">
            <v>ENGORDAPORK V. HG</v>
          </cell>
          <cell r="E1696" t="str">
            <v>PES</v>
          </cell>
          <cell r="F1696">
            <v>4994</v>
          </cell>
          <cell r="G1696" t="str">
            <v>TN</v>
          </cell>
          <cell r="H1696" t="str">
            <v>TONELADAS</v>
          </cell>
          <cell r="I1696" t="str">
            <v>PEC</v>
          </cell>
        </row>
        <row r="1697">
          <cell r="A1697" t="str">
            <v>15763872</v>
          </cell>
          <cell r="B1697">
            <v>157</v>
          </cell>
          <cell r="C1697">
            <v>63872</v>
          </cell>
          <cell r="D1697" t="str">
            <v>ENGORDAPORK MT CE</v>
          </cell>
          <cell r="E1697" t="str">
            <v>PES</v>
          </cell>
          <cell r="F1697">
            <v>5154</v>
          </cell>
          <cell r="G1697" t="str">
            <v>TN</v>
          </cell>
          <cell r="H1697" t="str">
            <v>TONELADAS</v>
          </cell>
          <cell r="I1697" t="str">
            <v>PEC</v>
          </cell>
        </row>
        <row r="1698">
          <cell r="A1698" t="str">
            <v>15763873</v>
          </cell>
          <cell r="B1698">
            <v>157</v>
          </cell>
          <cell r="C1698">
            <v>63873</v>
          </cell>
          <cell r="D1698" t="str">
            <v>ENGORDAPORK V. CG</v>
          </cell>
          <cell r="E1698" t="str">
            <v>PES</v>
          </cell>
          <cell r="F1698">
            <v>5014</v>
          </cell>
          <cell r="G1698" t="str">
            <v>TN</v>
          </cell>
          <cell r="H1698" t="str">
            <v>TONELADAS</v>
          </cell>
          <cell r="I1698" t="str">
            <v>PEC</v>
          </cell>
        </row>
        <row r="1699">
          <cell r="A1699" t="str">
            <v>15763880</v>
          </cell>
          <cell r="B1699">
            <v>157</v>
          </cell>
          <cell r="C1699">
            <v>63880</v>
          </cell>
          <cell r="D1699" t="str">
            <v>REPRODUPORK V. HE</v>
          </cell>
          <cell r="E1699" t="str">
            <v>PES</v>
          </cell>
          <cell r="F1699">
            <v>5369</v>
          </cell>
          <cell r="G1699" t="str">
            <v>TN</v>
          </cell>
          <cell r="H1699" t="str">
            <v>TONELADAS</v>
          </cell>
          <cell r="I1699" t="str">
            <v>PEC</v>
          </cell>
        </row>
        <row r="1700">
          <cell r="A1700" t="str">
            <v>15763881</v>
          </cell>
          <cell r="B1700">
            <v>157</v>
          </cell>
          <cell r="C1700">
            <v>63881</v>
          </cell>
          <cell r="D1700" t="str">
            <v>REPRODUPORK V. HG</v>
          </cell>
          <cell r="E1700" t="str">
            <v>PES</v>
          </cell>
          <cell r="F1700">
            <v>5229</v>
          </cell>
          <cell r="G1700" t="str">
            <v>TN</v>
          </cell>
          <cell r="H1700" t="str">
            <v>TONELADAS</v>
          </cell>
          <cell r="I1700" t="str">
            <v>PEC</v>
          </cell>
        </row>
        <row r="1701">
          <cell r="A1701" t="str">
            <v>15763882</v>
          </cell>
          <cell r="B1701">
            <v>157</v>
          </cell>
          <cell r="C1701">
            <v>63882</v>
          </cell>
          <cell r="D1701" t="str">
            <v>REPRODUPORK MT CE</v>
          </cell>
          <cell r="E1701" t="str">
            <v>PES</v>
          </cell>
          <cell r="F1701">
            <v>5389</v>
          </cell>
          <cell r="G1701" t="str">
            <v>TN</v>
          </cell>
          <cell r="H1701" t="str">
            <v>TONELADAS</v>
          </cell>
          <cell r="I1701" t="str">
            <v>PEC</v>
          </cell>
        </row>
        <row r="1702">
          <cell r="A1702" t="str">
            <v>15763883</v>
          </cell>
          <cell r="B1702">
            <v>157</v>
          </cell>
          <cell r="C1702">
            <v>63883</v>
          </cell>
          <cell r="D1702" t="str">
            <v>REPORDUPORK V. CG</v>
          </cell>
          <cell r="E1702" t="str">
            <v>PES</v>
          </cell>
          <cell r="F1702">
            <v>5249</v>
          </cell>
          <cell r="G1702" t="str">
            <v>TN</v>
          </cell>
          <cell r="H1702" t="str">
            <v>TONELADAS</v>
          </cell>
          <cell r="I1702" t="str">
            <v>PEC</v>
          </cell>
        </row>
        <row r="1703">
          <cell r="A1703" t="str">
            <v>15764000</v>
          </cell>
          <cell r="B1703">
            <v>157</v>
          </cell>
          <cell r="C1703">
            <v>64000</v>
          </cell>
          <cell r="D1703" t="str">
            <v>ALIM.VACAS LECH. 18% HE</v>
          </cell>
          <cell r="E1703" t="str">
            <v>PES</v>
          </cell>
          <cell r="F1703">
            <v>4915</v>
          </cell>
          <cell r="G1703" t="str">
            <v>TN</v>
          </cell>
          <cell r="H1703" t="str">
            <v>TONELADAS</v>
          </cell>
          <cell r="I1703" t="str">
            <v>PEC</v>
          </cell>
        </row>
        <row r="1704">
          <cell r="A1704" t="str">
            <v>15764001</v>
          </cell>
          <cell r="B1704">
            <v>157</v>
          </cell>
          <cell r="C1704">
            <v>64001</v>
          </cell>
          <cell r="D1704" t="str">
            <v>ALIM.VACAS LECH.18% HG</v>
          </cell>
          <cell r="E1704" t="str">
            <v>PES</v>
          </cell>
          <cell r="F1704">
            <v>4775</v>
          </cell>
          <cell r="G1704" t="str">
            <v>TN</v>
          </cell>
          <cell r="H1704" t="str">
            <v>TONELADAS</v>
          </cell>
          <cell r="I1704" t="str">
            <v>PEC</v>
          </cell>
        </row>
        <row r="1705">
          <cell r="A1705" t="str">
            <v>15764003</v>
          </cell>
          <cell r="B1705">
            <v>157</v>
          </cell>
          <cell r="C1705">
            <v>64003</v>
          </cell>
          <cell r="D1705" t="str">
            <v>ALIM.VACAS LECH.18% CG</v>
          </cell>
          <cell r="E1705" t="str">
            <v>PES</v>
          </cell>
          <cell r="F1705">
            <v>4795</v>
          </cell>
          <cell r="G1705" t="str">
            <v>TN</v>
          </cell>
          <cell r="H1705" t="str">
            <v>TONELADAS</v>
          </cell>
          <cell r="I1705" t="str">
            <v>PEC</v>
          </cell>
        </row>
        <row r="1706">
          <cell r="A1706" t="str">
            <v>15764005</v>
          </cell>
          <cell r="B1706">
            <v>157</v>
          </cell>
          <cell r="C1706">
            <v>64005</v>
          </cell>
          <cell r="D1706" t="str">
            <v>ALIM.VACAS LECH.18% RG</v>
          </cell>
          <cell r="E1706" t="str">
            <v>PES</v>
          </cell>
          <cell r="F1706">
            <v>4785</v>
          </cell>
          <cell r="G1706" t="str">
            <v>TN</v>
          </cell>
          <cell r="H1706" t="str">
            <v>TONELADAS</v>
          </cell>
          <cell r="I1706" t="str">
            <v>PEC</v>
          </cell>
        </row>
        <row r="1707">
          <cell r="A1707" t="str">
            <v>15764021</v>
          </cell>
          <cell r="B1707">
            <v>157</v>
          </cell>
          <cell r="C1707">
            <v>64021</v>
          </cell>
          <cell r="D1707" t="str">
            <v>CONC.VACAS LECH.32% HG</v>
          </cell>
          <cell r="E1707" t="str">
            <v>PES</v>
          </cell>
          <cell r="F1707">
            <v>5500</v>
          </cell>
          <cell r="G1707" t="str">
            <v>TN</v>
          </cell>
          <cell r="H1707" t="str">
            <v>TONELADAS</v>
          </cell>
          <cell r="I1707" t="str">
            <v>PEC</v>
          </cell>
        </row>
        <row r="1708">
          <cell r="A1708" t="str">
            <v>15764072</v>
          </cell>
          <cell r="B1708">
            <v>157</v>
          </cell>
          <cell r="C1708">
            <v>64072</v>
          </cell>
          <cell r="D1708" t="str">
            <v>ABABE PLUS MT CE</v>
          </cell>
          <cell r="E1708" t="str">
            <v>PES</v>
          </cell>
          <cell r="F1708">
            <v>4980</v>
          </cell>
          <cell r="G1708" t="str">
            <v>TN</v>
          </cell>
          <cell r="H1708" t="str">
            <v>TONELADAS</v>
          </cell>
          <cell r="I1708" t="str">
            <v>PEC</v>
          </cell>
        </row>
        <row r="1709">
          <cell r="A1709" t="str">
            <v>15764100</v>
          </cell>
          <cell r="B1709">
            <v>157</v>
          </cell>
          <cell r="C1709">
            <v>64100</v>
          </cell>
          <cell r="D1709" t="str">
            <v>VACAS FORRAJERAS 17%  HE</v>
          </cell>
          <cell r="E1709" t="str">
            <v>PES</v>
          </cell>
          <cell r="F1709">
            <v>5250</v>
          </cell>
          <cell r="G1709" t="str">
            <v>TN</v>
          </cell>
          <cell r="H1709" t="str">
            <v>TONELADAS</v>
          </cell>
          <cell r="I1709" t="str">
            <v>PEC</v>
          </cell>
        </row>
        <row r="1710">
          <cell r="A1710" t="str">
            <v>15764101</v>
          </cell>
          <cell r="B1710">
            <v>157</v>
          </cell>
          <cell r="C1710">
            <v>64101</v>
          </cell>
          <cell r="D1710" t="str">
            <v>VACAS FORRAJERAS 17%  HG</v>
          </cell>
          <cell r="E1710" t="str">
            <v>PES</v>
          </cell>
          <cell r="F1710">
            <v>5110</v>
          </cell>
          <cell r="G1710" t="str">
            <v>TN</v>
          </cell>
          <cell r="H1710" t="str">
            <v>TONELADAS</v>
          </cell>
          <cell r="I1710" t="str">
            <v>PEC</v>
          </cell>
        </row>
        <row r="1711">
          <cell r="A1711" t="str">
            <v>15764102</v>
          </cell>
          <cell r="B1711">
            <v>157</v>
          </cell>
          <cell r="C1711">
            <v>64102</v>
          </cell>
          <cell r="D1711" t="str">
            <v>VACAS FORRAJERAS 17%  CE</v>
          </cell>
          <cell r="E1711" t="str">
            <v>PES</v>
          </cell>
          <cell r="F1711">
            <v>5270</v>
          </cell>
          <cell r="G1711" t="str">
            <v>TN</v>
          </cell>
          <cell r="H1711" t="str">
            <v>TONELADAS</v>
          </cell>
          <cell r="I1711" t="str">
            <v>PEC</v>
          </cell>
        </row>
        <row r="1712">
          <cell r="A1712" t="str">
            <v>15764103</v>
          </cell>
          <cell r="B1712">
            <v>157</v>
          </cell>
          <cell r="C1712">
            <v>64103</v>
          </cell>
          <cell r="D1712" t="str">
            <v>VACAS FORRAJERAS 17%  CG</v>
          </cell>
          <cell r="E1712" t="str">
            <v>PES</v>
          </cell>
          <cell r="F1712">
            <v>5130</v>
          </cell>
          <cell r="G1712" t="str">
            <v>TN</v>
          </cell>
          <cell r="H1712" t="str">
            <v>TONELADAS</v>
          </cell>
          <cell r="I1712" t="str">
            <v>PEC</v>
          </cell>
        </row>
        <row r="1713">
          <cell r="A1713" t="str">
            <v>15764104</v>
          </cell>
          <cell r="B1713">
            <v>157</v>
          </cell>
          <cell r="C1713">
            <v>64104</v>
          </cell>
          <cell r="D1713" t="str">
            <v>VACAS FORRAJERAS 17%  RE</v>
          </cell>
          <cell r="E1713" t="str">
            <v>PES</v>
          </cell>
          <cell r="F1713">
            <v>4840</v>
          </cell>
          <cell r="G1713" t="str">
            <v>TN</v>
          </cell>
          <cell r="H1713" t="str">
            <v>TONELADAS</v>
          </cell>
          <cell r="I1713" t="str">
            <v>PEC</v>
          </cell>
        </row>
        <row r="1714">
          <cell r="A1714" t="str">
            <v>15764105</v>
          </cell>
          <cell r="B1714">
            <v>157</v>
          </cell>
          <cell r="C1714">
            <v>64105</v>
          </cell>
          <cell r="D1714" t="str">
            <v>VACAS FORRAJERAS 17%  RG</v>
          </cell>
          <cell r="E1714" t="str">
            <v>PES</v>
          </cell>
          <cell r="F1714">
            <v>5120</v>
          </cell>
          <cell r="G1714" t="str">
            <v>TN</v>
          </cell>
          <cell r="H1714" t="str">
            <v>TONELADAS</v>
          </cell>
          <cell r="I1714" t="str">
            <v>PEC</v>
          </cell>
        </row>
        <row r="1715">
          <cell r="A1715" t="str">
            <v>15764169</v>
          </cell>
          <cell r="B1715">
            <v>157</v>
          </cell>
          <cell r="C1715">
            <v>64169</v>
          </cell>
          <cell r="D1715" t="str">
            <v>SUST.LECHE 24-10 10K  HE</v>
          </cell>
          <cell r="E1715" t="str">
            <v>PES</v>
          </cell>
          <cell r="F1715">
            <v>20140</v>
          </cell>
          <cell r="G1715" t="str">
            <v>TN</v>
          </cell>
          <cell r="H1715" t="str">
            <v>TONELADAS</v>
          </cell>
          <cell r="I1715" t="str">
            <v>PEC</v>
          </cell>
        </row>
        <row r="1716">
          <cell r="A1716" t="str">
            <v>15764270</v>
          </cell>
          <cell r="B1716">
            <v>157</v>
          </cell>
          <cell r="C1716">
            <v>64270</v>
          </cell>
          <cell r="D1716" t="str">
            <v>LECHERO 20 CSA MT HE</v>
          </cell>
          <cell r="E1716" t="str">
            <v>PES</v>
          </cell>
          <cell r="F1716">
            <v>4235</v>
          </cell>
          <cell r="G1716" t="str">
            <v>TN</v>
          </cell>
          <cell r="H1716" t="str">
            <v>TONELADAS</v>
          </cell>
          <cell r="I1716" t="str">
            <v>PEC</v>
          </cell>
        </row>
        <row r="1717">
          <cell r="A1717" t="str">
            <v>15764292</v>
          </cell>
          <cell r="B1717">
            <v>157</v>
          </cell>
          <cell r="C1717">
            <v>64292</v>
          </cell>
          <cell r="D1717" t="str">
            <v>LECHERO 20% CE MT</v>
          </cell>
          <cell r="E1717" t="str">
            <v>PES</v>
          </cell>
          <cell r="F1717">
            <v>4300</v>
          </cell>
          <cell r="G1717" t="str">
            <v>TN</v>
          </cell>
          <cell r="H1717" t="str">
            <v>TONELADAS</v>
          </cell>
          <cell r="I1717" t="str">
            <v>PEC</v>
          </cell>
        </row>
        <row r="1718">
          <cell r="A1718" t="str">
            <v>15764372</v>
          </cell>
          <cell r="B1718">
            <v>157</v>
          </cell>
          <cell r="C1718">
            <v>64372</v>
          </cell>
          <cell r="D1718" t="str">
            <v>PELET LECHERO 21% CE</v>
          </cell>
          <cell r="E1718" t="str">
            <v>PES</v>
          </cell>
          <cell r="F1718">
            <v>4330</v>
          </cell>
          <cell r="G1718" t="str">
            <v>TN</v>
          </cell>
          <cell r="H1718" t="str">
            <v>TONELADAS</v>
          </cell>
          <cell r="I1718" t="str">
            <v>PEC</v>
          </cell>
        </row>
        <row r="1719">
          <cell r="A1719" t="str">
            <v>15764373</v>
          </cell>
          <cell r="B1719">
            <v>157</v>
          </cell>
          <cell r="C1719">
            <v>64373</v>
          </cell>
          <cell r="D1719" t="str">
            <v>PELET LECHERO 21% CG</v>
          </cell>
          <cell r="E1719" t="str">
            <v>PES</v>
          </cell>
          <cell r="F1719">
            <v>4190</v>
          </cell>
          <cell r="G1719" t="str">
            <v>TN</v>
          </cell>
          <cell r="H1719" t="str">
            <v>TONELADAS</v>
          </cell>
          <cell r="I1719" t="str">
            <v>PEC</v>
          </cell>
        </row>
        <row r="1720">
          <cell r="A1720" t="str">
            <v>15764382</v>
          </cell>
          <cell r="B1720">
            <v>157</v>
          </cell>
          <cell r="C1720">
            <v>64382</v>
          </cell>
          <cell r="D1720" t="str">
            <v>LECHERO 21% CE</v>
          </cell>
          <cell r="E1720" t="str">
            <v>PES</v>
          </cell>
          <cell r="F1720">
            <v>5540</v>
          </cell>
          <cell r="G1720" t="str">
            <v>TN</v>
          </cell>
          <cell r="H1720" t="str">
            <v>TONELADAS</v>
          </cell>
          <cell r="I1720" t="str">
            <v>PEC</v>
          </cell>
        </row>
        <row r="1721">
          <cell r="A1721" t="str">
            <v>15764384</v>
          </cell>
          <cell r="B1721">
            <v>157</v>
          </cell>
          <cell r="C1721">
            <v>64384</v>
          </cell>
          <cell r="D1721" t="str">
            <v>LECHERO 21% RE</v>
          </cell>
          <cell r="E1721" t="str">
            <v>PES</v>
          </cell>
          <cell r="F1721">
            <v>4815</v>
          </cell>
          <cell r="G1721" t="str">
            <v>TN</v>
          </cell>
          <cell r="H1721" t="str">
            <v>TONELADAS</v>
          </cell>
          <cell r="I1721" t="str">
            <v>PEC</v>
          </cell>
        </row>
        <row r="1722">
          <cell r="A1722" t="str">
            <v>15764385</v>
          </cell>
          <cell r="B1722">
            <v>157</v>
          </cell>
          <cell r="C1722">
            <v>64385</v>
          </cell>
          <cell r="D1722" t="str">
            <v>LECHERO 21% RG</v>
          </cell>
          <cell r="E1722" t="str">
            <v>PES</v>
          </cell>
          <cell r="F1722">
            <v>5295</v>
          </cell>
          <cell r="G1722" t="str">
            <v>TN</v>
          </cell>
          <cell r="H1722" t="str">
            <v>TONELADAS</v>
          </cell>
          <cell r="I1722" t="str">
            <v>PEC</v>
          </cell>
        </row>
        <row r="1723">
          <cell r="A1723" t="str">
            <v>15764422</v>
          </cell>
          <cell r="B1723">
            <v>157</v>
          </cell>
          <cell r="C1723">
            <v>64422</v>
          </cell>
          <cell r="D1723" t="str">
            <v>ESTABLERO 18% MT CE</v>
          </cell>
          <cell r="E1723" t="str">
            <v>PES</v>
          </cell>
          <cell r="F1723">
            <v>3762</v>
          </cell>
          <cell r="G1723" t="str">
            <v>TN</v>
          </cell>
          <cell r="H1723" t="str">
            <v>TONELADAS</v>
          </cell>
          <cell r="I1723" t="str">
            <v>PEC</v>
          </cell>
        </row>
        <row r="1724">
          <cell r="A1724" t="str">
            <v>15764560</v>
          </cell>
          <cell r="B1724">
            <v>157</v>
          </cell>
          <cell r="C1724">
            <v>64560</v>
          </cell>
          <cell r="D1724" t="str">
            <v>MEZCLA GANADERA LECHERO HE M</v>
          </cell>
          <cell r="E1724" t="str">
            <v>PES</v>
          </cell>
          <cell r="F1724">
            <v>3615</v>
          </cell>
          <cell r="G1724" t="str">
            <v>TN</v>
          </cell>
          <cell r="H1724" t="str">
            <v>TONELADAS</v>
          </cell>
          <cell r="I1724" t="str">
            <v>PEC</v>
          </cell>
        </row>
        <row r="1725">
          <cell r="A1725" t="str">
            <v>15764600</v>
          </cell>
          <cell r="B1725">
            <v>157</v>
          </cell>
          <cell r="C1725">
            <v>64600</v>
          </cell>
          <cell r="D1725" t="str">
            <v>ALIM.VACAS LECH.17%  HE</v>
          </cell>
          <cell r="E1725" t="str">
            <v>PES</v>
          </cell>
          <cell r="F1725">
            <v>5225</v>
          </cell>
          <cell r="G1725" t="str">
            <v>TN</v>
          </cell>
          <cell r="H1725" t="str">
            <v>TONELADAS</v>
          </cell>
          <cell r="I1725" t="str">
            <v>PEC</v>
          </cell>
        </row>
        <row r="1726">
          <cell r="A1726" t="str">
            <v>15764601</v>
          </cell>
          <cell r="B1726">
            <v>157</v>
          </cell>
          <cell r="C1726">
            <v>64601</v>
          </cell>
          <cell r="D1726" t="str">
            <v>ALIM.VACAS LECH.17%  HG</v>
          </cell>
          <cell r="E1726" t="str">
            <v>PES</v>
          </cell>
          <cell r="F1726">
            <v>5085</v>
          </cell>
          <cell r="G1726" t="str">
            <v>TN</v>
          </cell>
          <cell r="H1726" t="str">
            <v>TONELADAS</v>
          </cell>
          <cell r="I1726" t="str">
            <v>PEC</v>
          </cell>
        </row>
        <row r="1727">
          <cell r="A1727" t="str">
            <v>15764602</v>
          </cell>
          <cell r="B1727">
            <v>157</v>
          </cell>
          <cell r="C1727">
            <v>64602</v>
          </cell>
          <cell r="D1727" t="str">
            <v>ALIM.VACAS LECH.17%  CE</v>
          </cell>
          <cell r="E1727" t="str">
            <v>PES</v>
          </cell>
          <cell r="F1727">
            <v>5245</v>
          </cell>
          <cell r="G1727" t="str">
            <v>TN</v>
          </cell>
          <cell r="H1727" t="str">
            <v>TONELADAS</v>
          </cell>
          <cell r="I1727" t="str">
            <v>PEC</v>
          </cell>
        </row>
        <row r="1728">
          <cell r="A1728" t="str">
            <v>15764603</v>
          </cell>
          <cell r="B1728">
            <v>157</v>
          </cell>
          <cell r="C1728">
            <v>64603</v>
          </cell>
          <cell r="D1728" t="str">
            <v>ALIM.VACAS LECH.17%  CG</v>
          </cell>
          <cell r="E1728" t="str">
            <v>PES</v>
          </cell>
          <cell r="F1728">
            <v>5105</v>
          </cell>
          <cell r="G1728" t="str">
            <v>TN</v>
          </cell>
          <cell r="H1728" t="str">
            <v>TONELADAS</v>
          </cell>
          <cell r="I1728" t="str">
            <v>PEC</v>
          </cell>
        </row>
        <row r="1729">
          <cell r="A1729" t="str">
            <v>15764604</v>
          </cell>
          <cell r="B1729">
            <v>157</v>
          </cell>
          <cell r="C1729">
            <v>64604</v>
          </cell>
          <cell r="D1729" t="str">
            <v>ALIM.VACAS LECH.17%  RE</v>
          </cell>
          <cell r="E1729" t="str">
            <v>PES</v>
          </cell>
          <cell r="F1729">
            <v>4490</v>
          </cell>
          <cell r="G1729" t="str">
            <v>TN</v>
          </cell>
          <cell r="H1729" t="str">
            <v>TONELADAS</v>
          </cell>
          <cell r="I1729" t="str">
            <v>PEC</v>
          </cell>
        </row>
        <row r="1730">
          <cell r="A1730" t="str">
            <v>15764605</v>
          </cell>
          <cell r="B1730">
            <v>157</v>
          </cell>
          <cell r="C1730">
            <v>64605</v>
          </cell>
          <cell r="D1730" t="str">
            <v>ALIM.VACAS LECH.17%  RG</v>
          </cell>
          <cell r="E1730" t="str">
            <v>PES</v>
          </cell>
          <cell r="F1730">
            <v>5095</v>
          </cell>
          <cell r="G1730" t="str">
            <v>TN</v>
          </cell>
          <cell r="H1730" t="str">
            <v>TONELADAS</v>
          </cell>
          <cell r="I1730" t="str">
            <v>PEC</v>
          </cell>
        </row>
        <row r="1731">
          <cell r="A1731" t="str">
            <v>15764732</v>
          </cell>
          <cell r="B1731">
            <v>157</v>
          </cell>
          <cell r="C1731">
            <v>64732</v>
          </cell>
          <cell r="D1731" t="str">
            <v>VACAS LECHERAS 17% ULTRA CE</v>
          </cell>
          <cell r="E1731" t="str">
            <v>PES</v>
          </cell>
          <cell r="F1731">
            <v>5845</v>
          </cell>
          <cell r="G1731" t="str">
            <v>TN</v>
          </cell>
          <cell r="H1731" t="str">
            <v>TONELADAS</v>
          </cell>
          <cell r="I1731" t="str">
            <v>PEC</v>
          </cell>
        </row>
        <row r="1732">
          <cell r="A1732" t="str">
            <v>15764733</v>
          </cell>
          <cell r="B1732">
            <v>157</v>
          </cell>
          <cell r="C1732">
            <v>64733</v>
          </cell>
          <cell r="D1732" t="str">
            <v>VACAS LECHERAS 17% ULTRA CG</v>
          </cell>
          <cell r="E1732" t="str">
            <v>PES</v>
          </cell>
          <cell r="F1732">
            <v>5705</v>
          </cell>
          <cell r="G1732" t="str">
            <v>TN</v>
          </cell>
          <cell r="H1732" t="str">
            <v>TONELADAS</v>
          </cell>
          <cell r="I1732" t="str">
            <v>PEC</v>
          </cell>
        </row>
        <row r="1733">
          <cell r="A1733" t="str">
            <v>15764734</v>
          </cell>
          <cell r="B1733">
            <v>157</v>
          </cell>
          <cell r="C1733">
            <v>64734</v>
          </cell>
          <cell r="D1733" t="str">
            <v>VACAS LECHERAS 17% ULTRA RE</v>
          </cell>
          <cell r="E1733" t="str">
            <v>PES</v>
          </cell>
          <cell r="F1733">
            <v>5490</v>
          </cell>
          <cell r="G1733" t="str">
            <v>TN</v>
          </cell>
          <cell r="H1733" t="str">
            <v>TONELADAS</v>
          </cell>
          <cell r="I1733" t="str">
            <v>PEC</v>
          </cell>
        </row>
        <row r="1734">
          <cell r="A1734" t="str">
            <v>15764735</v>
          </cell>
          <cell r="B1734">
            <v>157</v>
          </cell>
          <cell r="C1734">
            <v>64735</v>
          </cell>
          <cell r="D1734" t="str">
            <v>VACAS LECHERAS 17% ULTRA RG</v>
          </cell>
          <cell r="E1734" t="str">
            <v>PES</v>
          </cell>
          <cell r="F1734">
            <v>5450</v>
          </cell>
          <cell r="G1734" t="str">
            <v>TN</v>
          </cell>
          <cell r="H1734" t="str">
            <v>TONELADAS</v>
          </cell>
          <cell r="I1734" t="str">
            <v>PEC</v>
          </cell>
        </row>
        <row r="1735">
          <cell r="A1735" t="str">
            <v>15764750</v>
          </cell>
          <cell r="B1735">
            <v>157</v>
          </cell>
          <cell r="C1735">
            <v>64750</v>
          </cell>
          <cell r="D1735" t="str">
            <v>VACAS ALTAS PROD.16%  HE</v>
          </cell>
          <cell r="E1735" t="str">
            <v>PES</v>
          </cell>
          <cell r="F1735">
            <v>5130</v>
          </cell>
          <cell r="G1735" t="str">
            <v>TN</v>
          </cell>
          <cell r="H1735" t="str">
            <v>TONELADAS</v>
          </cell>
          <cell r="I1735" t="str">
            <v>PEC</v>
          </cell>
        </row>
        <row r="1736">
          <cell r="A1736" t="str">
            <v>15764751</v>
          </cell>
          <cell r="B1736">
            <v>157</v>
          </cell>
          <cell r="C1736">
            <v>64751</v>
          </cell>
          <cell r="D1736" t="str">
            <v>VACAS ALTAS PROD.16%  HG</v>
          </cell>
          <cell r="E1736" t="str">
            <v>PES</v>
          </cell>
          <cell r="F1736">
            <v>4990</v>
          </cell>
          <cell r="G1736" t="str">
            <v>TN</v>
          </cell>
          <cell r="H1736" t="str">
            <v>TONELADAS</v>
          </cell>
          <cell r="I1736" t="str">
            <v>PEC</v>
          </cell>
        </row>
        <row r="1737">
          <cell r="A1737" t="str">
            <v>15764752</v>
          </cell>
          <cell r="B1737">
            <v>157</v>
          </cell>
          <cell r="C1737">
            <v>64752</v>
          </cell>
          <cell r="D1737" t="str">
            <v>VACAS ALTAS PROD.16%  CE</v>
          </cell>
          <cell r="E1737" t="str">
            <v>PES</v>
          </cell>
          <cell r="F1737">
            <v>5150</v>
          </cell>
          <cell r="G1737" t="str">
            <v>TN</v>
          </cell>
          <cell r="H1737" t="str">
            <v>TONELADAS</v>
          </cell>
          <cell r="I1737" t="str">
            <v>PEC</v>
          </cell>
        </row>
        <row r="1738">
          <cell r="A1738" t="str">
            <v>15764753</v>
          </cell>
          <cell r="B1738">
            <v>157</v>
          </cell>
          <cell r="C1738">
            <v>64753</v>
          </cell>
          <cell r="D1738" t="str">
            <v>VACAS ALTAS PROD.16%  CG</v>
          </cell>
          <cell r="E1738" t="str">
            <v>PES</v>
          </cell>
          <cell r="F1738">
            <v>5010</v>
          </cell>
          <cell r="G1738" t="str">
            <v>TN</v>
          </cell>
          <cell r="H1738" t="str">
            <v>TONELADAS</v>
          </cell>
          <cell r="I1738" t="str">
            <v>PEC</v>
          </cell>
        </row>
        <row r="1739">
          <cell r="A1739" t="str">
            <v>15764754</v>
          </cell>
          <cell r="B1739">
            <v>157</v>
          </cell>
          <cell r="C1739">
            <v>64754</v>
          </cell>
          <cell r="D1739" t="str">
            <v>LECHERO PLUS 17%</v>
          </cell>
          <cell r="E1739" t="str">
            <v>PES</v>
          </cell>
          <cell r="F1739">
            <v>5140</v>
          </cell>
          <cell r="G1739" t="str">
            <v>TN</v>
          </cell>
          <cell r="H1739" t="str">
            <v>TONELADAS</v>
          </cell>
          <cell r="I1739" t="str">
            <v>PEC</v>
          </cell>
        </row>
        <row r="1740">
          <cell r="A1740" t="str">
            <v>15764755</v>
          </cell>
          <cell r="B1740">
            <v>157</v>
          </cell>
          <cell r="C1740">
            <v>64755</v>
          </cell>
          <cell r="D1740" t="str">
            <v>VACAS ALTAS PROD.16%  RG</v>
          </cell>
          <cell r="E1740" t="str">
            <v>PES</v>
          </cell>
          <cell r="F1740">
            <v>5000</v>
          </cell>
          <cell r="G1740" t="str">
            <v>TN</v>
          </cell>
          <cell r="H1740" t="str">
            <v>TONELADAS</v>
          </cell>
          <cell r="I1740" t="str">
            <v>PEC</v>
          </cell>
        </row>
        <row r="1741">
          <cell r="A1741" t="str">
            <v>15764992</v>
          </cell>
          <cell r="B1741">
            <v>157</v>
          </cell>
          <cell r="C1741">
            <v>64992</v>
          </cell>
          <cell r="D1741" t="str">
            <v>SOSTEN MULTIUSOS CE</v>
          </cell>
          <cell r="E1741" t="str">
            <v>PES</v>
          </cell>
          <cell r="F1741">
            <v>3695</v>
          </cell>
          <cell r="G1741" t="str">
            <v>TN</v>
          </cell>
          <cell r="H1741" t="str">
            <v>TONELADAS</v>
          </cell>
          <cell r="I1741" t="str">
            <v>PEC</v>
          </cell>
        </row>
        <row r="1742">
          <cell r="A1742" t="str">
            <v>15765410</v>
          </cell>
          <cell r="B1742">
            <v>157</v>
          </cell>
          <cell r="C1742">
            <v>65410</v>
          </cell>
          <cell r="D1742" t="str">
            <v>ENGORDA GANADO  HE</v>
          </cell>
          <cell r="E1742" t="str">
            <v>PES</v>
          </cell>
          <cell r="F1742">
            <v>4774</v>
          </cell>
          <cell r="G1742" t="str">
            <v>TN</v>
          </cell>
          <cell r="H1742" t="str">
            <v>TONELADAS</v>
          </cell>
          <cell r="I1742" t="str">
            <v>PEC</v>
          </cell>
        </row>
        <row r="1743">
          <cell r="A1743" t="str">
            <v>15765411</v>
          </cell>
          <cell r="B1743">
            <v>157</v>
          </cell>
          <cell r="C1743">
            <v>65411</v>
          </cell>
          <cell r="D1743" t="str">
            <v>ENGORDA GANADO  HG</v>
          </cell>
          <cell r="E1743" t="str">
            <v>PES</v>
          </cell>
          <cell r="F1743">
            <v>4634</v>
          </cell>
          <cell r="G1743" t="str">
            <v>TN</v>
          </cell>
          <cell r="H1743" t="str">
            <v>TONELADAS</v>
          </cell>
          <cell r="I1743" t="str">
            <v>PEC</v>
          </cell>
        </row>
        <row r="1744">
          <cell r="A1744" t="str">
            <v>15765412</v>
          </cell>
          <cell r="B1744">
            <v>157</v>
          </cell>
          <cell r="C1744">
            <v>65412</v>
          </cell>
          <cell r="D1744" t="str">
            <v>ENGORDA GANADO  CE</v>
          </cell>
          <cell r="E1744" t="str">
            <v>PES</v>
          </cell>
          <cell r="F1744">
            <v>4794</v>
          </cell>
          <cell r="G1744" t="str">
            <v>TN</v>
          </cell>
          <cell r="H1744" t="str">
            <v>TONELADAS</v>
          </cell>
          <cell r="I1744" t="str">
            <v>PEC</v>
          </cell>
        </row>
        <row r="1745">
          <cell r="A1745" t="str">
            <v>15765413</v>
          </cell>
          <cell r="B1745">
            <v>157</v>
          </cell>
          <cell r="C1745">
            <v>65413</v>
          </cell>
          <cell r="D1745" t="str">
            <v>ENGORDA GANADO  CG</v>
          </cell>
          <cell r="E1745" t="str">
            <v>PES</v>
          </cell>
          <cell r="F1745">
            <v>4654</v>
          </cell>
          <cell r="G1745" t="str">
            <v>TN</v>
          </cell>
          <cell r="H1745" t="str">
            <v>TONELADAS</v>
          </cell>
          <cell r="I1745" t="str">
            <v>PEC</v>
          </cell>
        </row>
        <row r="1746">
          <cell r="A1746" t="str">
            <v>15765414</v>
          </cell>
          <cell r="B1746">
            <v>157</v>
          </cell>
          <cell r="C1746">
            <v>65414</v>
          </cell>
          <cell r="D1746" t="str">
            <v>MALTACARNE  RE</v>
          </cell>
          <cell r="E1746" t="str">
            <v>PES</v>
          </cell>
          <cell r="F1746">
            <v>4000</v>
          </cell>
          <cell r="G1746" t="str">
            <v>TN</v>
          </cell>
          <cell r="H1746" t="str">
            <v>TONELADAS</v>
          </cell>
          <cell r="I1746" t="str">
            <v>PEC</v>
          </cell>
        </row>
        <row r="1747">
          <cell r="A1747" t="str">
            <v>15765415</v>
          </cell>
          <cell r="B1747">
            <v>157</v>
          </cell>
          <cell r="C1747">
            <v>65415</v>
          </cell>
          <cell r="D1747" t="str">
            <v>ENGORDA GANADO  RG</v>
          </cell>
          <cell r="E1747" t="str">
            <v>PES</v>
          </cell>
          <cell r="F1747">
            <v>4644</v>
          </cell>
          <cell r="G1747" t="str">
            <v>TN</v>
          </cell>
          <cell r="H1747" t="str">
            <v>TONELADAS</v>
          </cell>
          <cell r="I1747" t="str">
            <v>PEC</v>
          </cell>
        </row>
        <row r="1748">
          <cell r="A1748" t="str">
            <v>15765460</v>
          </cell>
          <cell r="B1748">
            <v>157</v>
          </cell>
          <cell r="C1748">
            <v>65460</v>
          </cell>
          <cell r="D1748" t="str">
            <v>CONC.ENGORDA 40%  HE</v>
          </cell>
          <cell r="E1748" t="str">
            <v>PES</v>
          </cell>
          <cell r="F1748">
            <v>5765</v>
          </cell>
          <cell r="G1748" t="str">
            <v>TN</v>
          </cell>
          <cell r="H1748" t="str">
            <v>TONELADAS</v>
          </cell>
          <cell r="I1748" t="str">
            <v>PEC</v>
          </cell>
        </row>
        <row r="1749">
          <cell r="A1749" t="str">
            <v>15765630</v>
          </cell>
          <cell r="B1749">
            <v>157</v>
          </cell>
          <cell r="C1749">
            <v>65630</v>
          </cell>
          <cell r="D1749" t="str">
            <v>ENGORDA GANADO V. HE</v>
          </cell>
          <cell r="E1749" t="str">
            <v>PES</v>
          </cell>
          <cell r="F1749">
            <v>4699</v>
          </cell>
          <cell r="G1749" t="str">
            <v>TN</v>
          </cell>
          <cell r="H1749" t="str">
            <v>TONELADAS</v>
          </cell>
          <cell r="I1749" t="str">
            <v>PEC</v>
          </cell>
        </row>
        <row r="1750">
          <cell r="A1750" t="str">
            <v>15765631</v>
          </cell>
          <cell r="B1750">
            <v>157</v>
          </cell>
          <cell r="C1750">
            <v>65631</v>
          </cell>
          <cell r="D1750" t="str">
            <v>ENGORDA GANADO V. HG</v>
          </cell>
          <cell r="E1750" t="str">
            <v>PES</v>
          </cell>
          <cell r="F1750">
            <v>4559</v>
          </cell>
          <cell r="G1750" t="str">
            <v>TN</v>
          </cell>
          <cell r="H1750" t="str">
            <v>TONELADAS</v>
          </cell>
          <cell r="I1750" t="str">
            <v>PEC</v>
          </cell>
        </row>
        <row r="1751">
          <cell r="A1751" t="str">
            <v>15765632</v>
          </cell>
          <cell r="B1751">
            <v>157</v>
          </cell>
          <cell r="C1751">
            <v>65632</v>
          </cell>
          <cell r="D1751" t="str">
            <v>ENGORDA GANADO MT CE</v>
          </cell>
          <cell r="E1751" t="str">
            <v>PES</v>
          </cell>
          <cell r="F1751">
            <v>4719</v>
          </cell>
          <cell r="G1751" t="str">
            <v>TN</v>
          </cell>
          <cell r="H1751" t="str">
            <v>TONELADAS</v>
          </cell>
          <cell r="I1751" t="str">
            <v>PEC</v>
          </cell>
        </row>
        <row r="1752">
          <cell r="A1752" t="str">
            <v>15765633</v>
          </cell>
          <cell r="B1752">
            <v>157</v>
          </cell>
          <cell r="C1752">
            <v>65633</v>
          </cell>
          <cell r="D1752" t="str">
            <v>ENGORDA GANADO V. CG</v>
          </cell>
          <cell r="E1752" t="str">
            <v>PES</v>
          </cell>
          <cell r="F1752">
            <v>4579</v>
          </cell>
          <cell r="G1752" t="str">
            <v>TN</v>
          </cell>
          <cell r="H1752" t="str">
            <v>TONELADAS</v>
          </cell>
          <cell r="I1752" t="str">
            <v>PEC</v>
          </cell>
        </row>
        <row r="1753">
          <cell r="A1753" t="str">
            <v>15765634</v>
          </cell>
          <cell r="B1753">
            <v>157</v>
          </cell>
          <cell r="C1753">
            <v>65634</v>
          </cell>
          <cell r="D1753" t="str">
            <v>ENGORDA GANADO RE</v>
          </cell>
          <cell r="E1753" t="str">
            <v>PES</v>
          </cell>
          <cell r="F1753">
            <v>3775</v>
          </cell>
          <cell r="G1753" t="str">
            <v>TN</v>
          </cell>
          <cell r="H1753" t="str">
            <v>TONELADAS</v>
          </cell>
          <cell r="I1753" t="str">
            <v>PEC</v>
          </cell>
        </row>
        <row r="1754">
          <cell r="A1754" t="str">
            <v>15765635</v>
          </cell>
          <cell r="B1754">
            <v>157</v>
          </cell>
          <cell r="C1754">
            <v>65635</v>
          </cell>
          <cell r="D1754" t="str">
            <v>ENGORDA GANADO V. RG</v>
          </cell>
          <cell r="E1754" t="str">
            <v>PES</v>
          </cell>
          <cell r="F1754">
            <v>3700</v>
          </cell>
          <cell r="G1754" t="str">
            <v>TN</v>
          </cell>
          <cell r="H1754" t="str">
            <v>TONELADAS</v>
          </cell>
          <cell r="I1754" t="str">
            <v>PEC</v>
          </cell>
        </row>
        <row r="1755">
          <cell r="A1755" t="str">
            <v>15765654</v>
          </cell>
          <cell r="B1755">
            <v>157</v>
          </cell>
          <cell r="C1755">
            <v>65654</v>
          </cell>
          <cell r="D1755" t="str">
            <v>BEEF ROLL EXPO RE</v>
          </cell>
          <cell r="E1755" t="str">
            <v>PES</v>
          </cell>
          <cell r="F1755">
            <v>5774</v>
          </cell>
          <cell r="G1755" t="str">
            <v>TN</v>
          </cell>
          <cell r="H1755" t="str">
            <v>TONELADAS</v>
          </cell>
          <cell r="I1755" t="str">
            <v>PEC</v>
          </cell>
        </row>
        <row r="1756">
          <cell r="A1756" t="str">
            <v>15765655</v>
          </cell>
          <cell r="B1756">
            <v>157</v>
          </cell>
          <cell r="C1756">
            <v>65655</v>
          </cell>
          <cell r="D1756" t="str">
            <v>BEEF ROLL EXPO RG</v>
          </cell>
          <cell r="E1756" t="str">
            <v>PES</v>
          </cell>
          <cell r="F1756">
            <v>5684</v>
          </cell>
          <cell r="G1756" t="str">
            <v>TN</v>
          </cell>
          <cell r="H1756" t="str">
            <v>TONELADAS</v>
          </cell>
          <cell r="I1756" t="str">
            <v>PEC</v>
          </cell>
        </row>
        <row r="1757">
          <cell r="A1757" t="str">
            <v>15765890</v>
          </cell>
          <cell r="B1757">
            <v>157</v>
          </cell>
          <cell r="C1757">
            <v>65890</v>
          </cell>
          <cell r="D1757" t="str">
            <v>MEZCLA GANADERA MT HE 40 KGS</v>
          </cell>
          <cell r="E1757" t="str">
            <v>PES</v>
          </cell>
          <cell r="F1757">
            <v>3070</v>
          </cell>
          <cell r="G1757" t="str">
            <v>TN</v>
          </cell>
          <cell r="H1757" t="str">
            <v>TONELADAS</v>
          </cell>
          <cell r="I1757" t="str">
            <v>PEC</v>
          </cell>
        </row>
        <row r="1758">
          <cell r="A1758" t="str">
            <v>15765891</v>
          </cell>
          <cell r="B1758">
            <v>157</v>
          </cell>
          <cell r="C1758">
            <v>65891</v>
          </cell>
          <cell r="D1758" t="str">
            <v>MEZCLA GANADERA MT HG</v>
          </cell>
          <cell r="E1758" t="str">
            <v>PES</v>
          </cell>
          <cell r="F1758">
            <v>2995</v>
          </cell>
          <cell r="G1758" t="str">
            <v>TN</v>
          </cell>
          <cell r="H1758" t="str">
            <v>TONELADAS</v>
          </cell>
          <cell r="I1758" t="str">
            <v>PEC</v>
          </cell>
        </row>
        <row r="1759">
          <cell r="A1759" t="str">
            <v>15765910</v>
          </cell>
          <cell r="B1759">
            <v>157</v>
          </cell>
          <cell r="C1759">
            <v>65910</v>
          </cell>
          <cell r="D1759" t="str">
            <v>ESTIAJE FASE 1 SOSTEN HE MT</v>
          </cell>
          <cell r="E1759" t="str">
            <v>PES</v>
          </cell>
          <cell r="F1759">
            <v>3425</v>
          </cell>
          <cell r="G1759" t="str">
            <v>TN</v>
          </cell>
          <cell r="H1759" t="str">
            <v>TONELADAS</v>
          </cell>
          <cell r="I1759" t="str">
            <v>PEC</v>
          </cell>
        </row>
        <row r="1760">
          <cell r="A1760" t="str">
            <v>15766012</v>
          </cell>
          <cell r="B1760">
            <v>157</v>
          </cell>
          <cell r="C1760">
            <v>66012</v>
          </cell>
          <cell r="D1760" t="str">
            <v>ALIMENTO CODORNICES CE</v>
          </cell>
          <cell r="E1760" t="str">
            <v>PES</v>
          </cell>
          <cell r="F1760">
            <v>6134</v>
          </cell>
          <cell r="G1760" t="str">
            <v>TN</v>
          </cell>
          <cell r="H1760" t="str">
            <v>TONELADAS</v>
          </cell>
          <cell r="I1760" t="str">
            <v>PEC</v>
          </cell>
        </row>
        <row r="1761">
          <cell r="A1761" t="str">
            <v>15766022</v>
          </cell>
          <cell r="B1761">
            <v>157</v>
          </cell>
          <cell r="C1761">
            <v>66022</v>
          </cell>
          <cell r="D1761" t="str">
            <v>VENCEDOR  CE</v>
          </cell>
          <cell r="E1761" t="str">
            <v>PES</v>
          </cell>
          <cell r="F1761">
            <v>6003</v>
          </cell>
          <cell r="G1761" t="str">
            <v>TN</v>
          </cell>
          <cell r="H1761" t="str">
            <v>TONELADAS</v>
          </cell>
          <cell r="I1761" t="str">
            <v>PEC</v>
          </cell>
        </row>
        <row r="1762">
          <cell r="A1762" t="str">
            <v>15766026</v>
          </cell>
          <cell r="B1762">
            <v>157</v>
          </cell>
          <cell r="C1762">
            <v>66026</v>
          </cell>
          <cell r="D1762" t="str">
            <v>VENCEDOR 5K  CE</v>
          </cell>
          <cell r="E1762" t="str">
            <v>PES</v>
          </cell>
          <cell r="F1762">
            <v>6190</v>
          </cell>
          <cell r="G1762" t="str">
            <v>TN</v>
          </cell>
          <cell r="H1762" t="str">
            <v>TONELADAS</v>
          </cell>
          <cell r="I1762" t="str">
            <v>PEC</v>
          </cell>
        </row>
        <row r="1763">
          <cell r="A1763" t="str">
            <v>15766041</v>
          </cell>
          <cell r="B1763">
            <v>157</v>
          </cell>
          <cell r="C1763">
            <v>66041</v>
          </cell>
          <cell r="D1763" t="str">
            <v>ENGORDA BORREGOS HG</v>
          </cell>
          <cell r="E1763" t="str">
            <v>PES</v>
          </cell>
          <cell r="F1763">
            <v>4104</v>
          </cell>
          <cell r="G1763" t="str">
            <v>TN</v>
          </cell>
          <cell r="H1763" t="str">
            <v>TONELADAS</v>
          </cell>
          <cell r="I1763" t="str">
            <v>PEC</v>
          </cell>
        </row>
        <row r="1764">
          <cell r="A1764" t="str">
            <v>15766042</v>
          </cell>
          <cell r="B1764">
            <v>157</v>
          </cell>
          <cell r="C1764">
            <v>66042</v>
          </cell>
          <cell r="D1764" t="str">
            <v>ENGORDA BORREGOS CE</v>
          </cell>
          <cell r="E1764" t="str">
            <v>PES</v>
          </cell>
          <cell r="F1764">
            <v>4436</v>
          </cell>
          <cell r="G1764" t="str">
            <v>TN</v>
          </cell>
          <cell r="H1764" t="str">
            <v>TONELADAS</v>
          </cell>
          <cell r="I1764" t="str">
            <v>PEC</v>
          </cell>
        </row>
        <row r="1765">
          <cell r="A1765" t="str">
            <v>15766043</v>
          </cell>
          <cell r="B1765">
            <v>157</v>
          </cell>
          <cell r="C1765">
            <v>66043</v>
          </cell>
          <cell r="D1765" t="str">
            <v>ENGORDA BORREGOS CG</v>
          </cell>
          <cell r="E1765" t="str">
            <v>PES</v>
          </cell>
          <cell r="F1765">
            <v>4124</v>
          </cell>
          <cell r="G1765" t="str">
            <v>TN</v>
          </cell>
          <cell r="H1765" t="str">
            <v>TONELADAS</v>
          </cell>
          <cell r="I1765" t="str">
            <v>PEC</v>
          </cell>
        </row>
        <row r="1766">
          <cell r="A1766" t="str">
            <v>15766052</v>
          </cell>
          <cell r="B1766">
            <v>157</v>
          </cell>
          <cell r="C1766">
            <v>66052</v>
          </cell>
          <cell r="D1766" t="str">
            <v>ALIMENTO PARA CONEJOS  CE</v>
          </cell>
          <cell r="E1766" t="str">
            <v>PES</v>
          </cell>
          <cell r="F1766">
            <v>5790</v>
          </cell>
          <cell r="G1766" t="str">
            <v>TN</v>
          </cell>
          <cell r="H1766" t="str">
            <v>TONELADAS</v>
          </cell>
          <cell r="I1766" t="str">
            <v>PEC</v>
          </cell>
        </row>
        <row r="1767">
          <cell r="A1767" t="str">
            <v>15766062</v>
          </cell>
          <cell r="B1767">
            <v>157</v>
          </cell>
          <cell r="C1767">
            <v>66062</v>
          </cell>
          <cell r="D1767" t="str">
            <v>ALIM.CONEJOS REPROD. CE</v>
          </cell>
          <cell r="E1767" t="str">
            <v>PES</v>
          </cell>
          <cell r="F1767">
            <v>6015</v>
          </cell>
          <cell r="G1767" t="str">
            <v>TN</v>
          </cell>
          <cell r="H1767" t="str">
            <v>TONELADAS</v>
          </cell>
          <cell r="I1767" t="str">
            <v>PEC</v>
          </cell>
        </row>
        <row r="1768">
          <cell r="A1768" t="str">
            <v>15766114</v>
          </cell>
          <cell r="B1768">
            <v>157</v>
          </cell>
          <cell r="C1768">
            <v>66114</v>
          </cell>
          <cell r="D1768" t="str">
            <v>OVINOS GANADOR RE</v>
          </cell>
          <cell r="E1768" t="str">
            <v>PES</v>
          </cell>
          <cell r="F1768">
            <v>4040</v>
          </cell>
          <cell r="G1768" t="str">
            <v>TN</v>
          </cell>
          <cell r="H1768" t="str">
            <v>TONELADAS</v>
          </cell>
          <cell r="I1768" t="str">
            <v>PEC</v>
          </cell>
        </row>
        <row r="1769">
          <cell r="A1769" t="str">
            <v>15766170</v>
          </cell>
          <cell r="B1769">
            <v>157</v>
          </cell>
          <cell r="C1769">
            <v>66170</v>
          </cell>
          <cell r="D1769" t="str">
            <v>INICIA CORDEROS HE</v>
          </cell>
          <cell r="E1769" t="str">
            <v>PES</v>
          </cell>
          <cell r="F1769">
            <v>5140</v>
          </cell>
          <cell r="G1769" t="str">
            <v>TN</v>
          </cell>
          <cell r="H1769" t="str">
            <v>TONELADAS</v>
          </cell>
          <cell r="I1769" t="str">
            <v>PEC</v>
          </cell>
        </row>
        <row r="1770">
          <cell r="A1770" t="str">
            <v>15766171</v>
          </cell>
          <cell r="B1770">
            <v>157</v>
          </cell>
          <cell r="C1770">
            <v>66171</v>
          </cell>
          <cell r="D1770" t="str">
            <v>INICIA CORDEROS HG</v>
          </cell>
          <cell r="E1770" t="str">
            <v>PES</v>
          </cell>
          <cell r="F1770">
            <v>4943</v>
          </cell>
          <cell r="G1770" t="str">
            <v>TN</v>
          </cell>
          <cell r="H1770" t="str">
            <v>TONELADAS</v>
          </cell>
          <cell r="I1770" t="str">
            <v>PEC</v>
          </cell>
        </row>
        <row r="1771">
          <cell r="A1771" t="str">
            <v>15766173</v>
          </cell>
          <cell r="B1771">
            <v>157</v>
          </cell>
          <cell r="C1771">
            <v>66173</v>
          </cell>
          <cell r="D1771" t="str">
            <v>INICIA CORDEROS CG</v>
          </cell>
          <cell r="E1771" t="str">
            <v>PES</v>
          </cell>
          <cell r="F1771">
            <v>4963</v>
          </cell>
          <cell r="G1771" t="str">
            <v>TN</v>
          </cell>
          <cell r="H1771" t="str">
            <v>TONELADAS</v>
          </cell>
          <cell r="I1771" t="str">
            <v>PEC</v>
          </cell>
        </row>
        <row r="1772">
          <cell r="A1772" t="str">
            <v>15766180</v>
          </cell>
          <cell r="B1772">
            <v>157</v>
          </cell>
          <cell r="C1772">
            <v>66180</v>
          </cell>
          <cell r="D1772" t="str">
            <v>BORREGAS REPRODUCTORAS HE</v>
          </cell>
          <cell r="E1772" t="str">
            <v>PES</v>
          </cell>
          <cell r="F1772">
            <v>4652</v>
          </cell>
          <cell r="G1772" t="str">
            <v>TN</v>
          </cell>
          <cell r="H1772" t="str">
            <v>TONELADAS</v>
          </cell>
          <cell r="I1772" t="str">
            <v>PEC</v>
          </cell>
        </row>
        <row r="1773">
          <cell r="A1773" t="str">
            <v>15766184</v>
          </cell>
          <cell r="B1773">
            <v>157</v>
          </cell>
          <cell r="C1773">
            <v>66184</v>
          </cell>
          <cell r="D1773" t="str">
            <v>BORREGAS REPRODUCTORAS RE</v>
          </cell>
          <cell r="E1773" t="str">
            <v>PES</v>
          </cell>
          <cell r="F1773">
            <v>4475</v>
          </cell>
          <cell r="G1773" t="str">
            <v>TN</v>
          </cell>
          <cell r="H1773" t="str">
            <v>TONELADAS</v>
          </cell>
          <cell r="I1773" t="str">
            <v>PEC</v>
          </cell>
        </row>
        <row r="1774">
          <cell r="A1774" t="str">
            <v>15766532</v>
          </cell>
          <cell r="B1774">
            <v>157</v>
          </cell>
          <cell r="C1774">
            <v>66532</v>
          </cell>
          <cell r="D1774" t="str">
            <v>GALLO DE ORO PREP PLUS 40KG CE</v>
          </cell>
          <cell r="E1774" t="str">
            <v>PES</v>
          </cell>
          <cell r="F1774">
            <v>6565</v>
          </cell>
          <cell r="G1774" t="str">
            <v>TN</v>
          </cell>
          <cell r="H1774" t="str">
            <v>TONELADAS</v>
          </cell>
          <cell r="I1774" t="str">
            <v>PEC</v>
          </cell>
        </row>
        <row r="1775">
          <cell r="A1775" t="str">
            <v>15766536</v>
          </cell>
          <cell r="B1775">
            <v>157</v>
          </cell>
          <cell r="C1775">
            <v>66536</v>
          </cell>
          <cell r="D1775" t="str">
            <v>GALLO DE ORO PREP PLUS 5KG CE</v>
          </cell>
          <cell r="E1775" t="str">
            <v>PES</v>
          </cell>
          <cell r="F1775">
            <v>6865</v>
          </cell>
          <cell r="G1775" t="str">
            <v>TN</v>
          </cell>
          <cell r="H1775" t="str">
            <v>TONELADAS</v>
          </cell>
          <cell r="I1775" t="str">
            <v>PEC</v>
          </cell>
        </row>
        <row r="1776">
          <cell r="A1776" t="str">
            <v>15766542</v>
          </cell>
          <cell r="B1776">
            <v>157</v>
          </cell>
          <cell r="C1776">
            <v>66542</v>
          </cell>
          <cell r="D1776" t="str">
            <v>ENG.BORREGOS GRANOS PREMIUM CE</v>
          </cell>
          <cell r="E1776" t="str">
            <v>PES</v>
          </cell>
          <cell r="F1776">
            <v>5426</v>
          </cell>
          <cell r="G1776" t="str">
            <v>TN</v>
          </cell>
          <cell r="H1776" t="str">
            <v>TONELADAS</v>
          </cell>
          <cell r="I1776" t="str">
            <v>PEC</v>
          </cell>
        </row>
        <row r="1777">
          <cell r="A1777" t="str">
            <v>15766572</v>
          </cell>
          <cell r="B1777">
            <v>157</v>
          </cell>
          <cell r="C1777">
            <v>66572</v>
          </cell>
          <cell r="D1777" t="str">
            <v>INICIA PAVOS ME 40 KGS</v>
          </cell>
          <cell r="E1777" t="str">
            <v>PES</v>
          </cell>
          <cell r="F1777">
            <v>6415</v>
          </cell>
          <cell r="G1777" t="str">
            <v>TN</v>
          </cell>
          <cell r="H1777" t="str">
            <v>TONELADAS</v>
          </cell>
          <cell r="I1777" t="str">
            <v>PEC</v>
          </cell>
        </row>
        <row r="1778">
          <cell r="A1778" t="str">
            <v>15766576</v>
          </cell>
          <cell r="B1778">
            <v>157</v>
          </cell>
          <cell r="C1778">
            <v>66576</v>
          </cell>
          <cell r="D1778" t="str">
            <v>PAVO INICIACION 5 KG</v>
          </cell>
          <cell r="E1778" t="str">
            <v>PES</v>
          </cell>
          <cell r="F1778">
            <v>7165</v>
          </cell>
          <cell r="G1778" t="str">
            <v>TN</v>
          </cell>
          <cell r="H1778" t="str">
            <v>TONELADAS</v>
          </cell>
          <cell r="I1778" t="str">
            <v>PEC</v>
          </cell>
        </row>
        <row r="1779">
          <cell r="A1779" t="str">
            <v>15766592</v>
          </cell>
          <cell r="B1779">
            <v>157</v>
          </cell>
          <cell r="C1779">
            <v>66592</v>
          </cell>
          <cell r="D1779" t="str">
            <v>ENGORDA PAVOS ME 40 KGS</v>
          </cell>
          <cell r="E1779" t="str">
            <v>PES</v>
          </cell>
          <cell r="F1779">
            <v>5520</v>
          </cell>
          <cell r="G1779" t="str">
            <v>TN</v>
          </cell>
          <cell r="H1779" t="str">
            <v>TONELADAS</v>
          </cell>
          <cell r="I1779" t="str">
            <v>PEC</v>
          </cell>
        </row>
        <row r="1780">
          <cell r="A1780" t="str">
            <v>15766622</v>
          </cell>
          <cell r="B1780">
            <v>157</v>
          </cell>
          <cell r="C1780">
            <v>66622</v>
          </cell>
          <cell r="D1780" t="str">
            <v>PELL ROL POTRO CE 40 KGS</v>
          </cell>
          <cell r="E1780" t="str">
            <v>PES</v>
          </cell>
          <cell r="F1780">
            <v>5990</v>
          </cell>
          <cell r="G1780" t="str">
            <v>TN</v>
          </cell>
          <cell r="H1780" t="str">
            <v>TONELADAS</v>
          </cell>
          <cell r="I1780" t="str">
            <v>PEC</v>
          </cell>
        </row>
        <row r="1781">
          <cell r="A1781" t="str">
            <v>15766704</v>
          </cell>
          <cell r="B1781">
            <v>157</v>
          </cell>
          <cell r="C1781">
            <v>66704</v>
          </cell>
          <cell r="D1781" t="str">
            <v>PELL ROL TURBO RE</v>
          </cell>
          <cell r="E1781" t="str">
            <v>PES</v>
          </cell>
          <cell r="F1781">
            <v>7515</v>
          </cell>
          <cell r="G1781" t="str">
            <v>TN</v>
          </cell>
          <cell r="H1781" t="str">
            <v>TONELADAS</v>
          </cell>
          <cell r="I1781" t="str">
            <v>PEC</v>
          </cell>
        </row>
        <row r="1782">
          <cell r="A1782" t="str">
            <v>15766719</v>
          </cell>
          <cell r="B1782">
            <v>157</v>
          </cell>
          <cell r="C1782">
            <v>66719</v>
          </cell>
          <cell r="D1782" t="str">
            <v>CAPRI SUSTITUTO HE</v>
          </cell>
          <cell r="E1782" t="str">
            <v>PES</v>
          </cell>
          <cell r="F1782">
            <v>32455</v>
          </cell>
          <cell r="G1782" t="str">
            <v>TN</v>
          </cell>
          <cell r="H1782" t="str">
            <v>TONELADAS</v>
          </cell>
          <cell r="I1782" t="str">
            <v>PEC</v>
          </cell>
        </row>
        <row r="1783">
          <cell r="A1783" t="str">
            <v>15766722</v>
          </cell>
          <cell r="B1783">
            <v>157</v>
          </cell>
          <cell r="C1783">
            <v>66722</v>
          </cell>
          <cell r="D1783" t="str">
            <v>CAPRIINICIO ULTRA CE</v>
          </cell>
          <cell r="E1783" t="str">
            <v>PES</v>
          </cell>
          <cell r="F1783">
            <v>6975</v>
          </cell>
          <cell r="G1783" t="str">
            <v>TN</v>
          </cell>
          <cell r="H1783" t="str">
            <v>TONELADAS</v>
          </cell>
          <cell r="I1783" t="str">
            <v>PEC</v>
          </cell>
        </row>
        <row r="1784">
          <cell r="A1784" t="str">
            <v>15766729</v>
          </cell>
          <cell r="B1784">
            <v>157</v>
          </cell>
          <cell r="C1784">
            <v>66729</v>
          </cell>
          <cell r="D1784" t="str">
            <v>CAPRI INICIO 2 CE</v>
          </cell>
          <cell r="E1784" t="str">
            <v>PES</v>
          </cell>
          <cell r="F1784">
            <v>4907</v>
          </cell>
          <cell r="G1784">
            <v>7</v>
          </cell>
          <cell r="H1784" t="str">
            <v>40 KGS</v>
          </cell>
          <cell r="I1784" t="str">
            <v>PEC</v>
          </cell>
        </row>
        <row r="1785">
          <cell r="A1785" t="str">
            <v>15766729</v>
          </cell>
          <cell r="B1785">
            <v>157</v>
          </cell>
          <cell r="C1785">
            <v>66729</v>
          </cell>
          <cell r="D1785" t="str">
            <v>CAPRI INICIO 2 CE</v>
          </cell>
          <cell r="E1785" t="str">
            <v>PES</v>
          </cell>
          <cell r="F1785">
            <v>4832</v>
          </cell>
          <cell r="G1785" t="str">
            <v>TN</v>
          </cell>
          <cell r="H1785" t="str">
            <v>TONELADAS</v>
          </cell>
          <cell r="I1785" t="str">
            <v>PEC</v>
          </cell>
        </row>
        <row r="1786">
          <cell r="A1786" t="str">
            <v>15766739</v>
          </cell>
          <cell r="B1786">
            <v>157</v>
          </cell>
          <cell r="C1786">
            <v>66739</v>
          </cell>
          <cell r="D1786" t="str">
            <v>CAPRI CRECIMIENTO 3 CE</v>
          </cell>
          <cell r="E1786" t="str">
            <v>PES</v>
          </cell>
          <cell r="F1786">
            <v>4586</v>
          </cell>
          <cell r="G1786" t="str">
            <v>TN</v>
          </cell>
          <cell r="H1786" t="str">
            <v>TONELADAS</v>
          </cell>
          <cell r="I1786" t="str">
            <v>PEC</v>
          </cell>
        </row>
        <row r="1787">
          <cell r="A1787" t="str">
            <v>15766742</v>
          </cell>
          <cell r="B1787">
            <v>157</v>
          </cell>
          <cell r="C1787">
            <v>66742</v>
          </cell>
          <cell r="D1787" t="str">
            <v>CAPRI LECHE 18% CE</v>
          </cell>
          <cell r="E1787" t="str">
            <v>PES</v>
          </cell>
          <cell r="F1787">
            <v>5220</v>
          </cell>
          <cell r="G1787" t="str">
            <v>TN</v>
          </cell>
          <cell r="H1787" t="str">
            <v>TONELADAS</v>
          </cell>
          <cell r="I1787" t="str">
            <v>PEC</v>
          </cell>
        </row>
        <row r="1788">
          <cell r="A1788" t="str">
            <v>15766749</v>
          </cell>
          <cell r="B1788">
            <v>157</v>
          </cell>
          <cell r="C1788">
            <v>66749</v>
          </cell>
          <cell r="D1788" t="str">
            <v>CAPRI LECHE 16% CE</v>
          </cell>
          <cell r="E1788" t="str">
            <v>PES</v>
          </cell>
          <cell r="F1788">
            <v>4545</v>
          </cell>
          <cell r="G1788" t="str">
            <v>TN</v>
          </cell>
          <cell r="H1788" t="str">
            <v>TONELADAS</v>
          </cell>
          <cell r="I1788" t="str">
            <v>PEC</v>
          </cell>
        </row>
        <row r="1789">
          <cell r="A1789" t="str">
            <v>15766752</v>
          </cell>
          <cell r="B1789">
            <v>157</v>
          </cell>
          <cell r="C1789">
            <v>66752</v>
          </cell>
          <cell r="D1789" t="str">
            <v>CAPRI LECHE 18% RE 40KG</v>
          </cell>
          <cell r="E1789" t="str">
            <v>PES</v>
          </cell>
          <cell r="F1789">
            <v>5145</v>
          </cell>
          <cell r="G1789" t="str">
            <v>TN</v>
          </cell>
          <cell r="H1789" t="str">
            <v>TONELADAS</v>
          </cell>
          <cell r="I1789" t="str">
            <v>PEC</v>
          </cell>
        </row>
        <row r="1790">
          <cell r="A1790" t="str">
            <v>15766754</v>
          </cell>
          <cell r="B1790">
            <v>157</v>
          </cell>
          <cell r="C1790">
            <v>66754</v>
          </cell>
          <cell r="D1790" t="str">
            <v>CAPRI LECHE 18% RE 20KG</v>
          </cell>
          <cell r="E1790" t="str">
            <v>PES</v>
          </cell>
          <cell r="F1790">
            <v>5220</v>
          </cell>
          <cell r="G1790" t="str">
            <v>TN</v>
          </cell>
          <cell r="H1790" t="str">
            <v>TONELADAS</v>
          </cell>
          <cell r="I1790" t="str">
            <v>PEC</v>
          </cell>
        </row>
        <row r="1791">
          <cell r="A1791" t="str">
            <v>15766755</v>
          </cell>
          <cell r="B1791">
            <v>157</v>
          </cell>
          <cell r="C1791">
            <v>66755</v>
          </cell>
          <cell r="D1791" t="str">
            <v>CAPRI LECHE 18% RG</v>
          </cell>
          <cell r="E1791" t="str">
            <v>PES</v>
          </cell>
          <cell r="F1791">
            <v>4945</v>
          </cell>
          <cell r="G1791" t="str">
            <v>TN</v>
          </cell>
          <cell r="H1791" t="str">
            <v>TONELADAS</v>
          </cell>
          <cell r="I1791" t="str">
            <v>PEC</v>
          </cell>
        </row>
        <row r="1792">
          <cell r="A1792" t="str">
            <v>15766762</v>
          </cell>
          <cell r="B1792">
            <v>157</v>
          </cell>
          <cell r="C1792">
            <v>66762</v>
          </cell>
          <cell r="D1792" t="str">
            <v>CAPRI LECHE TEC 18% CE 40KG</v>
          </cell>
          <cell r="E1792" t="str">
            <v>PES</v>
          </cell>
          <cell r="F1792">
            <v>5455</v>
          </cell>
          <cell r="G1792" t="str">
            <v>TN</v>
          </cell>
          <cell r="H1792" t="str">
            <v>TONELADAS</v>
          </cell>
          <cell r="I1792" t="str">
            <v>PEC</v>
          </cell>
        </row>
        <row r="1793">
          <cell r="A1793" t="str">
            <v>15766763</v>
          </cell>
          <cell r="B1793">
            <v>157</v>
          </cell>
          <cell r="C1793">
            <v>66763</v>
          </cell>
          <cell r="D1793" t="str">
            <v>CAPRI LECHE TEC 18% CG</v>
          </cell>
          <cell r="E1793" t="str">
            <v>PES</v>
          </cell>
          <cell r="F1793">
            <v>5380</v>
          </cell>
          <cell r="G1793" t="str">
            <v>TN</v>
          </cell>
          <cell r="H1793" t="str">
            <v>TONELADAS</v>
          </cell>
          <cell r="I1793" t="str">
            <v>PEC</v>
          </cell>
        </row>
        <row r="1794">
          <cell r="A1794" t="str">
            <v>15766820</v>
          </cell>
          <cell r="B1794">
            <v>157</v>
          </cell>
          <cell r="C1794">
            <v>66820</v>
          </cell>
          <cell r="D1794" t="str">
            <v>CONCENTRA OVINOS HE</v>
          </cell>
          <cell r="E1794" t="str">
            <v>PES</v>
          </cell>
          <cell r="F1794">
            <v>6625</v>
          </cell>
          <cell r="G1794" t="str">
            <v>TN</v>
          </cell>
          <cell r="H1794" t="str">
            <v>TONELADAS</v>
          </cell>
          <cell r="I1794" t="str">
            <v>PEC</v>
          </cell>
        </row>
        <row r="1795">
          <cell r="A1795" t="str">
            <v>15766836</v>
          </cell>
          <cell r="B1795">
            <v>157</v>
          </cell>
          <cell r="C1795">
            <v>66836</v>
          </cell>
          <cell r="D1795" t="str">
            <v>GALLO DE ORO CORTADOR 5KG</v>
          </cell>
          <cell r="E1795" t="str">
            <v>PES</v>
          </cell>
          <cell r="F1795">
            <v>10240</v>
          </cell>
          <cell r="G1795" t="str">
            <v>TN</v>
          </cell>
          <cell r="H1795" t="str">
            <v>TONELADAS</v>
          </cell>
          <cell r="I1795" t="str">
            <v>PEC</v>
          </cell>
        </row>
        <row r="1796">
          <cell r="A1796" t="str">
            <v>15766837</v>
          </cell>
          <cell r="B1796">
            <v>157</v>
          </cell>
          <cell r="C1796">
            <v>66837</v>
          </cell>
          <cell r="D1796" t="str">
            <v>GALLO DE ORO CORTADOR CE</v>
          </cell>
          <cell r="E1796" t="str">
            <v>PES</v>
          </cell>
          <cell r="F1796">
            <v>8755</v>
          </cell>
          <cell r="G1796" t="str">
            <v>TN</v>
          </cell>
          <cell r="H1796" t="str">
            <v>TONELADAS</v>
          </cell>
          <cell r="I1796" t="str">
            <v>PEC</v>
          </cell>
        </row>
        <row r="1797">
          <cell r="A1797" t="str">
            <v>15766936</v>
          </cell>
          <cell r="B1797">
            <v>157</v>
          </cell>
          <cell r="C1797">
            <v>66936</v>
          </cell>
          <cell r="D1797" t="str">
            <v>CONEJO ENGORDA 5KG</v>
          </cell>
          <cell r="E1797" t="str">
            <v>PES</v>
          </cell>
          <cell r="F1797">
            <v>6099</v>
          </cell>
          <cell r="G1797" t="str">
            <v>TN</v>
          </cell>
          <cell r="H1797" t="str">
            <v>TONELADAS</v>
          </cell>
          <cell r="I1797" t="str">
            <v>PEC</v>
          </cell>
        </row>
        <row r="1798">
          <cell r="A1798" t="str">
            <v>15766962</v>
          </cell>
          <cell r="B1798">
            <v>157</v>
          </cell>
          <cell r="C1798">
            <v>66962</v>
          </cell>
          <cell r="D1798" t="str">
            <v>GALLO DE ORO ATHLETIC 40KG</v>
          </cell>
          <cell r="E1798" t="str">
            <v>PES</v>
          </cell>
          <cell r="F1798">
            <v>8600</v>
          </cell>
          <cell r="G1798" t="str">
            <v>TN</v>
          </cell>
          <cell r="H1798" t="str">
            <v>TONELADAS</v>
          </cell>
          <cell r="I1798" t="str">
            <v>PEC</v>
          </cell>
        </row>
        <row r="1799">
          <cell r="A1799" t="str">
            <v>15766966</v>
          </cell>
          <cell r="B1799">
            <v>157</v>
          </cell>
          <cell r="C1799">
            <v>66966</v>
          </cell>
          <cell r="D1799" t="str">
            <v>GALLO DE ORO ATHLETIC 5KG</v>
          </cell>
          <cell r="E1799" t="str">
            <v>PES</v>
          </cell>
          <cell r="F1799">
            <v>9445</v>
          </cell>
          <cell r="G1799" t="str">
            <v>TN</v>
          </cell>
          <cell r="H1799" t="str">
            <v>TONELADAS</v>
          </cell>
          <cell r="I1799" t="str">
            <v>PEC</v>
          </cell>
        </row>
        <row r="1800">
          <cell r="A1800" t="str">
            <v>15767224</v>
          </cell>
          <cell r="B1800">
            <v>157</v>
          </cell>
          <cell r="C1800">
            <v>67224</v>
          </cell>
          <cell r="D1800" t="str">
            <v>APILECHE ZALAZAR RE</v>
          </cell>
          <cell r="E1800" t="str">
            <v>PES</v>
          </cell>
          <cell r="F1800">
            <v>5090</v>
          </cell>
          <cell r="G1800" t="str">
            <v>TN</v>
          </cell>
          <cell r="H1800" t="str">
            <v>TONELADAS</v>
          </cell>
          <cell r="I1800" t="str">
            <v>PEC</v>
          </cell>
        </row>
        <row r="1801">
          <cell r="A1801" t="str">
            <v>15767225</v>
          </cell>
          <cell r="B1801">
            <v>157</v>
          </cell>
          <cell r="C1801">
            <v>67225</v>
          </cell>
          <cell r="D1801" t="str">
            <v>APILECHE ZALAZAR RG</v>
          </cell>
          <cell r="E1801" t="str">
            <v>PES</v>
          </cell>
          <cell r="F1801">
            <v>4950</v>
          </cell>
          <cell r="G1801" t="str">
            <v>TN</v>
          </cell>
          <cell r="H1801" t="str">
            <v>TONELADAS</v>
          </cell>
          <cell r="I1801" t="str">
            <v>PEC</v>
          </cell>
        </row>
        <row r="1802">
          <cell r="A1802" t="str">
            <v>15767245</v>
          </cell>
          <cell r="B1802">
            <v>157</v>
          </cell>
          <cell r="C1802">
            <v>67245</v>
          </cell>
          <cell r="D1802" t="str">
            <v>APILECHE 18% V.REYES RG</v>
          </cell>
          <cell r="E1802" t="str">
            <v>PES</v>
          </cell>
          <cell r="F1802">
            <v>4700</v>
          </cell>
          <cell r="G1802" t="str">
            <v>TN</v>
          </cell>
          <cell r="H1802" t="str">
            <v>TONELADAS</v>
          </cell>
          <cell r="I1802" t="str">
            <v>PEC</v>
          </cell>
        </row>
        <row r="1803">
          <cell r="A1803" t="str">
            <v>15767262</v>
          </cell>
          <cell r="B1803">
            <v>157</v>
          </cell>
          <cell r="C1803">
            <v>67262</v>
          </cell>
          <cell r="D1803" t="str">
            <v>PELLET POWER ALTA PRODUCCION</v>
          </cell>
          <cell r="E1803" t="str">
            <v>PES</v>
          </cell>
          <cell r="F1803">
            <v>5154</v>
          </cell>
          <cell r="G1803" t="str">
            <v>TN</v>
          </cell>
          <cell r="H1803" t="str">
            <v>TONELADAS</v>
          </cell>
          <cell r="I1803" t="str">
            <v>MUL</v>
          </cell>
        </row>
        <row r="1804">
          <cell r="A1804" t="str">
            <v>15767320</v>
          </cell>
          <cell r="B1804">
            <v>157</v>
          </cell>
          <cell r="C1804">
            <v>67320</v>
          </cell>
          <cell r="D1804" t="str">
            <v>BEEF POWER HE</v>
          </cell>
          <cell r="E1804" t="str">
            <v>PES</v>
          </cell>
          <cell r="F1804">
            <v>5035</v>
          </cell>
          <cell r="G1804" t="str">
            <v>TN</v>
          </cell>
          <cell r="H1804" t="str">
            <v>TONELADAS</v>
          </cell>
          <cell r="I1804" t="str">
            <v>MUL</v>
          </cell>
        </row>
        <row r="1805">
          <cell r="A1805" t="str">
            <v>15767594</v>
          </cell>
          <cell r="B1805">
            <v>157</v>
          </cell>
          <cell r="C1805">
            <v>67594</v>
          </cell>
          <cell r="D1805" t="str">
            <v>FORMULA SAYAVEDRA RE</v>
          </cell>
          <cell r="E1805" t="str">
            <v>PES</v>
          </cell>
          <cell r="F1805">
            <v>5869</v>
          </cell>
          <cell r="G1805" t="str">
            <v>TN</v>
          </cell>
          <cell r="H1805" t="str">
            <v>TONELADAS</v>
          </cell>
          <cell r="I1805" t="str">
            <v>PEC</v>
          </cell>
        </row>
        <row r="1806">
          <cell r="A1806" t="str">
            <v>15770532</v>
          </cell>
          <cell r="B1806">
            <v>157</v>
          </cell>
          <cell r="C1806">
            <v>70532</v>
          </cell>
          <cell r="D1806" t="str">
            <v>MULTIAVES  ME</v>
          </cell>
          <cell r="E1806" t="str">
            <v>PES</v>
          </cell>
          <cell r="F1806">
            <v>4785</v>
          </cell>
          <cell r="G1806" t="str">
            <v>TN</v>
          </cell>
          <cell r="H1806" t="str">
            <v>TONELADAS</v>
          </cell>
          <cell r="I1806" t="str">
            <v>PEC</v>
          </cell>
        </row>
        <row r="1807">
          <cell r="A1807" t="str">
            <v>15773250</v>
          </cell>
          <cell r="B1807">
            <v>157</v>
          </cell>
          <cell r="C1807">
            <v>73250</v>
          </cell>
          <cell r="D1807" t="str">
            <v>CONCENTRAPORK MT HE</v>
          </cell>
          <cell r="E1807" t="str">
            <v>PES</v>
          </cell>
          <cell r="F1807">
            <v>6538</v>
          </cell>
          <cell r="G1807" t="str">
            <v>TN</v>
          </cell>
          <cell r="H1807" t="str">
            <v>TONELADAS</v>
          </cell>
          <cell r="I1807" t="str">
            <v>PEC</v>
          </cell>
        </row>
        <row r="1808">
          <cell r="A1808" t="str">
            <v>15773252</v>
          </cell>
          <cell r="B1808">
            <v>157</v>
          </cell>
          <cell r="C1808">
            <v>73252</v>
          </cell>
          <cell r="D1808" t="str">
            <v>CONCENTRADOPORK CE</v>
          </cell>
          <cell r="E1808" t="str">
            <v>PES</v>
          </cell>
          <cell r="F1808">
            <v>6558</v>
          </cell>
          <cell r="G1808" t="str">
            <v>TN</v>
          </cell>
          <cell r="H1808" t="str">
            <v>TONELADAS</v>
          </cell>
          <cell r="I1808" t="str">
            <v>PEC</v>
          </cell>
        </row>
        <row r="1809">
          <cell r="A1809" t="str">
            <v>15773253</v>
          </cell>
          <cell r="B1809">
            <v>157</v>
          </cell>
          <cell r="C1809">
            <v>73253</v>
          </cell>
          <cell r="D1809" t="str">
            <v>CONCENTRAPORK CG</v>
          </cell>
          <cell r="E1809" t="str">
            <v>PES</v>
          </cell>
          <cell r="F1809">
            <v>6418</v>
          </cell>
          <cell r="G1809" t="str">
            <v>TN</v>
          </cell>
          <cell r="H1809" t="str">
            <v>TONELADAS</v>
          </cell>
          <cell r="I1809" t="str">
            <v>PEC</v>
          </cell>
        </row>
        <row r="1810">
          <cell r="A1810" t="str">
            <v>15773510</v>
          </cell>
          <cell r="B1810">
            <v>157</v>
          </cell>
          <cell r="C1810">
            <v>73510</v>
          </cell>
          <cell r="D1810" t="str">
            <v>CERDITEXO INICIADOR  HE</v>
          </cell>
          <cell r="E1810" t="str">
            <v>PES</v>
          </cell>
          <cell r="F1810">
            <v>5911</v>
          </cell>
          <cell r="G1810" t="str">
            <v>TN</v>
          </cell>
          <cell r="H1810" t="str">
            <v>TONELADAS</v>
          </cell>
          <cell r="I1810" t="str">
            <v>PEC</v>
          </cell>
        </row>
        <row r="1811">
          <cell r="A1811" t="str">
            <v>15773511</v>
          </cell>
          <cell r="B1811">
            <v>157</v>
          </cell>
          <cell r="C1811">
            <v>73511</v>
          </cell>
          <cell r="D1811" t="str">
            <v>CERDITEXO INICIADOR  HG</v>
          </cell>
          <cell r="E1811" t="str">
            <v>PES</v>
          </cell>
          <cell r="F1811">
            <v>5771</v>
          </cell>
          <cell r="G1811" t="str">
            <v>TN</v>
          </cell>
          <cell r="H1811" t="str">
            <v>TONELADAS</v>
          </cell>
          <cell r="I1811" t="str">
            <v>PEC</v>
          </cell>
        </row>
        <row r="1812">
          <cell r="A1812" t="str">
            <v>15773512</v>
          </cell>
          <cell r="B1812">
            <v>157</v>
          </cell>
          <cell r="C1812">
            <v>73512</v>
          </cell>
          <cell r="D1812" t="str">
            <v>CERDITEXO INICIADOR  CE</v>
          </cell>
          <cell r="E1812" t="str">
            <v>PES</v>
          </cell>
          <cell r="F1812">
            <v>5390</v>
          </cell>
          <cell r="G1812" t="str">
            <v>TN</v>
          </cell>
          <cell r="H1812" t="str">
            <v>TONELADAS</v>
          </cell>
          <cell r="I1812" t="str">
            <v>PEC</v>
          </cell>
        </row>
        <row r="1813">
          <cell r="A1813" t="str">
            <v>15773513</v>
          </cell>
          <cell r="B1813">
            <v>157</v>
          </cell>
          <cell r="C1813">
            <v>73513</v>
          </cell>
          <cell r="D1813" t="str">
            <v>CERDITEXO INICIADOR  CG</v>
          </cell>
          <cell r="E1813" t="str">
            <v>PES</v>
          </cell>
          <cell r="F1813">
            <v>5791</v>
          </cell>
          <cell r="G1813" t="str">
            <v>TN</v>
          </cell>
          <cell r="H1813" t="str">
            <v>TONELADAS</v>
          </cell>
          <cell r="I1813" t="str">
            <v>PEC</v>
          </cell>
        </row>
        <row r="1814">
          <cell r="A1814" t="str">
            <v>15773520</v>
          </cell>
          <cell r="B1814">
            <v>157</v>
          </cell>
          <cell r="C1814">
            <v>73520</v>
          </cell>
          <cell r="D1814" t="str">
            <v>CERDI-TEXO CRECIMIENTO  HE</v>
          </cell>
          <cell r="E1814" t="str">
            <v>PES</v>
          </cell>
          <cell r="F1814">
            <v>5740</v>
          </cell>
          <cell r="G1814" t="str">
            <v>TN</v>
          </cell>
          <cell r="H1814" t="str">
            <v>TONELADAS</v>
          </cell>
          <cell r="I1814" t="str">
            <v>PEC</v>
          </cell>
        </row>
        <row r="1815">
          <cell r="A1815" t="str">
            <v>15773521</v>
          </cell>
          <cell r="B1815">
            <v>157</v>
          </cell>
          <cell r="C1815">
            <v>73521</v>
          </cell>
          <cell r="D1815" t="str">
            <v>CERDI-TEXO CRECIMIENTO  HG</v>
          </cell>
          <cell r="E1815" t="str">
            <v>PES</v>
          </cell>
          <cell r="F1815">
            <v>5550</v>
          </cell>
          <cell r="G1815" t="str">
            <v>TN</v>
          </cell>
          <cell r="H1815" t="str">
            <v>TONELADAS</v>
          </cell>
          <cell r="I1815" t="str">
            <v>PEC</v>
          </cell>
        </row>
        <row r="1816">
          <cell r="A1816" t="str">
            <v>15773522</v>
          </cell>
          <cell r="B1816">
            <v>157</v>
          </cell>
          <cell r="C1816">
            <v>73522</v>
          </cell>
          <cell r="D1816" t="str">
            <v>CERDI-TEXO CRECIMIENTO  CE</v>
          </cell>
          <cell r="E1816" t="str">
            <v>PES</v>
          </cell>
          <cell r="F1816">
            <v>5090</v>
          </cell>
          <cell r="G1816" t="str">
            <v>TN</v>
          </cell>
          <cell r="H1816" t="str">
            <v>TONELADAS</v>
          </cell>
          <cell r="I1816" t="str">
            <v>PEC</v>
          </cell>
        </row>
        <row r="1817">
          <cell r="A1817" t="str">
            <v>15773523</v>
          </cell>
          <cell r="B1817">
            <v>157</v>
          </cell>
          <cell r="C1817">
            <v>73523</v>
          </cell>
          <cell r="D1817" t="str">
            <v>CERDI-TEXO CRECIMIENTO  CG</v>
          </cell>
          <cell r="E1817" t="str">
            <v>PES</v>
          </cell>
          <cell r="F1817">
            <v>5570</v>
          </cell>
          <cell r="G1817" t="str">
            <v>TN</v>
          </cell>
          <cell r="H1817" t="str">
            <v>TONELADAS</v>
          </cell>
          <cell r="I1817" t="str">
            <v>PEC</v>
          </cell>
        </row>
        <row r="1818">
          <cell r="A1818" t="str">
            <v>15773530</v>
          </cell>
          <cell r="B1818">
            <v>157</v>
          </cell>
          <cell r="C1818">
            <v>73530</v>
          </cell>
          <cell r="D1818" t="str">
            <v>CERDITEXO FINALIZADOR HE</v>
          </cell>
          <cell r="E1818" t="str">
            <v>PES</v>
          </cell>
          <cell r="F1818">
            <v>5340</v>
          </cell>
          <cell r="G1818" t="str">
            <v>TN</v>
          </cell>
          <cell r="H1818" t="str">
            <v>TONELADAS</v>
          </cell>
          <cell r="I1818" t="str">
            <v>PEC</v>
          </cell>
        </row>
        <row r="1819">
          <cell r="A1819" t="str">
            <v>15773531</v>
          </cell>
          <cell r="B1819">
            <v>157</v>
          </cell>
          <cell r="C1819">
            <v>73531</v>
          </cell>
          <cell r="D1819" t="str">
            <v>CERDITEXO FINALIZADOR HG</v>
          </cell>
          <cell r="E1819" t="str">
            <v>PES</v>
          </cell>
          <cell r="F1819">
            <v>5200</v>
          </cell>
          <cell r="G1819" t="str">
            <v>TN</v>
          </cell>
          <cell r="H1819" t="str">
            <v>TONELADAS</v>
          </cell>
          <cell r="I1819" t="str">
            <v>PEC</v>
          </cell>
        </row>
        <row r="1820">
          <cell r="A1820" t="str">
            <v>15773532</v>
          </cell>
          <cell r="B1820">
            <v>157</v>
          </cell>
          <cell r="C1820">
            <v>73532</v>
          </cell>
          <cell r="D1820" t="str">
            <v>CERDITEXO FINALIZADOR CE</v>
          </cell>
          <cell r="E1820" t="str">
            <v>PES</v>
          </cell>
          <cell r="F1820">
            <v>5360</v>
          </cell>
          <cell r="G1820" t="str">
            <v>TN</v>
          </cell>
          <cell r="H1820" t="str">
            <v>TONELADAS</v>
          </cell>
          <cell r="I1820" t="str">
            <v>PEC</v>
          </cell>
        </row>
        <row r="1821">
          <cell r="A1821" t="str">
            <v>15773533</v>
          </cell>
          <cell r="B1821">
            <v>157</v>
          </cell>
          <cell r="C1821">
            <v>73533</v>
          </cell>
          <cell r="D1821" t="str">
            <v>CERDITEXO FINALIZADOR CG</v>
          </cell>
          <cell r="E1821" t="str">
            <v>PES</v>
          </cell>
          <cell r="F1821">
            <v>5220</v>
          </cell>
          <cell r="G1821" t="str">
            <v>TN</v>
          </cell>
          <cell r="H1821" t="str">
            <v>TONELADAS</v>
          </cell>
          <cell r="I1821" t="str">
            <v>PEC</v>
          </cell>
        </row>
        <row r="1822">
          <cell r="A1822" t="str">
            <v>15773630</v>
          </cell>
          <cell r="B1822">
            <v>157</v>
          </cell>
          <cell r="C1822">
            <v>73630</v>
          </cell>
          <cell r="D1822" t="str">
            <v>CERDI-TEXO MULTIUSOS HE</v>
          </cell>
          <cell r="E1822" t="str">
            <v>PES</v>
          </cell>
          <cell r="F1822">
            <v>5196</v>
          </cell>
          <cell r="G1822" t="str">
            <v>TN</v>
          </cell>
          <cell r="H1822" t="str">
            <v>TONELADAS</v>
          </cell>
          <cell r="I1822" t="str">
            <v>PEC</v>
          </cell>
        </row>
        <row r="1823">
          <cell r="A1823" t="str">
            <v>15773631</v>
          </cell>
          <cell r="B1823">
            <v>157</v>
          </cell>
          <cell r="C1823">
            <v>73631</v>
          </cell>
          <cell r="D1823" t="str">
            <v>CERDI-TEXO MULTIUSOS HG</v>
          </cell>
          <cell r="E1823" t="str">
            <v>PES</v>
          </cell>
          <cell r="F1823">
            <v>5056</v>
          </cell>
          <cell r="G1823" t="str">
            <v>TN</v>
          </cell>
          <cell r="H1823" t="str">
            <v>TONELADAS</v>
          </cell>
          <cell r="I1823" t="str">
            <v>PEC</v>
          </cell>
        </row>
        <row r="1824">
          <cell r="A1824" t="str">
            <v>15773632</v>
          </cell>
          <cell r="B1824">
            <v>157</v>
          </cell>
          <cell r="C1824">
            <v>73632</v>
          </cell>
          <cell r="D1824" t="str">
            <v>CERDI-TEXO MULTIUSOS CE</v>
          </cell>
          <cell r="E1824" t="str">
            <v>PES</v>
          </cell>
          <cell r="F1824">
            <v>4140</v>
          </cell>
          <cell r="G1824" t="str">
            <v>TN</v>
          </cell>
          <cell r="H1824" t="str">
            <v>TONELADAS</v>
          </cell>
          <cell r="I1824" t="str">
            <v>PEC</v>
          </cell>
        </row>
        <row r="1825">
          <cell r="A1825" t="str">
            <v>15773633</v>
          </cell>
          <cell r="B1825">
            <v>157</v>
          </cell>
          <cell r="C1825">
            <v>73633</v>
          </cell>
          <cell r="D1825" t="str">
            <v>CERDI-TEXO MULTIUSOS CG</v>
          </cell>
          <cell r="E1825" t="str">
            <v>PES</v>
          </cell>
          <cell r="F1825">
            <v>4400</v>
          </cell>
          <cell r="G1825" t="str">
            <v>TN</v>
          </cell>
          <cell r="H1825" t="str">
            <v>TONELADAS</v>
          </cell>
          <cell r="I1825" t="str">
            <v>PEC</v>
          </cell>
        </row>
        <row r="1826">
          <cell r="A1826" t="str">
            <v>15774300</v>
          </cell>
          <cell r="B1826">
            <v>157</v>
          </cell>
          <cell r="C1826">
            <v>74300</v>
          </cell>
          <cell r="D1826" t="str">
            <v>BOVITEXO LECHERO 16%  HE</v>
          </cell>
          <cell r="E1826" t="str">
            <v>PES</v>
          </cell>
          <cell r="F1826">
            <v>4130</v>
          </cell>
          <cell r="G1826" t="str">
            <v>TN</v>
          </cell>
          <cell r="H1826" t="str">
            <v>TONELADAS</v>
          </cell>
          <cell r="I1826" t="str">
            <v>PEC</v>
          </cell>
        </row>
        <row r="1827">
          <cell r="A1827" t="str">
            <v>15774301</v>
          </cell>
          <cell r="B1827">
            <v>157</v>
          </cell>
          <cell r="C1827">
            <v>74301</v>
          </cell>
          <cell r="D1827" t="str">
            <v>BOVITEXO LECHERO 16%  HG</v>
          </cell>
          <cell r="E1827" t="str">
            <v>PES</v>
          </cell>
          <cell r="F1827">
            <v>3990</v>
          </cell>
          <cell r="G1827" t="str">
            <v>TN</v>
          </cell>
          <cell r="H1827" t="str">
            <v>TONELADAS</v>
          </cell>
          <cell r="I1827" t="str">
            <v>PEC</v>
          </cell>
        </row>
        <row r="1828">
          <cell r="A1828" t="str">
            <v>15774302</v>
          </cell>
          <cell r="B1828">
            <v>157</v>
          </cell>
          <cell r="C1828">
            <v>74302</v>
          </cell>
          <cell r="D1828" t="str">
            <v>BOVITEXO LECHERO 16%  CE</v>
          </cell>
          <cell r="E1828" t="str">
            <v>PES</v>
          </cell>
          <cell r="F1828">
            <v>4225</v>
          </cell>
          <cell r="G1828" t="str">
            <v>TN</v>
          </cell>
          <cell r="H1828" t="str">
            <v>TONELADAS</v>
          </cell>
          <cell r="I1828" t="str">
            <v>PEC</v>
          </cell>
        </row>
        <row r="1829">
          <cell r="A1829" t="str">
            <v>15774303</v>
          </cell>
          <cell r="B1829">
            <v>157</v>
          </cell>
          <cell r="C1829">
            <v>74303</v>
          </cell>
          <cell r="D1829" t="str">
            <v>BOVITEXO LECHERO 16%  CG</v>
          </cell>
          <cell r="E1829" t="str">
            <v>PES</v>
          </cell>
          <cell r="F1829">
            <v>4010</v>
          </cell>
          <cell r="G1829" t="str">
            <v>TN</v>
          </cell>
          <cell r="H1829" t="str">
            <v>TONELADAS</v>
          </cell>
          <cell r="I1829" t="str">
            <v>PEC</v>
          </cell>
        </row>
        <row r="1830">
          <cell r="A1830" t="str">
            <v>15774304</v>
          </cell>
          <cell r="B1830">
            <v>157</v>
          </cell>
          <cell r="C1830">
            <v>74304</v>
          </cell>
          <cell r="D1830" t="str">
            <v>BOVITEXO LECHERO 16%  RE</v>
          </cell>
          <cell r="E1830" t="str">
            <v>PES</v>
          </cell>
          <cell r="F1830">
            <v>3965</v>
          </cell>
          <cell r="G1830" t="str">
            <v>TN</v>
          </cell>
          <cell r="H1830" t="str">
            <v>TONELADAS</v>
          </cell>
          <cell r="I1830" t="str">
            <v>PEC</v>
          </cell>
        </row>
        <row r="1831">
          <cell r="A1831" t="str">
            <v>15774305</v>
          </cell>
          <cell r="B1831">
            <v>157</v>
          </cell>
          <cell r="C1831">
            <v>74305</v>
          </cell>
          <cell r="D1831" t="str">
            <v>BOVITEXO LECHERO 16%  RG</v>
          </cell>
          <cell r="E1831" t="str">
            <v>PES</v>
          </cell>
          <cell r="F1831">
            <v>4000</v>
          </cell>
          <cell r="G1831" t="str">
            <v>TN</v>
          </cell>
          <cell r="H1831" t="str">
            <v>TONELADAS</v>
          </cell>
          <cell r="I1831" t="str">
            <v>PEC</v>
          </cell>
        </row>
        <row r="1832">
          <cell r="A1832" t="str">
            <v>15774320</v>
          </cell>
          <cell r="B1832">
            <v>157</v>
          </cell>
          <cell r="C1832">
            <v>74320</v>
          </cell>
          <cell r="D1832" t="str">
            <v>ESTABLERO 18% HE</v>
          </cell>
          <cell r="E1832" t="str">
            <v>PES</v>
          </cell>
          <cell r="F1832">
            <v>4685</v>
          </cell>
          <cell r="G1832" t="str">
            <v>TN</v>
          </cell>
          <cell r="H1832" t="str">
            <v>TONELADAS</v>
          </cell>
          <cell r="I1832" t="str">
            <v>PEC</v>
          </cell>
        </row>
        <row r="1833">
          <cell r="A1833" t="str">
            <v>15774321</v>
          </cell>
          <cell r="B1833">
            <v>157</v>
          </cell>
          <cell r="C1833">
            <v>74321</v>
          </cell>
          <cell r="D1833" t="str">
            <v>ESTABLERO 18% HG</v>
          </cell>
          <cell r="E1833" t="str">
            <v>PES</v>
          </cell>
          <cell r="F1833">
            <v>4545</v>
          </cell>
          <cell r="G1833" t="str">
            <v>TN</v>
          </cell>
          <cell r="H1833" t="str">
            <v>TONELADAS</v>
          </cell>
          <cell r="I1833" t="str">
            <v>PEC</v>
          </cell>
        </row>
        <row r="1834">
          <cell r="A1834" t="str">
            <v>15774322</v>
          </cell>
          <cell r="B1834">
            <v>157</v>
          </cell>
          <cell r="C1834">
            <v>74322</v>
          </cell>
          <cell r="D1834" t="str">
            <v>ESTABLERO 18% CE</v>
          </cell>
          <cell r="E1834" t="str">
            <v>PES</v>
          </cell>
          <cell r="F1834">
            <v>4705</v>
          </cell>
          <cell r="G1834" t="str">
            <v>TN</v>
          </cell>
          <cell r="H1834" t="str">
            <v>TONELADAS</v>
          </cell>
          <cell r="I1834" t="str">
            <v>PEC</v>
          </cell>
        </row>
        <row r="1835">
          <cell r="A1835" t="str">
            <v>15774323</v>
          </cell>
          <cell r="B1835">
            <v>157</v>
          </cell>
          <cell r="C1835">
            <v>74323</v>
          </cell>
          <cell r="D1835" t="str">
            <v>ESTABLERO 18% CG</v>
          </cell>
          <cell r="E1835" t="str">
            <v>PES</v>
          </cell>
          <cell r="F1835">
            <v>4615</v>
          </cell>
          <cell r="G1835" t="str">
            <v>TN</v>
          </cell>
          <cell r="H1835" t="str">
            <v>TONELADAS</v>
          </cell>
          <cell r="I1835" t="str">
            <v>PEC</v>
          </cell>
        </row>
        <row r="1836">
          <cell r="A1836" t="str">
            <v>15774324</v>
          </cell>
          <cell r="B1836">
            <v>157</v>
          </cell>
          <cell r="C1836">
            <v>74324</v>
          </cell>
          <cell r="D1836" t="str">
            <v>ESTABLERO 18% RE</v>
          </cell>
          <cell r="E1836" t="str">
            <v>PES</v>
          </cell>
          <cell r="F1836">
            <v>3800</v>
          </cell>
          <cell r="G1836" t="str">
            <v>TN</v>
          </cell>
          <cell r="H1836" t="str">
            <v>TONELADAS</v>
          </cell>
          <cell r="I1836" t="str">
            <v>PEC</v>
          </cell>
        </row>
        <row r="1837">
          <cell r="A1837" t="str">
            <v>15774325</v>
          </cell>
          <cell r="B1837">
            <v>157</v>
          </cell>
          <cell r="C1837">
            <v>74325</v>
          </cell>
          <cell r="D1837" t="str">
            <v>ESTABLERO 18% RG</v>
          </cell>
          <cell r="E1837" t="str">
            <v>PES</v>
          </cell>
          <cell r="F1837">
            <v>4555</v>
          </cell>
          <cell r="G1837" t="str">
            <v>TN</v>
          </cell>
          <cell r="H1837" t="str">
            <v>TONELADAS</v>
          </cell>
          <cell r="I1837" t="str">
            <v>PEC</v>
          </cell>
        </row>
        <row r="1838">
          <cell r="A1838" t="str">
            <v>15774590</v>
          </cell>
          <cell r="B1838">
            <v>157</v>
          </cell>
          <cell r="C1838">
            <v>74590</v>
          </cell>
          <cell r="D1838" t="str">
            <v>MEZCLA ENERGETICA HE</v>
          </cell>
          <cell r="E1838" t="str">
            <v>PES</v>
          </cell>
          <cell r="F1838">
            <v>4220</v>
          </cell>
          <cell r="G1838" t="str">
            <v>TN</v>
          </cell>
          <cell r="H1838" t="str">
            <v>TONELADAS</v>
          </cell>
          <cell r="I1838" t="str">
            <v>PEC</v>
          </cell>
        </row>
        <row r="1839">
          <cell r="A1839" t="str">
            <v>15774594</v>
          </cell>
          <cell r="B1839">
            <v>157</v>
          </cell>
          <cell r="C1839">
            <v>74594</v>
          </cell>
          <cell r="D1839" t="str">
            <v>MEZCLA ENERGETICA RE</v>
          </cell>
          <cell r="E1839" t="str">
            <v>PES</v>
          </cell>
          <cell r="F1839">
            <v>4230</v>
          </cell>
          <cell r="G1839" t="str">
            <v>TN</v>
          </cell>
          <cell r="H1839" t="str">
            <v>TONELADAS</v>
          </cell>
          <cell r="I1839" t="str">
            <v>PEC</v>
          </cell>
        </row>
        <row r="1840">
          <cell r="A1840" t="str">
            <v>15774595</v>
          </cell>
          <cell r="B1840">
            <v>157</v>
          </cell>
          <cell r="C1840">
            <v>74595</v>
          </cell>
          <cell r="D1840" t="str">
            <v>MEZCLA ENERGETICA RG</v>
          </cell>
          <cell r="E1840" t="str">
            <v>PES</v>
          </cell>
          <cell r="F1840">
            <v>4090</v>
          </cell>
          <cell r="G1840" t="str">
            <v>TN</v>
          </cell>
          <cell r="H1840" t="str">
            <v>TONELADAS</v>
          </cell>
          <cell r="I1840" t="str">
            <v>PEC</v>
          </cell>
        </row>
        <row r="1841">
          <cell r="A1841" t="str">
            <v>15779478</v>
          </cell>
          <cell r="B1841">
            <v>157</v>
          </cell>
          <cell r="C1841">
            <v>79478</v>
          </cell>
          <cell r="D1841" t="str">
            <v>CALF-MANNA 10 L CE</v>
          </cell>
          <cell r="E1841" t="str">
            <v>PES</v>
          </cell>
          <cell r="F1841">
            <v>22219</v>
          </cell>
          <cell r="G1841" t="str">
            <v>TN</v>
          </cell>
          <cell r="H1841" t="str">
            <v>TONELADAS</v>
          </cell>
          <cell r="I1841" t="str">
            <v>PEC</v>
          </cell>
        </row>
        <row r="1842">
          <cell r="A1842" t="str">
            <v>15779479</v>
          </cell>
          <cell r="B1842">
            <v>157</v>
          </cell>
          <cell r="C1842">
            <v>79479</v>
          </cell>
          <cell r="D1842" t="str">
            <v>CALF-MANNA 50 L CE</v>
          </cell>
          <cell r="E1842" t="str">
            <v>PES</v>
          </cell>
          <cell r="F1842">
            <v>16948</v>
          </cell>
          <cell r="G1842" t="str">
            <v>TN</v>
          </cell>
          <cell r="H1842" t="str">
            <v>TONELADAS</v>
          </cell>
          <cell r="I1842" t="str">
            <v>PEC</v>
          </cell>
        </row>
        <row r="1843">
          <cell r="A1843" t="str">
            <v>15779489</v>
          </cell>
          <cell r="B1843">
            <v>157</v>
          </cell>
          <cell r="C1843">
            <v>79489</v>
          </cell>
          <cell r="D1843" t="str">
            <v>CALF-MANNA 25 L CE</v>
          </cell>
          <cell r="E1843" t="str">
            <v>PES</v>
          </cell>
          <cell r="F1843">
            <v>17922</v>
          </cell>
          <cell r="G1843" t="str">
            <v>TN</v>
          </cell>
          <cell r="H1843" t="str">
            <v>TONELADAS</v>
          </cell>
          <cell r="I1843" t="str">
            <v>PEC</v>
          </cell>
        </row>
        <row r="1844">
          <cell r="A1844" t="str">
            <v>15779809</v>
          </cell>
          <cell r="B1844">
            <v>157</v>
          </cell>
          <cell r="C1844">
            <v>79809</v>
          </cell>
          <cell r="D1844" t="str">
            <v>PREMIOS TRIPLE CORONA CE 2 KG</v>
          </cell>
          <cell r="E1844" t="str">
            <v>PES</v>
          </cell>
          <cell r="F1844">
            <v>55040</v>
          </cell>
          <cell r="G1844" t="str">
            <v>TN</v>
          </cell>
          <cell r="H1844" t="str">
            <v>TONELADAS</v>
          </cell>
          <cell r="I1844" t="str">
            <v>PEC</v>
          </cell>
        </row>
        <row r="1845">
          <cell r="A1845" t="str">
            <v>15779809A</v>
          </cell>
          <cell r="B1845">
            <v>157</v>
          </cell>
          <cell r="C1845" t="str">
            <v>79809A</v>
          </cell>
          <cell r="D1845" t="str">
            <v>PREMIOS TRIPLE CORONA CE 2x5KG</v>
          </cell>
          <cell r="E1845" t="str">
            <v>PES</v>
          </cell>
          <cell r="F1845">
            <v>550.4</v>
          </cell>
          <cell r="G1845" t="str">
            <v>CL</v>
          </cell>
          <cell r="H1845" t="str">
            <v>CAJA 10 KGS</v>
          </cell>
          <cell r="I1845" t="str">
            <v>PEC</v>
          </cell>
        </row>
        <row r="1846">
          <cell r="A1846" t="str">
            <v>15779819</v>
          </cell>
          <cell r="B1846">
            <v>157</v>
          </cell>
          <cell r="C1846">
            <v>79819</v>
          </cell>
          <cell r="D1846" t="str">
            <v>B-SAFE</v>
          </cell>
          <cell r="E1846" t="str">
            <v>PES</v>
          </cell>
          <cell r="F1846">
            <v>27880</v>
          </cell>
          <cell r="G1846" t="str">
            <v>TN</v>
          </cell>
          <cell r="H1846" t="str">
            <v>TONELADAS</v>
          </cell>
          <cell r="I1846" t="str">
            <v>MUL</v>
          </cell>
        </row>
        <row r="1847">
          <cell r="A1847" t="str">
            <v>15779829</v>
          </cell>
          <cell r="B1847">
            <v>157</v>
          </cell>
          <cell r="C1847">
            <v>79829</v>
          </cell>
          <cell r="D1847" t="str">
            <v>PRISMA JET</v>
          </cell>
          <cell r="E1847" t="str">
            <v>PES</v>
          </cell>
          <cell r="F1847">
            <v>35350</v>
          </cell>
          <cell r="G1847" t="str">
            <v>TN</v>
          </cell>
          <cell r="H1847" t="str">
            <v>TONELADAS</v>
          </cell>
          <cell r="I1847" t="str">
            <v>MUL</v>
          </cell>
        </row>
        <row r="1848">
          <cell r="A1848" t="str">
            <v>15779839</v>
          </cell>
          <cell r="B1848">
            <v>157</v>
          </cell>
          <cell r="C1848">
            <v>79839</v>
          </cell>
          <cell r="D1848" t="str">
            <v>T5X PREMIUM</v>
          </cell>
          <cell r="E1848" t="str">
            <v>PES</v>
          </cell>
          <cell r="F1848">
            <v>65187</v>
          </cell>
          <cell r="G1848" t="str">
            <v>TN</v>
          </cell>
          <cell r="H1848" t="str">
            <v>TONELADAS</v>
          </cell>
          <cell r="I1848" t="str">
            <v>MUL</v>
          </cell>
        </row>
        <row r="1849">
          <cell r="A1849" t="str">
            <v>1578299</v>
          </cell>
          <cell r="B1849">
            <v>157</v>
          </cell>
          <cell r="C1849">
            <v>8299</v>
          </cell>
          <cell r="D1849" t="str">
            <v>CAJA DE DESCANSO GALLO DE ORO</v>
          </cell>
          <cell r="E1849" t="str">
            <v>PES</v>
          </cell>
          <cell r="F1849">
            <v>31.03</v>
          </cell>
          <cell r="G1849" t="str">
            <v>PZ</v>
          </cell>
          <cell r="H1849" t="str">
            <v>PIEZAS</v>
          </cell>
          <cell r="I1849" t="str">
            <v>PEC</v>
          </cell>
        </row>
        <row r="1850">
          <cell r="A1850" t="str">
            <v>15783409</v>
          </cell>
          <cell r="B1850">
            <v>157</v>
          </cell>
          <cell r="C1850">
            <v>83409</v>
          </cell>
          <cell r="D1850" t="str">
            <v>SUPER APILAC ULTRA 0 MED-0</v>
          </cell>
          <cell r="E1850" t="str">
            <v>PES</v>
          </cell>
          <cell r="F1850">
            <v>15025</v>
          </cell>
          <cell r="G1850" t="str">
            <v>TN</v>
          </cell>
          <cell r="H1850" t="str">
            <v>TONELADAS</v>
          </cell>
          <cell r="I1850" t="str">
            <v>PEC</v>
          </cell>
        </row>
        <row r="1851">
          <cell r="A1851" t="str">
            <v>15783419</v>
          </cell>
          <cell r="B1851">
            <v>157</v>
          </cell>
          <cell r="C1851">
            <v>83419</v>
          </cell>
          <cell r="D1851" t="str">
            <v>SUPER APILAC ULTRA 1 MED-2</v>
          </cell>
          <cell r="E1851" t="str">
            <v>PES</v>
          </cell>
          <cell r="F1851">
            <v>12605</v>
          </cell>
          <cell r="G1851" t="str">
            <v>TN</v>
          </cell>
          <cell r="H1851" t="str">
            <v>TONELADAS</v>
          </cell>
          <cell r="I1851" t="str">
            <v>PEC</v>
          </cell>
        </row>
        <row r="1852">
          <cell r="A1852" t="str">
            <v>15783429</v>
          </cell>
          <cell r="B1852">
            <v>157</v>
          </cell>
          <cell r="C1852">
            <v>83429</v>
          </cell>
          <cell r="D1852" t="str">
            <v>SUPER APILAC ULTRA 1 MED-3</v>
          </cell>
          <cell r="E1852" t="str">
            <v>PES</v>
          </cell>
          <cell r="F1852">
            <v>12925</v>
          </cell>
          <cell r="G1852" t="str">
            <v>TN</v>
          </cell>
          <cell r="H1852" t="str">
            <v>TONELADAS</v>
          </cell>
          <cell r="I1852" t="str">
            <v>PEC</v>
          </cell>
        </row>
        <row r="1853">
          <cell r="A1853" t="str">
            <v>15783439</v>
          </cell>
          <cell r="B1853">
            <v>157</v>
          </cell>
          <cell r="C1853">
            <v>83439</v>
          </cell>
          <cell r="D1853" t="str">
            <v>SUPER APILAC ULTRA 2 MED-1</v>
          </cell>
          <cell r="E1853" t="str">
            <v>PES</v>
          </cell>
          <cell r="F1853">
            <v>11225</v>
          </cell>
          <cell r="G1853" t="str">
            <v>TN</v>
          </cell>
          <cell r="H1853" t="str">
            <v>TONELADAS</v>
          </cell>
          <cell r="I1853" t="str">
            <v>PEC</v>
          </cell>
        </row>
        <row r="1854">
          <cell r="A1854" t="str">
            <v>15783449</v>
          </cell>
          <cell r="B1854">
            <v>157</v>
          </cell>
          <cell r="C1854">
            <v>83449</v>
          </cell>
          <cell r="D1854" t="str">
            <v>SUPER APILAC ULTRA 2 MED-2</v>
          </cell>
          <cell r="E1854" t="str">
            <v>PES</v>
          </cell>
          <cell r="F1854">
            <v>10605</v>
          </cell>
          <cell r="G1854" t="str">
            <v>TN</v>
          </cell>
          <cell r="H1854" t="str">
            <v>TONELADAS</v>
          </cell>
          <cell r="I1854" t="str">
            <v>PEC</v>
          </cell>
        </row>
        <row r="1855">
          <cell r="A1855" t="str">
            <v>15783459</v>
          </cell>
          <cell r="B1855">
            <v>157</v>
          </cell>
          <cell r="C1855">
            <v>83459</v>
          </cell>
          <cell r="D1855" t="str">
            <v>SUPER APILAC ULTRA 2 MED-3</v>
          </cell>
          <cell r="E1855" t="str">
            <v>PES</v>
          </cell>
          <cell r="F1855">
            <v>10775</v>
          </cell>
          <cell r="G1855" t="str">
            <v>TN</v>
          </cell>
          <cell r="H1855" t="str">
            <v>TONELADAS</v>
          </cell>
          <cell r="I1855" t="str">
            <v>PEC</v>
          </cell>
        </row>
        <row r="1856">
          <cell r="A1856" t="str">
            <v>15783469</v>
          </cell>
          <cell r="B1856">
            <v>157</v>
          </cell>
          <cell r="C1856">
            <v>83469</v>
          </cell>
          <cell r="D1856" t="str">
            <v>SUPER APILAC ULTRA 3 MED-1</v>
          </cell>
          <cell r="E1856" t="str">
            <v>PES</v>
          </cell>
          <cell r="F1856">
            <v>8175</v>
          </cell>
          <cell r="G1856" t="str">
            <v>TN</v>
          </cell>
          <cell r="H1856" t="str">
            <v>TONELADAS</v>
          </cell>
          <cell r="I1856" t="str">
            <v>PEC</v>
          </cell>
        </row>
        <row r="1857">
          <cell r="A1857" t="str">
            <v>15783479</v>
          </cell>
          <cell r="B1857">
            <v>157</v>
          </cell>
          <cell r="C1857">
            <v>83479</v>
          </cell>
          <cell r="D1857" t="str">
            <v>SUPER APILAC ULTRA 3 MED-2</v>
          </cell>
          <cell r="E1857" t="str">
            <v>PES</v>
          </cell>
          <cell r="F1857">
            <v>8705</v>
          </cell>
          <cell r="G1857" t="str">
            <v>TN</v>
          </cell>
          <cell r="H1857" t="str">
            <v>TONELADAS</v>
          </cell>
          <cell r="I1857" t="str">
            <v>PEC</v>
          </cell>
        </row>
        <row r="1858">
          <cell r="A1858" t="str">
            <v>15783489</v>
          </cell>
          <cell r="B1858">
            <v>157</v>
          </cell>
          <cell r="C1858">
            <v>83489</v>
          </cell>
          <cell r="D1858" t="str">
            <v>SUPER APILAC ULTRA 3 MED-3</v>
          </cell>
          <cell r="E1858" t="str">
            <v>PES</v>
          </cell>
          <cell r="F1858">
            <v>8875</v>
          </cell>
          <cell r="G1858" t="str">
            <v>TN</v>
          </cell>
          <cell r="H1858" t="str">
            <v>TONELADAS</v>
          </cell>
          <cell r="I1858" t="str">
            <v>PEC</v>
          </cell>
        </row>
        <row r="1859">
          <cell r="A1859" t="str">
            <v>15783499</v>
          </cell>
          <cell r="B1859">
            <v>157</v>
          </cell>
          <cell r="C1859">
            <v>83499</v>
          </cell>
          <cell r="D1859" t="str">
            <v>SUPER APILAC ULTRA 1 MED-1</v>
          </cell>
          <cell r="E1859" t="str">
            <v>PES</v>
          </cell>
          <cell r="F1859">
            <v>14225</v>
          </cell>
          <cell r="G1859" t="str">
            <v>TN</v>
          </cell>
          <cell r="H1859" t="str">
            <v>TONELADAS</v>
          </cell>
          <cell r="I1859" t="str">
            <v>PEC</v>
          </cell>
        </row>
        <row r="1860">
          <cell r="A1860" t="str">
            <v>15785902</v>
          </cell>
          <cell r="B1860">
            <v>157</v>
          </cell>
          <cell r="C1860">
            <v>85902</v>
          </cell>
          <cell r="D1860" t="str">
            <v>TINAS MALTA-CLEYTON 50 KG</v>
          </cell>
          <cell r="E1860" t="str">
            <v>PES</v>
          </cell>
          <cell r="F1860">
            <v>617</v>
          </cell>
          <cell r="G1860">
            <v>40</v>
          </cell>
          <cell r="H1860" t="str">
            <v>50 KGS</v>
          </cell>
          <cell r="I1860" t="str">
            <v>COM</v>
          </cell>
        </row>
        <row r="1861">
          <cell r="A1861" t="str">
            <v>15785907</v>
          </cell>
          <cell r="B1861">
            <v>157</v>
          </cell>
          <cell r="C1861">
            <v>85907</v>
          </cell>
          <cell r="D1861" t="str">
            <v>TINAS MALTA-CLEYTON 25 KG</v>
          </cell>
          <cell r="E1861" t="str">
            <v>PES</v>
          </cell>
          <cell r="F1861">
            <v>358.13</v>
          </cell>
          <cell r="G1861">
            <v>6</v>
          </cell>
          <cell r="H1861" t="str">
            <v>25 KGS</v>
          </cell>
          <cell r="I1861" t="str">
            <v>COM</v>
          </cell>
        </row>
        <row r="1862">
          <cell r="A1862" t="str">
            <v>15785909</v>
          </cell>
          <cell r="B1862">
            <v>157</v>
          </cell>
          <cell r="C1862">
            <v>85909</v>
          </cell>
          <cell r="D1862" t="str">
            <v>TINA MALTA-CLEYTON GNDO 113.4K</v>
          </cell>
          <cell r="E1862" t="str">
            <v>PES</v>
          </cell>
          <cell r="F1862">
            <v>890</v>
          </cell>
          <cell r="G1862">
            <v>44</v>
          </cell>
          <cell r="H1862" t="str">
            <v>113.4KGS</v>
          </cell>
          <cell r="I1862" t="str">
            <v>COM</v>
          </cell>
        </row>
        <row r="1863">
          <cell r="A1863" t="str">
            <v>15785919</v>
          </cell>
          <cell r="B1863">
            <v>157</v>
          </cell>
          <cell r="C1863">
            <v>85919</v>
          </cell>
          <cell r="D1863" t="str">
            <v>MULTI-BRICK TRIPLE</v>
          </cell>
          <cell r="E1863" t="str">
            <v>PES</v>
          </cell>
          <cell r="F1863">
            <v>28.22</v>
          </cell>
          <cell r="G1863">
            <v>12</v>
          </cell>
          <cell r="H1863" t="str">
            <v>15 KGS</v>
          </cell>
          <cell r="I1863" t="str">
            <v>MUL</v>
          </cell>
        </row>
        <row r="1864">
          <cell r="A1864" t="str">
            <v>15785929</v>
          </cell>
          <cell r="B1864">
            <v>157</v>
          </cell>
          <cell r="C1864">
            <v>85929</v>
          </cell>
          <cell r="D1864" t="str">
            <v>MULTI-BRICK DESPARASITANTE</v>
          </cell>
          <cell r="E1864" t="str">
            <v>PES</v>
          </cell>
          <cell r="F1864">
            <v>64.900000000000006</v>
          </cell>
          <cell r="G1864">
            <v>12</v>
          </cell>
          <cell r="H1864" t="str">
            <v>15 KGS</v>
          </cell>
          <cell r="I1864" t="str">
            <v>MUL</v>
          </cell>
        </row>
        <row r="1865">
          <cell r="A1865" t="str">
            <v>15785937</v>
          </cell>
          <cell r="B1865">
            <v>157</v>
          </cell>
          <cell r="C1865">
            <v>85937</v>
          </cell>
          <cell r="D1865" t="str">
            <v>TINAS MAL-CLEYT P/EQUINOS 25K</v>
          </cell>
          <cell r="E1865" t="str">
            <v>PES</v>
          </cell>
          <cell r="F1865">
            <v>381.83</v>
          </cell>
          <cell r="G1865">
            <v>6</v>
          </cell>
          <cell r="H1865" t="str">
            <v>25 KGS</v>
          </cell>
          <cell r="I1865" t="str">
            <v>COM</v>
          </cell>
        </row>
        <row r="1866">
          <cell r="A1866" t="str">
            <v>15786012</v>
          </cell>
          <cell r="B1866">
            <v>157</v>
          </cell>
          <cell r="C1866">
            <v>86012</v>
          </cell>
          <cell r="D1866" t="str">
            <v>ROYAL HORSE H-480 CE 15K</v>
          </cell>
          <cell r="E1866" t="str">
            <v>PES</v>
          </cell>
          <cell r="F1866">
            <v>11062</v>
          </cell>
          <cell r="G1866" t="str">
            <v>TN</v>
          </cell>
          <cell r="H1866" t="str">
            <v>TONELADAS</v>
          </cell>
          <cell r="I1866" t="str">
            <v>PEC</v>
          </cell>
        </row>
        <row r="1867">
          <cell r="A1867" t="str">
            <v>15786022</v>
          </cell>
          <cell r="B1867">
            <v>157</v>
          </cell>
          <cell r="C1867">
            <v>86022</v>
          </cell>
          <cell r="D1867" t="str">
            <v>ROYAL HORSE H-400 CE</v>
          </cell>
          <cell r="E1867" t="str">
            <v>PES</v>
          </cell>
          <cell r="F1867">
            <v>13105</v>
          </cell>
          <cell r="G1867" t="str">
            <v>TN</v>
          </cell>
          <cell r="H1867" t="str">
            <v>TONELADAS</v>
          </cell>
          <cell r="I1867" t="str">
            <v>PEC</v>
          </cell>
        </row>
        <row r="1868">
          <cell r="A1868" t="str">
            <v>15786032</v>
          </cell>
          <cell r="B1868">
            <v>157</v>
          </cell>
          <cell r="C1868">
            <v>86032</v>
          </cell>
          <cell r="D1868" t="str">
            <v>ROYAL HORSE H-380 CE 25K</v>
          </cell>
          <cell r="E1868" t="str">
            <v>PES</v>
          </cell>
          <cell r="F1868">
            <v>10640</v>
          </cell>
          <cell r="G1868" t="str">
            <v>TN</v>
          </cell>
          <cell r="H1868" t="str">
            <v>TONELADAS</v>
          </cell>
          <cell r="I1868" t="str">
            <v>PEC</v>
          </cell>
        </row>
        <row r="1869">
          <cell r="A1869" t="str">
            <v>15786514</v>
          </cell>
          <cell r="B1869">
            <v>157</v>
          </cell>
          <cell r="C1869">
            <v>86514</v>
          </cell>
          <cell r="D1869" t="str">
            <v>ROYAL HORSE H-250 RE 25K</v>
          </cell>
          <cell r="E1869" t="str">
            <v>PES</v>
          </cell>
          <cell r="F1869">
            <v>8905</v>
          </cell>
          <cell r="G1869" t="str">
            <v>TN</v>
          </cell>
          <cell r="H1869" t="str">
            <v>TONELADAS</v>
          </cell>
          <cell r="I1869" t="str">
            <v>PEC</v>
          </cell>
        </row>
        <row r="1870">
          <cell r="A1870" t="str">
            <v>15786522</v>
          </cell>
          <cell r="B1870">
            <v>157</v>
          </cell>
          <cell r="C1870">
            <v>86522</v>
          </cell>
          <cell r="D1870" t="str">
            <v>ROYAL HORSE B-300 CE 25K</v>
          </cell>
          <cell r="E1870" t="str">
            <v>PES</v>
          </cell>
          <cell r="F1870">
            <v>9294</v>
          </cell>
          <cell r="G1870" t="str">
            <v>TN</v>
          </cell>
          <cell r="H1870" t="str">
            <v>TONELADAS</v>
          </cell>
          <cell r="I1870" t="str">
            <v>PEC</v>
          </cell>
        </row>
        <row r="1871">
          <cell r="A1871" t="str">
            <v>15786044</v>
          </cell>
          <cell r="B1871">
            <v>157</v>
          </cell>
          <cell r="C1871">
            <v>86044</v>
          </cell>
          <cell r="D1871" t="str">
            <v>ROYAL HORSE H-350 RE 25K</v>
          </cell>
          <cell r="E1871" t="str">
            <v>PES</v>
          </cell>
          <cell r="F1871">
            <v>8927</v>
          </cell>
          <cell r="G1871" t="str">
            <v>TN</v>
          </cell>
          <cell r="H1871" t="str">
            <v>TONELADAS</v>
          </cell>
          <cell r="I1871" t="str">
            <v>PEC</v>
          </cell>
        </row>
        <row r="1872">
          <cell r="A1872" t="str">
            <v>15786624</v>
          </cell>
          <cell r="B1872">
            <v>157</v>
          </cell>
          <cell r="C1872">
            <v>86624</v>
          </cell>
          <cell r="D1872" t="str">
            <v>ROYAL HORSE B-150 RE 25K</v>
          </cell>
          <cell r="E1872" t="str">
            <v>PES</v>
          </cell>
          <cell r="F1872">
            <v>8925</v>
          </cell>
          <cell r="G1872" t="str">
            <v>TN</v>
          </cell>
          <cell r="H1872" t="str">
            <v>TONELADAS</v>
          </cell>
          <cell r="I1872" t="str">
            <v>PEC</v>
          </cell>
        </row>
        <row r="1873">
          <cell r="A1873" t="str">
            <v>15787507</v>
          </cell>
          <cell r="B1873">
            <v>157</v>
          </cell>
          <cell r="C1873">
            <v>87507</v>
          </cell>
          <cell r="D1873" t="str">
            <v>TINAS MC GANADO DE CARNE 20%</v>
          </cell>
          <cell r="E1873" t="str">
            <v>PES</v>
          </cell>
          <cell r="F1873">
            <v>285</v>
          </cell>
          <cell r="G1873">
            <v>6</v>
          </cell>
          <cell r="H1873" t="str">
            <v>25 KGS</v>
          </cell>
          <cell r="I1873" t="str">
            <v>COM</v>
          </cell>
        </row>
        <row r="1874">
          <cell r="A1874" t="str">
            <v>15787517</v>
          </cell>
          <cell r="B1874">
            <v>157</v>
          </cell>
          <cell r="C1874">
            <v>87517</v>
          </cell>
          <cell r="D1874" t="str">
            <v>TINAS MC REGULADOR PH 25 KG</v>
          </cell>
          <cell r="E1874" t="str">
            <v>PES</v>
          </cell>
          <cell r="F1874">
            <v>295</v>
          </cell>
          <cell r="G1874">
            <v>6</v>
          </cell>
          <cell r="H1874" t="str">
            <v>25 KGS</v>
          </cell>
          <cell r="I1874" t="str">
            <v>COM</v>
          </cell>
        </row>
        <row r="1875">
          <cell r="A1875" t="str">
            <v>15787527</v>
          </cell>
          <cell r="B1875">
            <v>157</v>
          </cell>
          <cell r="C1875">
            <v>87527</v>
          </cell>
          <cell r="D1875" t="str">
            <v>TINAS MC ALTA EN FOSFORO 25KG</v>
          </cell>
          <cell r="E1875" t="str">
            <v>PES</v>
          </cell>
          <cell r="F1875">
            <v>351</v>
          </cell>
          <cell r="G1875">
            <v>6</v>
          </cell>
          <cell r="H1875" t="str">
            <v>25 KGS</v>
          </cell>
          <cell r="I1875" t="str">
            <v>COM</v>
          </cell>
        </row>
        <row r="1876">
          <cell r="A1876" t="str">
            <v>15787537</v>
          </cell>
          <cell r="B1876">
            <v>157</v>
          </cell>
          <cell r="C1876">
            <v>87537</v>
          </cell>
          <cell r="D1876" t="str">
            <v>TINAS MC DE MINERALES 25KG</v>
          </cell>
          <cell r="E1876" t="str">
            <v>PES</v>
          </cell>
          <cell r="F1876">
            <v>301</v>
          </cell>
          <cell r="G1876">
            <v>6</v>
          </cell>
          <cell r="H1876" t="str">
            <v>25 KGS</v>
          </cell>
          <cell r="I1876" t="str">
            <v>COM</v>
          </cell>
        </row>
        <row r="1877">
          <cell r="A1877" t="str">
            <v>15787547</v>
          </cell>
          <cell r="B1877">
            <v>157</v>
          </cell>
          <cell r="C1877">
            <v>87547</v>
          </cell>
          <cell r="D1877" t="str">
            <v>TINAS MC BORREGOS 25KG</v>
          </cell>
          <cell r="E1877" t="str">
            <v>PES</v>
          </cell>
          <cell r="F1877">
            <v>349.05</v>
          </cell>
          <cell r="G1877">
            <v>6</v>
          </cell>
          <cell r="H1877" t="str">
            <v>25 KGS</v>
          </cell>
          <cell r="I1877" t="str">
            <v>COM</v>
          </cell>
        </row>
        <row r="1878">
          <cell r="A1878" t="str">
            <v>15787557</v>
          </cell>
          <cell r="B1878">
            <v>157</v>
          </cell>
          <cell r="C1878">
            <v>87557</v>
          </cell>
          <cell r="D1878" t="str">
            <v>TINAS MC GANADO LECHERO 25KG</v>
          </cell>
          <cell r="E1878" t="str">
            <v>PES</v>
          </cell>
          <cell r="F1878">
            <v>295</v>
          </cell>
          <cell r="G1878">
            <v>6</v>
          </cell>
          <cell r="H1878" t="str">
            <v>25 KGS</v>
          </cell>
          <cell r="I1878" t="str">
            <v>COM</v>
          </cell>
        </row>
        <row r="1879">
          <cell r="A1879" t="str">
            <v>15787567</v>
          </cell>
          <cell r="B1879">
            <v>157</v>
          </cell>
          <cell r="C1879">
            <v>87567</v>
          </cell>
          <cell r="D1879" t="str">
            <v>TINAS MC VACAS SECAS 25KG</v>
          </cell>
          <cell r="E1879" t="str">
            <v>PES</v>
          </cell>
          <cell r="F1879">
            <v>323</v>
          </cell>
          <cell r="G1879">
            <v>6</v>
          </cell>
          <cell r="H1879" t="str">
            <v>25 KGS</v>
          </cell>
          <cell r="I1879" t="str">
            <v>COM</v>
          </cell>
        </row>
        <row r="1880">
          <cell r="A1880" t="str">
            <v>15787577</v>
          </cell>
          <cell r="B1880">
            <v>157</v>
          </cell>
          <cell r="C1880">
            <v>87577</v>
          </cell>
          <cell r="D1880" t="str">
            <v>TINAS MC CONTROL DE MOSCAS 25K</v>
          </cell>
          <cell r="E1880" t="str">
            <v>PES</v>
          </cell>
          <cell r="F1880">
            <v>458</v>
          </cell>
          <cell r="G1880">
            <v>6</v>
          </cell>
          <cell r="H1880" t="str">
            <v>25 KGS</v>
          </cell>
          <cell r="I1880" t="str">
            <v>COM</v>
          </cell>
        </row>
        <row r="1881">
          <cell r="A1881" t="str">
            <v>15787717</v>
          </cell>
          <cell r="B1881">
            <v>157</v>
          </cell>
          <cell r="C1881">
            <v>87717</v>
          </cell>
          <cell r="D1881" t="str">
            <v>PORCEVRAGE FASE 1 MED 2</v>
          </cell>
          <cell r="E1881" t="str">
            <v>PES</v>
          </cell>
          <cell r="F1881">
            <v>12397</v>
          </cell>
          <cell r="G1881" t="str">
            <v>TN</v>
          </cell>
          <cell r="H1881" t="str">
            <v>TONELADAS</v>
          </cell>
          <cell r="I1881" t="str">
            <v>PEC</v>
          </cell>
        </row>
        <row r="1882">
          <cell r="A1882" t="str">
            <v>15787727</v>
          </cell>
          <cell r="B1882">
            <v>157</v>
          </cell>
          <cell r="C1882">
            <v>87727</v>
          </cell>
          <cell r="D1882" t="str">
            <v>PORCEVRAGE FASE 2 MED 2</v>
          </cell>
          <cell r="E1882" t="str">
            <v>PES</v>
          </cell>
          <cell r="F1882">
            <v>10338</v>
          </cell>
          <cell r="G1882" t="str">
            <v>TN</v>
          </cell>
          <cell r="H1882" t="str">
            <v>TONELADAS</v>
          </cell>
          <cell r="I1882" t="str">
            <v>PEC</v>
          </cell>
        </row>
        <row r="1883">
          <cell r="A1883" t="str">
            <v>15787737</v>
          </cell>
          <cell r="B1883">
            <v>157</v>
          </cell>
          <cell r="C1883">
            <v>87737</v>
          </cell>
          <cell r="D1883" t="str">
            <v>PORCEVRAGE FASE 3 MED 2</v>
          </cell>
          <cell r="E1883" t="str">
            <v>PES</v>
          </cell>
          <cell r="F1883">
            <v>7506</v>
          </cell>
          <cell r="G1883" t="str">
            <v>TN</v>
          </cell>
          <cell r="H1883" t="str">
            <v>TONELADAS</v>
          </cell>
          <cell r="I1883" t="str">
            <v>PEC</v>
          </cell>
        </row>
        <row r="1884">
          <cell r="A1884" t="str">
            <v>15787747</v>
          </cell>
          <cell r="B1884">
            <v>157</v>
          </cell>
          <cell r="C1884">
            <v>87747</v>
          </cell>
          <cell r="D1884" t="str">
            <v>PORCEVRAGE FASE 0 C/MED 0</v>
          </cell>
          <cell r="E1884" t="str">
            <v>PES</v>
          </cell>
          <cell r="F1884">
            <v>16253</v>
          </cell>
          <cell r="G1884" t="str">
            <v>TN</v>
          </cell>
          <cell r="H1884" t="str">
            <v>TONELADAS</v>
          </cell>
          <cell r="I1884" t="str">
            <v>PEC</v>
          </cell>
        </row>
        <row r="1885">
          <cell r="A1885" t="str">
            <v>15787757</v>
          </cell>
          <cell r="B1885">
            <v>157</v>
          </cell>
          <cell r="C1885">
            <v>87757</v>
          </cell>
          <cell r="D1885" t="str">
            <v>PORCEVRAGE FASE 1 C/MED 1</v>
          </cell>
          <cell r="E1885" t="str">
            <v>PES</v>
          </cell>
          <cell r="F1885">
            <v>13722</v>
          </cell>
          <cell r="G1885" t="str">
            <v>TN</v>
          </cell>
          <cell r="H1885" t="str">
            <v>TONELADAS</v>
          </cell>
          <cell r="I1885" t="str">
            <v>PEC</v>
          </cell>
        </row>
        <row r="1886">
          <cell r="A1886" t="str">
            <v>15787767</v>
          </cell>
          <cell r="B1886">
            <v>157</v>
          </cell>
          <cell r="C1886">
            <v>87767</v>
          </cell>
          <cell r="D1886" t="str">
            <v>PORCEVRAGE FASE 2 C/MED 1</v>
          </cell>
          <cell r="E1886" t="str">
            <v>PES</v>
          </cell>
          <cell r="F1886">
            <v>11543</v>
          </cell>
          <cell r="G1886" t="str">
            <v>TN</v>
          </cell>
          <cell r="H1886" t="str">
            <v>TONELADAS</v>
          </cell>
          <cell r="I1886" t="str">
            <v>PEC</v>
          </cell>
        </row>
        <row r="1887">
          <cell r="A1887" t="str">
            <v>15787777</v>
          </cell>
          <cell r="B1887">
            <v>157</v>
          </cell>
          <cell r="C1887">
            <v>87777</v>
          </cell>
          <cell r="D1887" t="str">
            <v>PORCEVRAGE FASE 3 C/MED 1</v>
          </cell>
          <cell r="E1887" t="str">
            <v>PES</v>
          </cell>
          <cell r="F1887">
            <v>8716</v>
          </cell>
          <cell r="G1887" t="str">
            <v>TN</v>
          </cell>
          <cell r="H1887" t="str">
            <v>TONELADAS</v>
          </cell>
          <cell r="I1887" t="str">
            <v>PEC</v>
          </cell>
        </row>
        <row r="1888">
          <cell r="A1888" t="str">
            <v>1578815</v>
          </cell>
          <cell r="B1888">
            <v>157</v>
          </cell>
          <cell r="C1888">
            <v>8815</v>
          </cell>
          <cell r="D1888" t="str">
            <v>CAJA GALLO DE ORO</v>
          </cell>
          <cell r="E1888" t="str">
            <v>PES</v>
          </cell>
          <cell r="F1888">
            <v>19</v>
          </cell>
          <cell r="G1888" t="str">
            <v>PZ</v>
          </cell>
          <cell r="H1888" t="str">
            <v>PIEZAS</v>
          </cell>
        </row>
        <row r="1889">
          <cell r="A1889" t="str">
            <v>1578854</v>
          </cell>
          <cell r="B1889">
            <v>157</v>
          </cell>
          <cell r="C1889">
            <v>8854</v>
          </cell>
          <cell r="D1889" t="str">
            <v>CAJA GALLO DE ORO CORTADOR</v>
          </cell>
          <cell r="E1889" t="str">
            <v>PES</v>
          </cell>
          <cell r="F1889">
            <v>39.229999999999997</v>
          </cell>
          <cell r="G1889" t="str">
            <v>PZ</v>
          </cell>
          <cell r="H1889" t="str">
            <v>PIEZAS</v>
          </cell>
        </row>
        <row r="1890">
          <cell r="A1890" t="str">
            <v>15788698</v>
          </cell>
          <cell r="B1890">
            <v>157</v>
          </cell>
          <cell r="C1890">
            <v>88698</v>
          </cell>
          <cell r="D1890" t="str">
            <v>BIOFINGERLING 2.5MM</v>
          </cell>
          <cell r="E1890" t="str">
            <v>PES</v>
          </cell>
          <cell r="F1890">
            <v>19500</v>
          </cell>
          <cell r="G1890" t="str">
            <v>TN</v>
          </cell>
          <cell r="H1890" t="str">
            <v>TONELADAS</v>
          </cell>
          <cell r="I1890" t="str">
            <v>ACU</v>
          </cell>
        </row>
        <row r="1891">
          <cell r="A1891" t="str">
            <v>15788699</v>
          </cell>
          <cell r="B1891">
            <v>157</v>
          </cell>
          <cell r="C1891">
            <v>88699</v>
          </cell>
          <cell r="D1891" t="str">
            <v>BIOFINGERLING 1.5MM</v>
          </cell>
          <cell r="E1891" t="str">
            <v>PES</v>
          </cell>
          <cell r="F1891">
            <v>19900</v>
          </cell>
          <cell r="G1891" t="str">
            <v>TN</v>
          </cell>
          <cell r="H1891" t="str">
            <v>TONELADAS</v>
          </cell>
          <cell r="I1891" t="str">
            <v>ACU</v>
          </cell>
        </row>
        <row r="1892">
          <cell r="A1892" t="str">
            <v>1579064</v>
          </cell>
          <cell r="B1892">
            <v>157</v>
          </cell>
          <cell r="C1892">
            <v>9064</v>
          </cell>
          <cell r="D1892" t="str">
            <v>GANADO DE CARNE FINAL</v>
          </cell>
          <cell r="E1892" t="str">
            <v>PES</v>
          </cell>
          <cell r="F1892">
            <v>8710</v>
          </cell>
          <cell r="G1892" t="str">
            <v>TN</v>
          </cell>
          <cell r="H1892" t="str">
            <v>TONELADAS</v>
          </cell>
          <cell r="I1892" t="str">
            <v>MUL</v>
          </cell>
        </row>
        <row r="1893">
          <cell r="A1893" t="str">
            <v>1579065</v>
          </cell>
          <cell r="B1893">
            <v>157</v>
          </cell>
          <cell r="C1893">
            <v>9065</v>
          </cell>
          <cell r="D1893" t="str">
            <v>MULTIPHOS PREMEZCLA GAN.</v>
          </cell>
          <cell r="E1893" t="str">
            <v>PES</v>
          </cell>
          <cell r="F1893">
            <v>20100</v>
          </cell>
          <cell r="G1893" t="str">
            <v>TN</v>
          </cell>
          <cell r="H1893" t="str">
            <v>TONELADAS</v>
          </cell>
          <cell r="I1893" t="str">
            <v>MUL</v>
          </cell>
        </row>
        <row r="1894">
          <cell r="A1894" t="str">
            <v>1579066</v>
          </cell>
          <cell r="B1894">
            <v>157</v>
          </cell>
          <cell r="C1894">
            <v>9066</v>
          </cell>
          <cell r="D1894" t="str">
            <v>PREMIX 12-12 BOVINOS</v>
          </cell>
          <cell r="E1894" t="str">
            <v>PES</v>
          </cell>
          <cell r="F1894">
            <v>12140</v>
          </cell>
          <cell r="G1894" t="str">
            <v>TN</v>
          </cell>
          <cell r="H1894" t="str">
            <v>TONELADAS</v>
          </cell>
          <cell r="I1894" t="str">
            <v>MUL</v>
          </cell>
        </row>
        <row r="1895">
          <cell r="A1895" t="str">
            <v>1579253</v>
          </cell>
          <cell r="B1895">
            <v>157</v>
          </cell>
          <cell r="C1895">
            <v>9253</v>
          </cell>
          <cell r="D1895" t="str">
            <v>PREMIX PATOS INICIACION</v>
          </cell>
          <cell r="E1895" t="str">
            <v>PES</v>
          </cell>
          <cell r="F1895">
            <v>16880</v>
          </cell>
          <cell r="G1895" t="str">
            <v>TN</v>
          </cell>
          <cell r="H1895" t="str">
            <v>TONELADAS</v>
          </cell>
          <cell r="I1895" t="str">
            <v>MUL</v>
          </cell>
        </row>
        <row r="1896">
          <cell r="A1896" t="str">
            <v>1579254</v>
          </cell>
          <cell r="B1896">
            <v>157</v>
          </cell>
          <cell r="C1896">
            <v>9254</v>
          </cell>
          <cell r="D1896" t="str">
            <v>PREMIX PATOS CRECIMIENTO</v>
          </cell>
          <cell r="E1896" t="str">
            <v>PES</v>
          </cell>
          <cell r="F1896">
            <v>14200</v>
          </cell>
          <cell r="G1896" t="str">
            <v>TN</v>
          </cell>
          <cell r="H1896" t="str">
            <v>TONELADAS</v>
          </cell>
          <cell r="I1896" t="str">
            <v>MUL</v>
          </cell>
        </row>
        <row r="1897">
          <cell r="A1897" t="str">
            <v>1579302</v>
          </cell>
          <cell r="B1897">
            <v>157</v>
          </cell>
          <cell r="C1897">
            <v>9302</v>
          </cell>
          <cell r="D1897" t="str">
            <v>MC INICIADOR CERDOS (GOLD LINE</v>
          </cell>
          <cell r="E1897" t="str">
            <v>PES</v>
          </cell>
          <cell r="F1897">
            <v>19440</v>
          </cell>
          <cell r="G1897" t="str">
            <v>TN</v>
          </cell>
          <cell r="H1897" t="str">
            <v>TONELADAS</v>
          </cell>
          <cell r="I1897" t="str">
            <v>MUL</v>
          </cell>
        </row>
        <row r="1898">
          <cell r="A1898" t="str">
            <v>1579310</v>
          </cell>
          <cell r="B1898">
            <v>157</v>
          </cell>
          <cell r="C1898">
            <v>9310</v>
          </cell>
          <cell r="D1898" t="str">
            <v>INICIACION ESPECIAL</v>
          </cell>
          <cell r="E1898" t="str">
            <v>PES</v>
          </cell>
          <cell r="F1898">
            <v>17400</v>
          </cell>
          <cell r="G1898" t="str">
            <v>TN</v>
          </cell>
          <cell r="H1898" t="str">
            <v>TONELADAS</v>
          </cell>
          <cell r="I1898" t="str">
            <v>MUL</v>
          </cell>
        </row>
        <row r="1899">
          <cell r="A1899" t="str">
            <v>1579313</v>
          </cell>
          <cell r="B1899">
            <v>157</v>
          </cell>
          <cell r="C1899">
            <v>9313</v>
          </cell>
          <cell r="D1899" t="str">
            <v>MC-CERDOS PREINICIACION</v>
          </cell>
          <cell r="E1899" t="str">
            <v>PES</v>
          </cell>
          <cell r="F1899">
            <v>12320</v>
          </cell>
          <cell r="G1899" t="str">
            <v>TN</v>
          </cell>
          <cell r="H1899" t="str">
            <v>TONELADAS</v>
          </cell>
          <cell r="I1899" t="str">
            <v>MUL</v>
          </cell>
        </row>
        <row r="1900">
          <cell r="A1900" t="str">
            <v>1579318</v>
          </cell>
          <cell r="B1900">
            <v>157</v>
          </cell>
          <cell r="C1900">
            <v>9318</v>
          </cell>
          <cell r="D1900" t="str">
            <v>CERDOS INICIACION I</v>
          </cell>
          <cell r="E1900" t="str">
            <v>PES</v>
          </cell>
          <cell r="F1900">
            <v>27000</v>
          </cell>
          <cell r="G1900" t="str">
            <v>TN</v>
          </cell>
          <cell r="H1900" t="str">
            <v>TONELADAS</v>
          </cell>
          <cell r="I1900" t="str">
            <v>MUL</v>
          </cell>
        </row>
        <row r="1901">
          <cell r="A1901" t="str">
            <v>1579319</v>
          </cell>
          <cell r="B1901">
            <v>157</v>
          </cell>
          <cell r="C1901">
            <v>9319</v>
          </cell>
          <cell r="D1901" t="str">
            <v>CERDOS INICIACION II</v>
          </cell>
          <cell r="E1901" t="str">
            <v>PES</v>
          </cell>
          <cell r="F1901">
            <v>21730</v>
          </cell>
          <cell r="G1901" t="str">
            <v>TN</v>
          </cell>
          <cell r="H1901" t="str">
            <v>TONELADAS</v>
          </cell>
          <cell r="I1901" t="str">
            <v>MUL</v>
          </cell>
        </row>
        <row r="1902">
          <cell r="A1902" t="str">
            <v>1579328</v>
          </cell>
          <cell r="B1902">
            <v>157</v>
          </cell>
          <cell r="C1902">
            <v>9328</v>
          </cell>
          <cell r="D1902" t="str">
            <v>MICRO-POSTURA AVES</v>
          </cell>
          <cell r="E1902" t="str">
            <v>PES</v>
          </cell>
          <cell r="F1902">
            <v>21580</v>
          </cell>
          <cell r="G1902" t="str">
            <v>TN</v>
          </cell>
          <cell r="H1902" t="str">
            <v>TONELADAS</v>
          </cell>
          <cell r="I1902" t="str">
            <v>MUL</v>
          </cell>
        </row>
        <row r="1903">
          <cell r="A1903" t="str">
            <v>1579334</v>
          </cell>
          <cell r="B1903">
            <v>157</v>
          </cell>
          <cell r="C1903">
            <v>9334</v>
          </cell>
          <cell r="D1903" t="str">
            <v>DESARROLLO ESPECIAL</v>
          </cell>
          <cell r="E1903" t="str">
            <v>PES</v>
          </cell>
          <cell r="F1903">
            <v>13410</v>
          </cell>
          <cell r="G1903" t="str">
            <v>TN</v>
          </cell>
          <cell r="H1903" t="str">
            <v>TONELADAS</v>
          </cell>
          <cell r="I1903" t="str">
            <v>MUL</v>
          </cell>
        </row>
        <row r="1904">
          <cell r="A1904" t="str">
            <v>1579337</v>
          </cell>
          <cell r="B1904">
            <v>157</v>
          </cell>
          <cell r="C1904">
            <v>9337</v>
          </cell>
          <cell r="D1904" t="str">
            <v>DESARROLLO ENGORDA G-L HE</v>
          </cell>
          <cell r="E1904" t="str">
            <v>PES</v>
          </cell>
          <cell r="F1904">
            <v>19269</v>
          </cell>
          <cell r="G1904" t="str">
            <v>TN</v>
          </cell>
          <cell r="H1904" t="str">
            <v>TONELADAS</v>
          </cell>
          <cell r="I1904" t="str">
            <v>MUL</v>
          </cell>
        </row>
        <row r="1905">
          <cell r="A1905" t="str">
            <v>1579341</v>
          </cell>
          <cell r="B1905">
            <v>157</v>
          </cell>
          <cell r="C1905">
            <v>9341</v>
          </cell>
          <cell r="D1905" t="str">
            <v>CONC. DESARROLLO CERDOS</v>
          </cell>
          <cell r="E1905" t="str">
            <v>PES</v>
          </cell>
          <cell r="F1905">
            <v>12850</v>
          </cell>
          <cell r="G1905" t="str">
            <v>TN</v>
          </cell>
          <cell r="H1905" t="str">
            <v>TONELADAS</v>
          </cell>
          <cell r="I1905" t="str">
            <v>MUL</v>
          </cell>
        </row>
        <row r="1906">
          <cell r="A1906" t="str">
            <v>1579343</v>
          </cell>
          <cell r="B1906">
            <v>157</v>
          </cell>
          <cell r="C1906">
            <v>9343</v>
          </cell>
          <cell r="D1906" t="str">
            <v>MICRO CRECIMIENTO</v>
          </cell>
          <cell r="E1906" t="str">
            <v>PES</v>
          </cell>
          <cell r="F1906">
            <v>13600</v>
          </cell>
          <cell r="G1906" t="str">
            <v>TN</v>
          </cell>
          <cell r="H1906" t="str">
            <v>TONELADAS</v>
          </cell>
          <cell r="I1906" t="str">
            <v>MUL</v>
          </cell>
        </row>
        <row r="1907">
          <cell r="A1907" t="str">
            <v>1579344</v>
          </cell>
          <cell r="B1907">
            <v>157</v>
          </cell>
          <cell r="C1907">
            <v>9344</v>
          </cell>
          <cell r="D1907" t="str">
            <v>MC-CERDOS CRECIMIENTO I</v>
          </cell>
          <cell r="E1907" t="str">
            <v>PES</v>
          </cell>
          <cell r="F1907">
            <v>11190</v>
          </cell>
          <cell r="G1907" t="str">
            <v>TN</v>
          </cell>
          <cell r="H1907" t="str">
            <v>TONELADAS</v>
          </cell>
          <cell r="I1907" t="str">
            <v>MUL</v>
          </cell>
        </row>
        <row r="1908">
          <cell r="A1908" t="str">
            <v>1579345</v>
          </cell>
          <cell r="B1908">
            <v>157</v>
          </cell>
          <cell r="C1908">
            <v>9345</v>
          </cell>
          <cell r="D1908" t="str">
            <v>DESARROLLO ENGORDA SAP</v>
          </cell>
          <cell r="E1908" t="str">
            <v>PES</v>
          </cell>
          <cell r="F1908">
            <v>11000</v>
          </cell>
          <cell r="G1908" t="str">
            <v>TN</v>
          </cell>
          <cell r="H1908" t="str">
            <v>TONELADAS</v>
          </cell>
          <cell r="I1908" t="str">
            <v>MUL</v>
          </cell>
        </row>
        <row r="1909">
          <cell r="A1909" t="str">
            <v>1579346</v>
          </cell>
          <cell r="B1909">
            <v>157</v>
          </cell>
          <cell r="C1909">
            <v>9346</v>
          </cell>
          <cell r="D1909" t="str">
            <v>MC-CERDOS CRECIMIENTO III</v>
          </cell>
          <cell r="E1909" t="str">
            <v>PES</v>
          </cell>
          <cell r="F1909">
            <v>7122</v>
          </cell>
          <cell r="G1909" t="str">
            <v>TN</v>
          </cell>
          <cell r="H1909" t="str">
            <v>TONELADAS</v>
          </cell>
          <cell r="I1909" t="str">
            <v>MUL</v>
          </cell>
        </row>
        <row r="1910">
          <cell r="A1910" t="str">
            <v>1579349</v>
          </cell>
          <cell r="B1910">
            <v>157</v>
          </cell>
          <cell r="C1910">
            <v>9349</v>
          </cell>
          <cell r="D1910" t="str">
            <v>MICRO DESARROLLO</v>
          </cell>
          <cell r="E1910" t="str">
            <v>PES</v>
          </cell>
          <cell r="F1910">
            <v>8764</v>
          </cell>
          <cell r="G1910" t="str">
            <v>TN</v>
          </cell>
          <cell r="H1910" t="str">
            <v>TONELADAS</v>
          </cell>
          <cell r="I1910" t="str">
            <v>MUL</v>
          </cell>
        </row>
        <row r="1911">
          <cell r="A1911" t="str">
            <v>1579353</v>
          </cell>
          <cell r="B1911">
            <v>157</v>
          </cell>
          <cell r="C1911">
            <v>9353</v>
          </cell>
          <cell r="D1911" t="str">
            <v>CONC. ENGORDA CERDOS</v>
          </cell>
          <cell r="E1911" t="str">
            <v>PES</v>
          </cell>
          <cell r="F1911">
            <v>11950</v>
          </cell>
          <cell r="G1911" t="str">
            <v>TN</v>
          </cell>
          <cell r="H1911" t="str">
            <v>TONELADAS</v>
          </cell>
          <cell r="I1911" t="str">
            <v>MUL</v>
          </cell>
        </row>
        <row r="1912">
          <cell r="A1912" t="str">
            <v>1579354</v>
          </cell>
          <cell r="B1912">
            <v>157</v>
          </cell>
          <cell r="C1912">
            <v>9354</v>
          </cell>
          <cell r="D1912" t="str">
            <v>ENGORDA ESPECIAL</v>
          </cell>
          <cell r="E1912" t="str">
            <v>PES</v>
          </cell>
          <cell r="F1912">
            <v>10261</v>
          </cell>
          <cell r="G1912" t="str">
            <v>TN</v>
          </cell>
          <cell r="H1912" t="str">
            <v>TONELADAS</v>
          </cell>
          <cell r="I1912" t="str">
            <v>MUL</v>
          </cell>
        </row>
        <row r="1913">
          <cell r="A1913" t="str">
            <v>1579363</v>
          </cell>
          <cell r="B1913">
            <v>157</v>
          </cell>
          <cell r="C1913">
            <v>9363</v>
          </cell>
          <cell r="D1913" t="str">
            <v>CRECIMIENTO ENGORDA PAYLEAN 40</v>
          </cell>
          <cell r="E1913" t="str">
            <v>PES</v>
          </cell>
          <cell r="F1913">
            <v>17500</v>
          </cell>
          <cell r="G1913" t="str">
            <v>TN</v>
          </cell>
          <cell r="H1913" t="str">
            <v>TONELADAS</v>
          </cell>
          <cell r="I1913" t="str">
            <v>MUL</v>
          </cell>
        </row>
        <row r="1914">
          <cell r="A1914" t="str">
            <v>1579364</v>
          </cell>
          <cell r="B1914">
            <v>157</v>
          </cell>
          <cell r="C1914">
            <v>9364</v>
          </cell>
          <cell r="D1914" t="str">
            <v>MINERALES GANADO</v>
          </cell>
          <cell r="E1914" t="str">
            <v>PES</v>
          </cell>
          <cell r="F1914">
            <v>17050</v>
          </cell>
          <cell r="G1914" t="str">
            <v>TN</v>
          </cell>
          <cell r="H1914" t="str">
            <v>TONELADAS</v>
          </cell>
          <cell r="I1914" t="str">
            <v>MUL</v>
          </cell>
        </row>
        <row r="1915">
          <cell r="A1915" t="str">
            <v>1579365</v>
          </cell>
          <cell r="B1915">
            <v>157</v>
          </cell>
          <cell r="C1915">
            <v>9365</v>
          </cell>
          <cell r="D1915" t="str">
            <v>VITAMINAS GANADO LECHERO</v>
          </cell>
          <cell r="E1915" t="str">
            <v>PES</v>
          </cell>
          <cell r="F1915">
            <v>14140</v>
          </cell>
          <cell r="G1915" t="str">
            <v>TN</v>
          </cell>
          <cell r="H1915" t="str">
            <v>TONELADAS</v>
          </cell>
          <cell r="I1915" t="str">
            <v>MUL</v>
          </cell>
        </row>
        <row r="1916">
          <cell r="A1916" t="str">
            <v>1579367</v>
          </cell>
          <cell r="B1916">
            <v>157</v>
          </cell>
          <cell r="C1916">
            <v>9367</v>
          </cell>
          <cell r="D1916" t="str">
            <v>VITAMINAS REPRODUCTORES HE</v>
          </cell>
          <cell r="E1916" t="str">
            <v>PES</v>
          </cell>
          <cell r="F1916">
            <v>31500</v>
          </cell>
          <cell r="G1916" t="str">
            <v>TN</v>
          </cell>
          <cell r="H1916" t="str">
            <v>TONELADAS</v>
          </cell>
          <cell r="I1916" t="str">
            <v>MUL</v>
          </cell>
        </row>
        <row r="1917">
          <cell r="A1917" t="str">
            <v>1579370</v>
          </cell>
          <cell r="B1917">
            <v>157</v>
          </cell>
          <cell r="C1917">
            <v>9370</v>
          </cell>
          <cell r="D1917" t="str">
            <v>VITAMINAS CRECI-ENGORDA HE</v>
          </cell>
          <cell r="E1917" t="str">
            <v>PES</v>
          </cell>
          <cell r="F1917">
            <v>23320</v>
          </cell>
          <cell r="G1917" t="str">
            <v>TN</v>
          </cell>
          <cell r="H1917" t="str">
            <v>TONELADAS</v>
          </cell>
          <cell r="I1917" t="str">
            <v>MUL</v>
          </cell>
        </row>
        <row r="1918">
          <cell r="A1918" t="str">
            <v>1579371</v>
          </cell>
          <cell r="B1918">
            <v>157</v>
          </cell>
          <cell r="C1918">
            <v>9371</v>
          </cell>
          <cell r="D1918" t="str">
            <v>MC-LACTANCIA</v>
          </cell>
          <cell r="E1918" t="str">
            <v>PES</v>
          </cell>
          <cell r="F1918">
            <v>9072</v>
          </cell>
          <cell r="G1918" t="str">
            <v>TN</v>
          </cell>
          <cell r="H1918" t="str">
            <v>TONELADAS</v>
          </cell>
          <cell r="I1918" t="str">
            <v>MUL</v>
          </cell>
        </row>
        <row r="1919">
          <cell r="A1919" t="str">
            <v>1579372</v>
          </cell>
          <cell r="B1919">
            <v>157</v>
          </cell>
          <cell r="C1919">
            <v>9372</v>
          </cell>
          <cell r="D1919" t="str">
            <v>LACTANCIA ESPECIAL</v>
          </cell>
          <cell r="E1919" t="str">
            <v>PES</v>
          </cell>
          <cell r="F1919">
            <v>10627</v>
          </cell>
          <cell r="G1919" t="str">
            <v>TN</v>
          </cell>
          <cell r="H1919" t="str">
            <v>TONELADAS</v>
          </cell>
          <cell r="I1919" t="str">
            <v>MUL</v>
          </cell>
        </row>
        <row r="1920">
          <cell r="A1920" t="str">
            <v>1579373</v>
          </cell>
          <cell r="B1920">
            <v>157</v>
          </cell>
          <cell r="C1920">
            <v>9373</v>
          </cell>
          <cell r="D1920" t="str">
            <v>CONCENT.LACTANCIA CERDOS</v>
          </cell>
          <cell r="E1920" t="str">
            <v>PES</v>
          </cell>
          <cell r="F1920">
            <v>15100</v>
          </cell>
          <cell r="G1920" t="str">
            <v>TN</v>
          </cell>
          <cell r="H1920" t="str">
            <v>TONELADAS</v>
          </cell>
          <cell r="I1920" t="str">
            <v>MUL</v>
          </cell>
        </row>
        <row r="1921">
          <cell r="A1921" t="str">
            <v>1579376</v>
          </cell>
          <cell r="B1921">
            <v>157</v>
          </cell>
          <cell r="C1921">
            <v>9376</v>
          </cell>
          <cell r="D1921" t="str">
            <v>MC-CERDOS REPRODUCTORES</v>
          </cell>
          <cell r="E1921" t="str">
            <v>PES</v>
          </cell>
          <cell r="F1921">
            <v>12960</v>
          </cell>
          <cell r="G1921" t="str">
            <v>TN</v>
          </cell>
          <cell r="H1921" t="str">
            <v>TONELADAS</v>
          </cell>
          <cell r="I1921" t="str">
            <v>MUL</v>
          </cell>
        </row>
        <row r="1922">
          <cell r="A1922" t="str">
            <v>1579377</v>
          </cell>
          <cell r="B1922">
            <v>157</v>
          </cell>
          <cell r="C1922">
            <v>9377</v>
          </cell>
          <cell r="D1922" t="str">
            <v>MC-CERDOS REPRODUCTORES</v>
          </cell>
          <cell r="E1922" t="str">
            <v>PES</v>
          </cell>
          <cell r="F1922">
            <v>8502</v>
          </cell>
          <cell r="G1922" t="str">
            <v>TN</v>
          </cell>
          <cell r="H1922" t="str">
            <v>TONELADAS</v>
          </cell>
          <cell r="I1922" t="str">
            <v>MUL</v>
          </cell>
        </row>
        <row r="1923">
          <cell r="A1923" t="str">
            <v>1579379</v>
          </cell>
          <cell r="B1923">
            <v>157</v>
          </cell>
          <cell r="C1923">
            <v>9379</v>
          </cell>
          <cell r="D1923" t="str">
            <v>MC-CERDOS REPRODUCTORES</v>
          </cell>
          <cell r="E1923" t="str">
            <v>PES</v>
          </cell>
          <cell r="F1923">
            <v>7464</v>
          </cell>
          <cell r="G1923" t="str">
            <v>TN</v>
          </cell>
          <cell r="H1923" t="str">
            <v>TONELADAS</v>
          </cell>
          <cell r="I1923" t="str">
            <v>MUL</v>
          </cell>
        </row>
        <row r="1924">
          <cell r="A1924" t="str">
            <v>1579380</v>
          </cell>
          <cell r="B1924">
            <v>157</v>
          </cell>
          <cell r="C1924">
            <v>9380</v>
          </cell>
          <cell r="D1924" t="str">
            <v>CERDOS FINALIZADOR C/VIT Y MIN</v>
          </cell>
          <cell r="E1924" t="str">
            <v>PES</v>
          </cell>
          <cell r="F1924">
            <v>11637</v>
          </cell>
          <cell r="G1924" t="str">
            <v>TN</v>
          </cell>
          <cell r="H1924" t="str">
            <v>TONELADAS</v>
          </cell>
          <cell r="I1924" t="str">
            <v>MUL</v>
          </cell>
        </row>
        <row r="1925">
          <cell r="A1925" t="str">
            <v>1579381</v>
          </cell>
          <cell r="B1925">
            <v>157</v>
          </cell>
          <cell r="C1925">
            <v>9381</v>
          </cell>
          <cell r="D1925" t="str">
            <v>MC-GESTACION</v>
          </cell>
          <cell r="E1925" t="str">
            <v>PES</v>
          </cell>
          <cell r="F1925">
            <v>12600</v>
          </cell>
          <cell r="G1925" t="str">
            <v>TN</v>
          </cell>
          <cell r="H1925" t="str">
            <v>TONELADAS</v>
          </cell>
          <cell r="I1925" t="str">
            <v>MUL</v>
          </cell>
        </row>
        <row r="1926">
          <cell r="A1926" t="str">
            <v>1579383</v>
          </cell>
          <cell r="B1926">
            <v>157</v>
          </cell>
          <cell r="C1926">
            <v>9383</v>
          </cell>
          <cell r="D1926" t="str">
            <v>CONC. GESTACION CERDOS</v>
          </cell>
          <cell r="E1926" t="str">
            <v>PES</v>
          </cell>
          <cell r="F1926">
            <v>13700</v>
          </cell>
          <cell r="G1926" t="str">
            <v>TN</v>
          </cell>
          <cell r="H1926" t="str">
            <v>TONELADAS</v>
          </cell>
          <cell r="I1926" t="str">
            <v>MUL</v>
          </cell>
        </row>
        <row r="1927">
          <cell r="A1927" t="str">
            <v>1579384</v>
          </cell>
          <cell r="B1927">
            <v>157</v>
          </cell>
          <cell r="C1927">
            <v>9384</v>
          </cell>
          <cell r="D1927" t="str">
            <v>GESTACION ESPECIAL</v>
          </cell>
          <cell r="E1927" t="str">
            <v>PES</v>
          </cell>
          <cell r="F1927">
            <v>12190</v>
          </cell>
          <cell r="G1927" t="str">
            <v>TN</v>
          </cell>
          <cell r="H1927" t="str">
            <v>TONELADAS</v>
          </cell>
          <cell r="I1927" t="str">
            <v>MUL</v>
          </cell>
        </row>
        <row r="1928">
          <cell r="A1928" t="str">
            <v>1579386</v>
          </cell>
          <cell r="B1928">
            <v>157</v>
          </cell>
          <cell r="C1928">
            <v>9386</v>
          </cell>
          <cell r="D1928" t="str">
            <v>MC-CERDOS REPRODUCTORES</v>
          </cell>
          <cell r="E1928" t="str">
            <v>PES</v>
          </cell>
          <cell r="F1928">
            <v>13360</v>
          </cell>
          <cell r="G1928" t="str">
            <v>TN</v>
          </cell>
          <cell r="H1928" t="str">
            <v>TONELADAS</v>
          </cell>
          <cell r="I1928" t="str">
            <v>MUL</v>
          </cell>
        </row>
        <row r="1929">
          <cell r="A1929" t="str">
            <v>1579389</v>
          </cell>
          <cell r="B1929">
            <v>157</v>
          </cell>
          <cell r="C1929">
            <v>9389</v>
          </cell>
          <cell r="D1929" t="str">
            <v>PIGGY UP SEW HE</v>
          </cell>
          <cell r="E1929" t="str">
            <v>PES</v>
          </cell>
          <cell r="F1929">
            <v>13819</v>
          </cell>
          <cell r="G1929" t="str">
            <v>TN</v>
          </cell>
          <cell r="H1929" t="str">
            <v>TONELADAS</v>
          </cell>
          <cell r="I1929" t="str">
            <v>MUL</v>
          </cell>
        </row>
        <row r="1930">
          <cell r="A1930" t="str">
            <v>1579390</v>
          </cell>
          <cell r="B1930">
            <v>157</v>
          </cell>
          <cell r="C1930">
            <v>9390</v>
          </cell>
          <cell r="D1930" t="str">
            <v>CRECIMIENTO ENG.PAYLEAN 20K</v>
          </cell>
          <cell r="E1930" t="str">
            <v>PES</v>
          </cell>
          <cell r="F1930">
            <v>19650</v>
          </cell>
          <cell r="G1930" t="str">
            <v>TN</v>
          </cell>
          <cell r="H1930" t="str">
            <v>TONELADAS</v>
          </cell>
          <cell r="I1930" t="str">
            <v>MUL</v>
          </cell>
        </row>
        <row r="1931">
          <cell r="A1931" t="str">
            <v>1579393</v>
          </cell>
          <cell r="B1931">
            <v>157</v>
          </cell>
          <cell r="C1931">
            <v>9393</v>
          </cell>
          <cell r="D1931" t="str">
            <v>DRY COW TEC</v>
          </cell>
          <cell r="E1931" t="str">
            <v>PES</v>
          </cell>
          <cell r="F1931">
            <v>17560</v>
          </cell>
          <cell r="G1931" t="str">
            <v>TN</v>
          </cell>
          <cell r="H1931" t="str">
            <v>TONELADAS</v>
          </cell>
          <cell r="I1931" t="str">
            <v>MUL</v>
          </cell>
        </row>
        <row r="1932">
          <cell r="A1932" t="str">
            <v>1579395</v>
          </cell>
          <cell r="B1932">
            <v>157</v>
          </cell>
          <cell r="C1932">
            <v>9395</v>
          </cell>
          <cell r="D1932" t="str">
            <v>PREMIX AVESTRUZ</v>
          </cell>
          <cell r="E1932" t="str">
            <v>PES</v>
          </cell>
          <cell r="F1932">
            <v>16898</v>
          </cell>
          <cell r="G1932" t="str">
            <v>TN</v>
          </cell>
          <cell r="H1932" t="str">
            <v>TONELADAS</v>
          </cell>
          <cell r="I1932" t="str">
            <v>MUL</v>
          </cell>
        </row>
        <row r="1933">
          <cell r="A1933" t="str">
            <v>1579398</v>
          </cell>
          <cell r="B1933">
            <v>157</v>
          </cell>
          <cell r="C1933">
            <v>9398</v>
          </cell>
          <cell r="D1933" t="str">
            <v>GANADO LECHERO C/PROMOTOR</v>
          </cell>
          <cell r="E1933" t="str">
            <v>PES</v>
          </cell>
          <cell r="F1933">
            <v>6823</v>
          </cell>
          <cell r="G1933" t="str">
            <v>TN</v>
          </cell>
          <cell r="H1933" t="str">
            <v>TONELADAS</v>
          </cell>
          <cell r="I1933" t="str">
            <v>MUL</v>
          </cell>
        </row>
        <row r="1934">
          <cell r="A1934" t="str">
            <v>1579400</v>
          </cell>
          <cell r="B1934">
            <v>157</v>
          </cell>
          <cell r="C1934">
            <v>9400</v>
          </cell>
          <cell r="D1934" t="str">
            <v>MULTISAL SAL MINERAL VIT.</v>
          </cell>
          <cell r="E1934" t="str">
            <v>PES</v>
          </cell>
          <cell r="F1934">
            <v>10090</v>
          </cell>
          <cell r="G1934" t="str">
            <v>TN</v>
          </cell>
          <cell r="H1934" t="str">
            <v>TONELADAS</v>
          </cell>
          <cell r="I1934" t="str">
            <v>MUL</v>
          </cell>
        </row>
        <row r="1935">
          <cell r="A1935" t="str">
            <v>1579401</v>
          </cell>
          <cell r="B1935">
            <v>157</v>
          </cell>
          <cell r="C1935">
            <v>9401</v>
          </cell>
          <cell r="D1935" t="str">
            <v>MINERALES PLUS LECHERO</v>
          </cell>
          <cell r="E1935" t="str">
            <v>PES</v>
          </cell>
          <cell r="F1935">
            <v>9525</v>
          </cell>
          <cell r="G1935" t="str">
            <v>TN</v>
          </cell>
          <cell r="H1935" t="str">
            <v>TONELADAS</v>
          </cell>
          <cell r="I1935" t="str">
            <v>MUL</v>
          </cell>
        </row>
        <row r="1936">
          <cell r="A1936" t="str">
            <v>1579411</v>
          </cell>
          <cell r="B1936">
            <v>157</v>
          </cell>
          <cell r="C1936">
            <v>9411</v>
          </cell>
          <cell r="D1936" t="str">
            <v>FINALIZADOR BOVINO C/ZILMAX</v>
          </cell>
          <cell r="E1936" t="str">
            <v>PES</v>
          </cell>
          <cell r="F1936">
            <v>42500</v>
          </cell>
          <cell r="G1936" t="str">
            <v>TN</v>
          </cell>
          <cell r="H1936" t="str">
            <v>TONELADAS</v>
          </cell>
          <cell r="I1936" t="str">
            <v>MUL</v>
          </cell>
        </row>
        <row r="1937">
          <cell r="A1937" t="str">
            <v>1579412</v>
          </cell>
          <cell r="B1937">
            <v>157</v>
          </cell>
          <cell r="C1937">
            <v>9412</v>
          </cell>
          <cell r="D1937" t="str">
            <v>LACTANCIA SAP</v>
          </cell>
          <cell r="E1937" t="str">
            <v>PES</v>
          </cell>
          <cell r="F1937">
            <v>15384</v>
          </cell>
          <cell r="G1937" t="str">
            <v>TN</v>
          </cell>
          <cell r="H1937" t="str">
            <v>TONELADAS</v>
          </cell>
          <cell r="I1937" t="str">
            <v>MUL</v>
          </cell>
        </row>
        <row r="1938">
          <cell r="A1938" t="str">
            <v>1579430</v>
          </cell>
          <cell r="B1938">
            <v>157</v>
          </cell>
          <cell r="C1938">
            <v>9430</v>
          </cell>
          <cell r="D1938" t="str">
            <v>SAL MINERAL OVINOS ZN</v>
          </cell>
          <cell r="E1938" t="str">
            <v>PES</v>
          </cell>
          <cell r="F1938">
            <v>5947</v>
          </cell>
          <cell r="G1938" t="str">
            <v>TN</v>
          </cell>
          <cell r="H1938" t="str">
            <v>TONELADAS</v>
          </cell>
          <cell r="I1938" t="str">
            <v>MUL</v>
          </cell>
        </row>
        <row r="1939">
          <cell r="A1939" t="str">
            <v>1579454</v>
          </cell>
          <cell r="B1939">
            <v>157</v>
          </cell>
          <cell r="C1939">
            <v>9454</v>
          </cell>
          <cell r="D1939" t="str">
            <v>PMZ.VITAMINICA-MINERAL ORTO/MO</v>
          </cell>
          <cell r="E1939" t="str">
            <v>PES</v>
          </cell>
          <cell r="F1939">
            <v>10709</v>
          </cell>
          <cell r="G1939" t="str">
            <v>TN</v>
          </cell>
          <cell r="H1939" t="str">
            <v>TONELADAS</v>
          </cell>
          <cell r="I1939" t="str">
            <v>MUL</v>
          </cell>
        </row>
        <row r="1940">
          <cell r="A1940" t="str">
            <v>1579476</v>
          </cell>
          <cell r="B1940">
            <v>157</v>
          </cell>
          <cell r="C1940">
            <v>9476</v>
          </cell>
          <cell r="D1940" t="str">
            <v>GANADO LECHERO 25K</v>
          </cell>
          <cell r="E1940" t="str">
            <v>PES</v>
          </cell>
          <cell r="F1940">
            <v>4348</v>
          </cell>
          <cell r="G1940" t="str">
            <v>TN</v>
          </cell>
          <cell r="H1940" t="str">
            <v>TONELADAS</v>
          </cell>
          <cell r="I1940" t="str">
            <v>MUL</v>
          </cell>
        </row>
        <row r="1941">
          <cell r="A1941" t="str">
            <v>1579480</v>
          </cell>
          <cell r="B1941">
            <v>157</v>
          </cell>
          <cell r="C1941">
            <v>9480</v>
          </cell>
          <cell r="D1941" t="str">
            <v>LACTANCIA PLUS HE</v>
          </cell>
          <cell r="E1941" t="str">
            <v>PES</v>
          </cell>
          <cell r="F1941">
            <v>13070</v>
          </cell>
          <cell r="G1941" t="str">
            <v>TN</v>
          </cell>
          <cell r="H1941" t="str">
            <v>TONELADAS</v>
          </cell>
          <cell r="I1941" t="str">
            <v>MUL</v>
          </cell>
        </row>
        <row r="1942">
          <cell r="A1942" t="str">
            <v>1579481</v>
          </cell>
          <cell r="B1942">
            <v>157</v>
          </cell>
          <cell r="C1942">
            <v>9481</v>
          </cell>
          <cell r="D1942" t="str">
            <v>GESTACION PLUS HE</v>
          </cell>
          <cell r="E1942" t="str">
            <v>PES</v>
          </cell>
          <cell r="F1942">
            <v>12350</v>
          </cell>
          <cell r="G1942" t="str">
            <v>TN</v>
          </cell>
          <cell r="H1942" t="str">
            <v>TONELADAS</v>
          </cell>
          <cell r="I1942" t="str">
            <v>MUL</v>
          </cell>
        </row>
        <row r="1943">
          <cell r="A1943" t="str">
            <v>1579482</v>
          </cell>
          <cell r="B1943">
            <v>157</v>
          </cell>
          <cell r="C1943">
            <v>9482</v>
          </cell>
          <cell r="D1943" t="str">
            <v>PREMIX REPRODUCTORAS HE</v>
          </cell>
          <cell r="E1943" t="str">
            <v>PES</v>
          </cell>
          <cell r="F1943">
            <v>26500</v>
          </cell>
          <cell r="G1943" t="str">
            <v>TN</v>
          </cell>
          <cell r="H1943" t="str">
            <v>TONELADAS</v>
          </cell>
          <cell r="I1943" t="str">
            <v>MUL</v>
          </cell>
        </row>
        <row r="1944">
          <cell r="A1944" t="str">
            <v>1579484</v>
          </cell>
          <cell r="B1944">
            <v>157</v>
          </cell>
          <cell r="C1944">
            <v>9484</v>
          </cell>
          <cell r="D1944" t="str">
            <v>ENGORDA BOVINO</v>
          </cell>
          <cell r="E1944" t="str">
            <v>PES</v>
          </cell>
          <cell r="F1944">
            <v>10260</v>
          </cell>
          <cell r="G1944" t="str">
            <v>TN</v>
          </cell>
          <cell r="H1944" t="str">
            <v>TONELADAS</v>
          </cell>
          <cell r="I1944" t="str">
            <v>MUL</v>
          </cell>
        </row>
        <row r="1945">
          <cell r="A1945" t="str">
            <v>1579489</v>
          </cell>
          <cell r="B1945">
            <v>157</v>
          </cell>
          <cell r="C1945">
            <v>9489</v>
          </cell>
          <cell r="D1945" t="str">
            <v>PREMIX BORREGO ENG.INTENSIVO</v>
          </cell>
          <cell r="E1945" t="str">
            <v>PES</v>
          </cell>
          <cell r="F1945">
            <v>8550</v>
          </cell>
          <cell r="G1945" t="str">
            <v>TN</v>
          </cell>
          <cell r="H1945" t="str">
            <v>TONELADAS</v>
          </cell>
          <cell r="I1945" t="str">
            <v>MUL</v>
          </cell>
        </row>
        <row r="1946">
          <cell r="A1946" t="str">
            <v>1579490</v>
          </cell>
          <cell r="B1946">
            <v>157</v>
          </cell>
          <cell r="C1946">
            <v>9490</v>
          </cell>
          <cell r="D1946" t="str">
            <v>MINERALES POLLO</v>
          </cell>
          <cell r="E1946" t="str">
            <v>PES</v>
          </cell>
          <cell r="F1946">
            <v>8323</v>
          </cell>
          <cell r="G1946" t="str">
            <v>TN</v>
          </cell>
          <cell r="H1946" t="str">
            <v>TONELADAS</v>
          </cell>
          <cell r="I1946" t="str">
            <v>MUL</v>
          </cell>
        </row>
        <row r="1947">
          <cell r="A1947" t="str">
            <v>1579492</v>
          </cell>
          <cell r="B1947">
            <v>157</v>
          </cell>
          <cell r="C1947">
            <v>9492</v>
          </cell>
          <cell r="D1947" t="str">
            <v>POLLO INICIACION TUXPAN</v>
          </cell>
          <cell r="E1947" t="str">
            <v>PES</v>
          </cell>
          <cell r="F1947">
            <v>18400</v>
          </cell>
          <cell r="G1947" t="str">
            <v>TN</v>
          </cell>
          <cell r="H1947" t="str">
            <v>TONELADAS</v>
          </cell>
          <cell r="I1947" t="str">
            <v>MUL</v>
          </cell>
        </row>
        <row r="1948">
          <cell r="A1948" t="str">
            <v>1579493</v>
          </cell>
          <cell r="B1948">
            <v>157</v>
          </cell>
          <cell r="C1948">
            <v>9493</v>
          </cell>
          <cell r="D1948" t="str">
            <v>POLLO FINALIZADOR TUXPAN</v>
          </cell>
          <cell r="E1948" t="str">
            <v>PES</v>
          </cell>
          <cell r="F1948">
            <v>27420</v>
          </cell>
          <cell r="G1948" t="str">
            <v>TN</v>
          </cell>
          <cell r="H1948" t="str">
            <v>TONELADAS</v>
          </cell>
          <cell r="I1948" t="str">
            <v>MUL</v>
          </cell>
        </row>
        <row r="1949">
          <cell r="A1949" t="str">
            <v>1579495</v>
          </cell>
          <cell r="B1949">
            <v>157</v>
          </cell>
          <cell r="C1949">
            <v>9495</v>
          </cell>
          <cell r="D1949" t="str">
            <v>POLLO ENGORDA INTENSIVO</v>
          </cell>
          <cell r="E1949" t="str">
            <v>PES</v>
          </cell>
          <cell r="F1949">
            <v>17318</v>
          </cell>
          <cell r="G1949" t="str">
            <v>TN</v>
          </cell>
          <cell r="H1949" t="str">
            <v>TONELADAS</v>
          </cell>
          <cell r="I1949" t="str">
            <v>MUL</v>
          </cell>
        </row>
        <row r="1950">
          <cell r="A1950" t="str">
            <v>1579498</v>
          </cell>
          <cell r="B1950">
            <v>157</v>
          </cell>
          <cell r="C1950">
            <v>9498</v>
          </cell>
          <cell r="D1950" t="str">
            <v>BORREGOS ENGORDA INTENSIVO WS</v>
          </cell>
          <cell r="E1950" t="str">
            <v>PES</v>
          </cell>
          <cell r="F1950">
            <v>6073</v>
          </cell>
          <cell r="G1950" t="str">
            <v>TN</v>
          </cell>
          <cell r="H1950" t="str">
            <v>TONELADAS</v>
          </cell>
          <cell r="I1950" t="str">
            <v>MUL</v>
          </cell>
        </row>
        <row r="1951">
          <cell r="A1951" t="str">
            <v>1579503</v>
          </cell>
          <cell r="B1951">
            <v>157</v>
          </cell>
          <cell r="C1951">
            <v>9503</v>
          </cell>
          <cell r="D1951" t="str">
            <v>MINERALES POLLO DE ENGRODA HE</v>
          </cell>
          <cell r="E1951" t="str">
            <v>PES</v>
          </cell>
          <cell r="F1951">
            <v>11171</v>
          </cell>
          <cell r="G1951" t="str">
            <v>TN</v>
          </cell>
          <cell r="H1951" t="str">
            <v>TONELADAS</v>
          </cell>
          <cell r="I1951" t="str">
            <v>MUL</v>
          </cell>
        </row>
        <row r="1952">
          <cell r="A1952" t="str">
            <v>1579504</v>
          </cell>
          <cell r="B1952">
            <v>157</v>
          </cell>
          <cell r="C1952">
            <v>9504</v>
          </cell>
          <cell r="D1952" t="str">
            <v>MINERALES CERDOS REPRODUCTOR H</v>
          </cell>
          <cell r="E1952" t="str">
            <v>PES</v>
          </cell>
          <cell r="F1952">
            <v>520</v>
          </cell>
          <cell r="G1952" t="str">
            <v>TN</v>
          </cell>
          <cell r="H1952" t="str">
            <v>TONELADAS</v>
          </cell>
          <cell r="I1952" t="str">
            <v>MUL</v>
          </cell>
        </row>
        <row r="1953">
          <cell r="A1953" t="str">
            <v>1579505</v>
          </cell>
          <cell r="B1953">
            <v>157</v>
          </cell>
          <cell r="C1953">
            <v>9505</v>
          </cell>
          <cell r="D1953" t="str">
            <v>MINERALES CERDOS CRECIMIENTO</v>
          </cell>
          <cell r="E1953" t="str">
            <v>PES</v>
          </cell>
          <cell r="F1953">
            <v>10720</v>
          </cell>
          <cell r="G1953" t="str">
            <v>TN</v>
          </cell>
          <cell r="H1953" t="str">
            <v>TONELADAS</v>
          </cell>
          <cell r="I1953" t="str">
            <v>MUL</v>
          </cell>
        </row>
        <row r="1954">
          <cell r="A1954" t="str">
            <v>1579510</v>
          </cell>
          <cell r="B1954">
            <v>157</v>
          </cell>
          <cell r="C1954">
            <v>9510</v>
          </cell>
          <cell r="D1954" t="str">
            <v>MINERALES RUMIANTES HE</v>
          </cell>
          <cell r="E1954" t="str">
            <v>PES</v>
          </cell>
          <cell r="F1954">
            <v>11171</v>
          </cell>
          <cell r="G1954" t="str">
            <v>TN</v>
          </cell>
          <cell r="H1954" t="str">
            <v>TONELADAS</v>
          </cell>
          <cell r="I1954" t="str">
            <v>MUL</v>
          </cell>
        </row>
        <row r="1955">
          <cell r="A1955" t="str">
            <v>1579520</v>
          </cell>
          <cell r="B1955">
            <v>157</v>
          </cell>
          <cell r="C1955">
            <v>9520</v>
          </cell>
          <cell r="D1955" t="str">
            <v>SALTEC HE</v>
          </cell>
          <cell r="E1955" t="str">
            <v>PES</v>
          </cell>
          <cell r="F1955">
            <v>5873</v>
          </cell>
          <cell r="G1955" t="str">
            <v>TN</v>
          </cell>
          <cell r="H1955" t="str">
            <v>TONELADAS</v>
          </cell>
          <cell r="I1955" t="str">
            <v>MUL</v>
          </cell>
        </row>
        <row r="1956">
          <cell r="A1956" t="str">
            <v>1579553</v>
          </cell>
          <cell r="B1956">
            <v>157</v>
          </cell>
          <cell r="C1956">
            <v>9553</v>
          </cell>
          <cell r="D1956" t="str">
            <v>MINERALES PLUS ENG. GAN.</v>
          </cell>
          <cell r="E1956" t="str">
            <v>PES</v>
          </cell>
          <cell r="F1956">
            <v>10430</v>
          </cell>
          <cell r="G1956" t="str">
            <v>TN</v>
          </cell>
          <cell r="H1956" t="str">
            <v>TONELADAS</v>
          </cell>
          <cell r="I1956" t="str">
            <v>MUL</v>
          </cell>
        </row>
        <row r="1957">
          <cell r="A1957" t="str">
            <v>1579557</v>
          </cell>
          <cell r="B1957">
            <v>157</v>
          </cell>
          <cell r="C1957">
            <v>9557</v>
          </cell>
          <cell r="D1957" t="str">
            <v>PREMIX BORREGOS INTENSIVOS</v>
          </cell>
          <cell r="E1957" t="str">
            <v>PES</v>
          </cell>
          <cell r="F1957">
            <v>8700</v>
          </cell>
          <cell r="G1957" t="str">
            <v>TN</v>
          </cell>
          <cell r="H1957" t="str">
            <v>TONELADAS</v>
          </cell>
          <cell r="I1957" t="str">
            <v>MUL</v>
          </cell>
        </row>
        <row r="1958">
          <cell r="A1958" t="str">
            <v>1579558</v>
          </cell>
          <cell r="B1958">
            <v>157</v>
          </cell>
          <cell r="C1958">
            <v>9558</v>
          </cell>
          <cell r="D1958" t="str">
            <v>SAL MINERAL BORREGOS</v>
          </cell>
          <cell r="E1958" t="str">
            <v>PES</v>
          </cell>
          <cell r="F1958">
            <v>11590</v>
          </cell>
          <cell r="G1958" t="str">
            <v>TN</v>
          </cell>
          <cell r="H1958" t="str">
            <v>TONELADAS</v>
          </cell>
          <cell r="I1958" t="str">
            <v>MUL</v>
          </cell>
        </row>
        <row r="1959">
          <cell r="A1959" t="str">
            <v>1579559</v>
          </cell>
          <cell r="B1959">
            <v>157</v>
          </cell>
          <cell r="C1959">
            <v>9559</v>
          </cell>
          <cell r="D1959" t="str">
            <v>PREMIX OVINO REPRODUCTOR</v>
          </cell>
          <cell r="E1959" t="str">
            <v>PES</v>
          </cell>
          <cell r="F1959">
            <v>9380</v>
          </cell>
          <cell r="G1959" t="str">
            <v>TN</v>
          </cell>
          <cell r="H1959" t="str">
            <v>TONELADAS</v>
          </cell>
          <cell r="I1959" t="str">
            <v>MUL</v>
          </cell>
        </row>
        <row r="1960">
          <cell r="A1960" t="str">
            <v>1579560</v>
          </cell>
          <cell r="B1960">
            <v>157</v>
          </cell>
          <cell r="C1960">
            <v>9560</v>
          </cell>
          <cell r="D1960" t="str">
            <v>MINERAL BORREGOS CAPRICHO 25K</v>
          </cell>
          <cell r="E1960" t="str">
            <v>PES</v>
          </cell>
          <cell r="F1960">
            <v>11000</v>
          </cell>
          <cell r="G1960" t="str">
            <v>TN</v>
          </cell>
          <cell r="H1960" t="str">
            <v>TONELADAS</v>
          </cell>
          <cell r="I1960" t="str">
            <v>MUL</v>
          </cell>
        </row>
        <row r="1961">
          <cell r="A1961" t="str">
            <v>1579564</v>
          </cell>
          <cell r="B1961">
            <v>157</v>
          </cell>
          <cell r="C1961">
            <v>9564</v>
          </cell>
          <cell r="D1961" t="str">
            <v>VITAMINAS FDO. MARTINEZ</v>
          </cell>
          <cell r="E1961" t="str">
            <v>PES</v>
          </cell>
          <cell r="F1961">
            <v>58600</v>
          </cell>
          <cell r="G1961" t="str">
            <v>TN</v>
          </cell>
          <cell r="H1961" t="str">
            <v>TONELADAS</v>
          </cell>
          <cell r="I1961" t="str">
            <v>MUL</v>
          </cell>
        </row>
        <row r="1962">
          <cell r="A1962" t="str">
            <v>1579903</v>
          </cell>
          <cell r="B1962">
            <v>157</v>
          </cell>
          <cell r="C1962">
            <v>9903</v>
          </cell>
          <cell r="D1962" t="str">
            <v>INICIATEC</v>
          </cell>
          <cell r="E1962" t="str">
            <v>PES</v>
          </cell>
          <cell r="F1962">
            <v>14000</v>
          </cell>
          <cell r="G1962" t="str">
            <v>TN</v>
          </cell>
          <cell r="H1962" t="str">
            <v>TONELADAS</v>
          </cell>
          <cell r="I1962" t="str">
            <v>MUL</v>
          </cell>
        </row>
        <row r="1963">
          <cell r="A1963" t="str">
            <v>1579904</v>
          </cell>
          <cell r="B1963">
            <v>157</v>
          </cell>
          <cell r="C1963">
            <v>9904</v>
          </cell>
          <cell r="D1963" t="str">
            <v>CRECITEC</v>
          </cell>
          <cell r="E1963" t="str">
            <v>PES</v>
          </cell>
          <cell r="F1963">
            <v>11500</v>
          </cell>
          <cell r="G1963" t="str">
            <v>TN</v>
          </cell>
          <cell r="H1963" t="str">
            <v>TONELADAS</v>
          </cell>
          <cell r="I1963" t="str">
            <v>MUL</v>
          </cell>
        </row>
        <row r="1964">
          <cell r="A1964" t="str">
            <v>1579909</v>
          </cell>
          <cell r="B1964">
            <v>157</v>
          </cell>
          <cell r="C1964">
            <v>9909</v>
          </cell>
          <cell r="D1964" t="str">
            <v>REPRODUCTEC</v>
          </cell>
          <cell r="E1964" t="str">
            <v>PES</v>
          </cell>
          <cell r="F1964">
            <v>12100</v>
          </cell>
          <cell r="G1964" t="str">
            <v>TN</v>
          </cell>
          <cell r="H1964" t="str">
            <v>TONELADAS</v>
          </cell>
          <cell r="I1964" t="str">
            <v>MUL</v>
          </cell>
        </row>
        <row r="1965">
          <cell r="A1965" t="str">
            <v>1579910</v>
          </cell>
          <cell r="B1965">
            <v>157</v>
          </cell>
          <cell r="C1965">
            <v>9910</v>
          </cell>
          <cell r="D1965" t="str">
            <v>LECHERO BOVINOS</v>
          </cell>
          <cell r="E1965" t="str">
            <v>PES</v>
          </cell>
          <cell r="F1965">
            <v>10170</v>
          </cell>
          <cell r="G1965" t="str">
            <v>TN</v>
          </cell>
          <cell r="H1965" t="str">
            <v>TONELADAS</v>
          </cell>
          <cell r="I1965" t="str">
            <v>MUL</v>
          </cell>
        </row>
        <row r="1966">
          <cell r="A1966" t="str">
            <v>1579911</v>
          </cell>
          <cell r="B1966">
            <v>157</v>
          </cell>
          <cell r="C1966">
            <v>9911</v>
          </cell>
          <cell r="D1966" t="str">
            <v>ENGORDA BOVINOS</v>
          </cell>
          <cell r="E1966" t="str">
            <v>PES</v>
          </cell>
          <cell r="F1966">
            <v>9410</v>
          </cell>
          <cell r="G1966" t="str">
            <v>TN</v>
          </cell>
          <cell r="H1966" t="str">
            <v>TONELADAS</v>
          </cell>
          <cell r="I1966" t="str">
            <v>MUL</v>
          </cell>
        </row>
        <row r="1967">
          <cell r="A1967" t="str">
            <v>1579934</v>
          </cell>
          <cell r="B1967">
            <v>157</v>
          </cell>
          <cell r="C1967">
            <v>9934</v>
          </cell>
          <cell r="D1967" t="str">
            <v>VITAMINAS CABALLOS</v>
          </cell>
          <cell r="E1967" t="str">
            <v>PES</v>
          </cell>
          <cell r="F1967">
            <v>93400</v>
          </cell>
          <cell r="G1967" t="str">
            <v>TN</v>
          </cell>
          <cell r="H1967" t="str">
            <v>TONELADAS</v>
          </cell>
          <cell r="I1967" t="str">
            <v>MUL</v>
          </cell>
        </row>
        <row r="1968">
          <cell r="A1968" t="str">
            <v>1579936</v>
          </cell>
          <cell r="B1968">
            <v>157</v>
          </cell>
          <cell r="C1968">
            <v>9936</v>
          </cell>
          <cell r="D1968" t="str">
            <v>PREMIX SAN NICOLAS</v>
          </cell>
          <cell r="E1968" t="str">
            <v>PES</v>
          </cell>
          <cell r="F1968">
            <v>12187</v>
          </cell>
          <cell r="G1968" t="str">
            <v>TN</v>
          </cell>
          <cell r="H1968" t="str">
            <v>TONELADAS</v>
          </cell>
          <cell r="I1968" t="str">
            <v>MUL</v>
          </cell>
        </row>
        <row r="1969">
          <cell r="A1969" t="str">
            <v>1579949</v>
          </cell>
          <cell r="B1969">
            <v>157</v>
          </cell>
          <cell r="C1969">
            <v>9949</v>
          </cell>
          <cell r="D1969" t="str">
            <v>PREMIX CABALLOS</v>
          </cell>
          <cell r="E1969" t="str">
            <v>PES</v>
          </cell>
          <cell r="F1969">
            <v>11947</v>
          </cell>
          <cell r="G1969" t="str">
            <v>TN</v>
          </cell>
          <cell r="H1969" t="str">
            <v>TONELADAS</v>
          </cell>
          <cell r="I1969" t="str">
            <v>MUL</v>
          </cell>
        </row>
        <row r="1970">
          <cell r="A1970" t="str">
            <v>15940012</v>
          </cell>
          <cell r="B1970">
            <v>159</v>
          </cell>
          <cell r="C1970">
            <v>40012</v>
          </cell>
          <cell r="D1970" t="str">
            <v>SUPER-BABI PLUS TE</v>
          </cell>
          <cell r="E1970" t="str">
            <v>PES</v>
          </cell>
          <cell r="F1970">
            <v>5918</v>
          </cell>
          <cell r="G1970" t="str">
            <v>TN</v>
          </cell>
          <cell r="H1970" t="str">
            <v>TONELADAS</v>
          </cell>
          <cell r="I1970" t="str">
            <v>PEC</v>
          </cell>
        </row>
        <row r="1971">
          <cell r="A1971" t="str">
            <v>15940022</v>
          </cell>
          <cell r="B1971">
            <v>159</v>
          </cell>
          <cell r="C1971">
            <v>40022</v>
          </cell>
          <cell r="D1971" t="str">
            <v>POLLORINA NO. 1 PLUS TE</v>
          </cell>
          <cell r="E1971" t="str">
            <v>PES</v>
          </cell>
          <cell r="F1971">
            <v>5907</v>
          </cell>
          <cell r="G1971" t="str">
            <v>TN</v>
          </cell>
          <cell r="H1971" t="str">
            <v>TONELADAS</v>
          </cell>
          <cell r="I1971" t="str">
            <v>PEC</v>
          </cell>
        </row>
        <row r="1972">
          <cell r="A1972" t="str">
            <v>15940032</v>
          </cell>
          <cell r="B1972">
            <v>159</v>
          </cell>
          <cell r="C1972">
            <v>40032</v>
          </cell>
          <cell r="D1972" t="str">
            <v>PONE ORO 16% PLUS TE</v>
          </cell>
          <cell r="E1972" t="str">
            <v>PES</v>
          </cell>
          <cell r="F1972">
            <v>5057</v>
          </cell>
          <cell r="G1972" t="str">
            <v>TN</v>
          </cell>
          <cell r="H1972" t="str">
            <v>TONELADAS</v>
          </cell>
          <cell r="I1972" t="str">
            <v>PEC</v>
          </cell>
        </row>
        <row r="1973">
          <cell r="A1973" t="str">
            <v>15940036</v>
          </cell>
          <cell r="B1973">
            <v>159</v>
          </cell>
          <cell r="C1973">
            <v>40036</v>
          </cell>
          <cell r="D1973" t="str">
            <v>PONE ORO 16% PLUS TE 5K</v>
          </cell>
          <cell r="E1973" t="str">
            <v>PES</v>
          </cell>
          <cell r="F1973">
            <v>6075</v>
          </cell>
          <cell r="G1973" t="str">
            <v>TN</v>
          </cell>
          <cell r="H1973" t="str">
            <v>TONELADAS</v>
          </cell>
          <cell r="I1973" t="str">
            <v>PEC</v>
          </cell>
        </row>
        <row r="1974">
          <cell r="A1974" t="str">
            <v>15940112</v>
          </cell>
          <cell r="B1974">
            <v>159</v>
          </cell>
          <cell r="C1974">
            <v>40112</v>
          </cell>
          <cell r="D1974" t="str">
            <v>PONE ORO RAZA L. PLUS TE</v>
          </cell>
          <cell r="E1974" t="str">
            <v>PES</v>
          </cell>
          <cell r="F1974">
            <v>6082</v>
          </cell>
          <cell r="G1974" t="str">
            <v>TN</v>
          </cell>
          <cell r="H1974" t="str">
            <v>TONELADAS</v>
          </cell>
          <cell r="I1974" t="str">
            <v>PEC</v>
          </cell>
        </row>
        <row r="1975">
          <cell r="A1975" t="str">
            <v>15940122</v>
          </cell>
          <cell r="B1975">
            <v>159</v>
          </cell>
          <cell r="C1975">
            <v>40122</v>
          </cell>
          <cell r="D1975" t="str">
            <v>POLLORINA NO. 2 PLUS TE</v>
          </cell>
          <cell r="E1975" t="str">
            <v>PES</v>
          </cell>
          <cell r="F1975">
            <v>5557</v>
          </cell>
          <cell r="G1975" t="str">
            <v>TN</v>
          </cell>
          <cell r="H1975" t="str">
            <v>TONELADAS</v>
          </cell>
          <cell r="I1975" t="str">
            <v>PEC</v>
          </cell>
        </row>
        <row r="1976">
          <cell r="A1976" t="str">
            <v>15940151</v>
          </cell>
          <cell r="B1976">
            <v>159</v>
          </cell>
          <cell r="C1976">
            <v>40151</v>
          </cell>
          <cell r="D1976" t="str">
            <v>GALLOS REPRODUCTOR HG</v>
          </cell>
          <cell r="E1976" t="str">
            <v>PES</v>
          </cell>
          <cell r="F1976">
            <v>4024</v>
          </cell>
          <cell r="G1976" t="str">
            <v>TN</v>
          </cell>
          <cell r="H1976" t="str">
            <v>TONELADAS</v>
          </cell>
          <cell r="I1976" t="str">
            <v>PEC</v>
          </cell>
        </row>
        <row r="1977">
          <cell r="A1977" t="str">
            <v>15940966</v>
          </cell>
          <cell r="B1977">
            <v>159</v>
          </cell>
          <cell r="C1977">
            <v>40966</v>
          </cell>
          <cell r="D1977" t="str">
            <v>POSTURA DESARROLLO 5 KG</v>
          </cell>
          <cell r="E1977" t="str">
            <v>PES</v>
          </cell>
          <cell r="F1977">
            <v>5633</v>
          </cell>
          <cell r="G1977" t="str">
            <v>TN</v>
          </cell>
          <cell r="H1977" t="str">
            <v>TONELADAS</v>
          </cell>
          <cell r="I1977" t="str">
            <v>PEC</v>
          </cell>
        </row>
        <row r="1978">
          <cell r="A1978" t="str">
            <v>15942092</v>
          </cell>
          <cell r="B1978">
            <v>159</v>
          </cell>
          <cell r="C1978">
            <v>42092</v>
          </cell>
          <cell r="D1978" t="str">
            <v>CAPORINA INICIADOR TE</v>
          </cell>
          <cell r="E1978" t="str">
            <v>PES</v>
          </cell>
          <cell r="F1978">
            <v>7350</v>
          </cell>
          <cell r="G1978" t="str">
            <v>TN</v>
          </cell>
          <cell r="H1978" t="str">
            <v>TONELADAS</v>
          </cell>
          <cell r="I1978" t="str">
            <v>PEC</v>
          </cell>
        </row>
        <row r="1979">
          <cell r="A1979" t="str">
            <v>15942226</v>
          </cell>
          <cell r="B1979">
            <v>159</v>
          </cell>
          <cell r="C1979">
            <v>42226</v>
          </cell>
          <cell r="D1979" t="str">
            <v>ENGORDA POLLO 5 KG</v>
          </cell>
          <cell r="E1979" t="str">
            <v>PES</v>
          </cell>
          <cell r="F1979">
            <v>6560</v>
          </cell>
          <cell r="G1979" t="str">
            <v>TN</v>
          </cell>
          <cell r="H1979" t="str">
            <v>TONELADAS</v>
          </cell>
          <cell r="I1979" t="str">
            <v>PEC</v>
          </cell>
        </row>
        <row r="1980">
          <cell r="A1980" t="str">
            <v>15942272</v>
          </cell>
          <cell r="B1980">
            <v>159</v>
          </cell>
          <cell r="C1980">
            <v>42272</v>
          </cell>
          <cell r="D1980" t="str">
            <v>CAPORINA FASE 3 PLUS TE</v>
          </cell>
          <cell r="E1980" t="str">
            <v>PES</v>
          </cell>
          <cell r="F1980">
            <v>6400</v>
          </cell>
          <cell r="G1980" t="str">
            <v>TN</v>
          </cell>
          <cell r="H1980" t="str">
            <v>TONELADAS</v>
          </cell>
          <cell r="I1980" t="str">
            <v>PEC</v>
          </cell>
        </row>
        <row r="1981">
          <cell r="A1981" t="str">
            <v>15942326</v>
          </cell>
          <cell r="B1981">
            <v>159</v>
          </cell>
          <cell r="C1981">
            <v>42326</v>
          </cell>
          <cell r="D1981" t="str">
            <v>INICIA POLLO 5 KG</v>
          </cell>
          <cell r="E1981" t="str">
            <v>PES</v>
          </cell>
          <cell r="F1981">
            <v>6990</v>
          </cell>
          <cell r="G1981" t="str">
            <v>TN</v>
          </cell>
          <cell r="H1981" t="str">
            <v>TONELADAS</v>
          </cell>
          <cell r="I1981" t="str">
            <v>PEC</v>
          </cell>
        </row>
        <row r="1982">
          <cell r="A1982" t="str">
            <v>15942682</v>
          </cell>
          <cell r="B1982">
            <v>159</v>
          </cell>
          <cell r="C1982">
            <v>42682</v>
          </cell>
          <cell r="D1982" t="str">
            <v>POLLITO ESPECIAL TE</v>
          </cell>
          <cell r="E1982" t="str">
            <v>PES</v>
          </cell>
          <cell r="F1982">
            <v>5815</v>
          </cell>
          <cell r="G1982" t="str">
            <v>TN</v>
          </cell>
          <cell r="H1982" t="str">
            <v>TONELADAS</v>
          </cell>
          <cell r="I1982" t="str">
            <v>PEC</v>
          </cell>
        </row>
        <row r="1983">
          <cell r="A1983" t="str">
            <v>15942692</v>
          </cell>
          <cell r="B1983">
            <v>159</v>
          </cell>
          <cell r="C1983">
            <v>42692</v>
          </cell>
          <cell r="D1983" t="str">
            <v>POLLO ESPECIAL TE</v>
          </cell>
          <cell r="E1983" t="str">
            <v>PES</v>
          </cell>
          <cell r="F1983">
            <v>5610</v>
          </cell>
          <cell r="G1983" t="str">
            <v>TN</v>
          </cell>
          <cell r="H1983" t="str">
            <v>TONELADAS</v>
          </cell>
          <cell r="I1983" t="str">
            <v>PEC</v>
          </cell>
        </row>
        <row r="1984">
          <cell r="A1984" t="str">
            <v>15943010</v>
          </cell>
          <cell r="B1984">
            <v>159</v>
          </cell>
          <cell r="C1984">
            <v>43010</v>
          </cell>
          <cell r="D1984" t="str">
            <v>CARNERINA NO. 1 MED. HE</v>
          </cell>
          <cell r="E1984" t="str">
            <v>PES</v>
          </cell>
          <cell r="F1984">
            <v>7218</v>
          </cell>
          <cell r="G1984" t="str">
            <v>TN</v>
          </cell>
          <cell r="H1984" t="str">
            <v>TONELADAS</v>
          </cell>
          <cell r="I1984" t="str">
            <v>PEC</v>
          </cell>
        </row>
        <row r="1985">
          <cell r="A1985" t="str">
            <v>15943011</v>
          </cell>
          <cell r="B1985">
            <v>159</v>
          </cell>
          <cell r="C1985">
            <v>43011</v>
          </cell>
          <cell r="D1985" t="str">
            <v>CARNERINA NO. 1 MED. HG</v>
          </cell>
          <cell r="E1985" t="str">
            <v>PES</v>
          </cell>
          <cell r="F1985">
            <v>7078</v>
          </cell>
          <cell r="G1985" t="str">
            <v>TN</v>
          </cell>
          <cell r="H1985" t="str">
            <v>TONELADAS</v>
          </cell>
          <cell r="I1985" t="str">
            <v>PEC</v>
          </cell>
        </row>
        <row r="1986">
          <cell r="A1986" t="str">
            <v>15943012</v>
          </cell>
          <cell r="B1986">
            <v>159</v>
          </cell>
          <cell r="C1986">
            <v>43012</v>
          </cell>
          <cell r="D1986" t="str">
            <v>CARNERINA NO. 1 MED. CE</v>
          </cell>
          <cell r="E1986" t="str">
            <v>PES</v>
          </cell>
          <cell r="F1986">
            <v>6316</v>
          </cell>
          <cell r="G1986" t="str">
            <v>TN</v>
          </cell>
          <cell r="H1986" t="str">
            <v>TONELADAS</v>
          </cell>
          <cell r="I1986" t="str">
            <v>PEC</v>
          </cell>
        </row>
        <row r="1987">
          <cell r="A1987" t="str">
            <v>15943013</v>
          </cell>
          <cell r="B1987">
            <v>159</v>
          </cell>
          <cell r="C1987">
            <v>43013</v>
          </cell>
          <cell r="D1987" t="str">
            <v>CARNERINA NO. 1 MED. CG</v>
          </cell>
          <cell r="E1987" t="str">
            <v>PES</v>
          </cell>
          <cell r="F1987">
            <v>6308</v>
          </cell>
          <cell r="G1987" t="str">
            <v>TN</v>
          </cell>
          <cell r="H1987" t="str">
            <v>TONELADAS</v>
          </cell>
          <cell r="I1987" t="str">
            <v>PEC</v>
          </cell>
        </row>
        <row r="1988">
          <cell r="A1988" t="str">
            <v>15943020</v>
          </cell>
          <cell r="B1988">
            <v>159</v>
          </cell>
          <cell r="C1988">
            <v>43020</v>
          </cell>
          <cell r="D1988" t="str">
            <v>CARNERINA NO. 2 HE</v>
          </cell>
          <cell r="E1988" t="str">
            <v>PES</v>
          </cell>
          <cell r="F1988">
            <v>5885</v>
          </cell>
          <cell r="G1988" t="str">
            <v>TN</v>
          </cell>
          <cell r="H1988" t="str">
            <v>TONELADAS</v>
          </cell>
          <cell r="I1988" t="str">
            <v>PEC</v>
          </cell>
        </row>
        <row r="1989">
          <cell r="A1989" t="str">
            <v>15943021</v>
          </cell>
          <cell r="B1989">
            <v>159</v>
          </cell>
          <cell r="C1989">
            <v>43021</v>
          </cell>
          <cell r="D1989" t="str">
            <v>CARNERINA NO. 2 HG</v>
          </cell>
          <cell r="E1989" t="str">
            <v>PES</v>
          </cell>
          <cell r="F1989">
            <v>5745</v>
          </cell>
          <cell r="G1989" t="str">
            <v>TN</v>
          </cell>
          <cell r="H1989" t="str">
            <v>TONELADAS</v>
          </cell>
          <cell r="I1989" t="str">
            <v>PEC</v>
          </cell>
        </row>
        <row r="1990">
          <cell r="A1990" t="str">
            <v>15943022</v>
          </cell>
          <cell r="B1990">
            <v>159</v>
          </cell>
          <cell r="C1990">
            <v>43022</v>
          </cell>
          <cell r="D1990" t="str">
            <v>CARNERINA NO. 2 CE</v>
          </cell>
          <cell r="E1990" t="str">
            <v>PES</v>
          </cell>
          <cell r="F1990">
            <v>5381</v>
          </cell>
          <cell r="G1990" t="str">
            <v>TN</v>
          </cell>
          <cell r="H1990" t="str">
            <v>TONELADAS</v>
          </cell>
          <cell r="I1990" t="str">
            <v>PEC</v>
          </cell>
        </row>
        <row r="1991">
          <cell r="A1991" t="str">
            <v>15943030</v>
          </cell>
          <cell r="B1991">
            <v>159</v>
          </cell>
          <cell r="C1991">
            <v>43030</v>
          </cell>
          <cell r="D1991" t="str">
            <v>CARNERINA NO. 3 HE</v>
          </cell>
          <cell r="E1991" t="str">
            <v>PES</v>
          </cell>
          <cell r="F1991">
            <v>5720</v>
          </cell>
          <cell r="G1991" t="str">
            <v>TN</v>
          </cell>
          <cell r="H1991" t="str">
            <v>TONELADAS</v>
          </cell>
          <cell r="I1991" t="str">
            <v>PEC</v>
          </cell>
        </row>
        <row r="1992">
          <cell r="A1992" t="str">
            <v>15943031</v>
          </cell>
          <cell r="B1992">
            <v>159</v>
          </cell>
          <cell r="C1992">
            <v>43031</v>
          </cell>
          <cell r="D1992" t="str">
            <v>CARNERINA NO. 3 HG</v>
          </cell>
          <cell r="E1992" t="str">
            <v>PES</v>
          </cell>
          <cell r="F1992">
            <v>5580</v>
          </cell>
          <cell r="G1992" t="str">
            <v>TN</v>
          </cell>
          <cell r="H1992" t="str">
            <v>TONELADAS</v>
          </cell>
          <cell r="I1992" t="str">
            <v>PEC</v>
          </cell>
        </row>
        <row r="1993">
          <cell r="A1993" t="str">
            <v>15943032</v>
          </cell>
          <cell r="B1993">
            <v>159</v>
          </cell>
          <cell r="C1993">
            <v>43032</v>
          </cell>
          <cell r="D1993" t="str">
            <v>CARNERINA NO. 3 CE</v>
          </cell>
          <cell r="E1993" t="str">
            <v>PES</v>
          </cell>
          <cell r="F1993">
            <v>5218</v>
          </cell>
          <cell r="G1993" t="str">
            <v>TN</v>
          </cell>
          <cell r="H1993" t="str">
            <v>TONELADAS</v>
          </cell>
          <cell r="I1993" t="str">
            <v>PEC</v>
          </cell>
        </row>
        <row r="1994">
          <cell r="A1994" t="str">
            <v>15943033</v>
          </cell>
          <cell r="B1994">
            <v>159</v>
          </cell>
          <cell r="C1994">
            <v>43033</v>
          </cell>
          <cell r="D1994" t="str">
            <v>CARNERINA NO. 3 CG</v>
          </cell>
          <cell r="E1994" t="str">
            <v>PES</v>
          </cell>
          <cell r="F1994">
            <v>5600</v>
          </cell>
          <cell r="G1994" t="str">
            <v>TN</v>
          </cell>
          <cell r="H1994" t="str">
            <v>TONELADAS</v>
          </cell>
          <cell r="I1994" t="str">
            <v>PEC</v>
          </cell>
        </row>
        <row r="1995">
          <cell r="A1995" t="str">
            <v>15943040</v>
          </cell>
          <cell r="B1995">
            <v>159</v>
          </cell>
          <cell r="C1995">
            <v>43040</v>
          </cell>
          <cell r="D1995" t="str">
            <v>CARNERINA No.4 LACTANCIA HE</v>
          </cell>
          <cell r="E1995" t="str">
            <v>PES</v>
          </cell>
          <cell r="F1995">
            <v>5215</v>
          </cell>
          <cell r="G1995" t="str">
            <v>TN</v>
          </cell>
          <cell r="H1995" t="str">
            <v>TONELADAS</v>
          </cell>
          <cell r="I1995" t="str">
            <v>PEC</v>
          </cell>
        </row>
        <row r="1996">
          <cell r="A1996" t="str">
            <v>15943041</v>
          </cell>
          <cell r="B1996">
            <v>159</v>
          </cell>
          <cell r="C1996">
            <v>43041</v>
          </cell>
          <cell r="D1996" t="str">
            <v>CARNERINA No.4 LACTANCIA HG</v>
          </cell>
          <cell r="E1996" t="str">
            <v>PES</v>
          </cell>
          <cell r="F1996">
            <v>5075</v>
          </cell>
          <cell r="G1996" t="str">
            <v>TN</v>
          </cell>
          <cell r="H1996" t="str">
            <v>TONELADAS</v>
          </cell>
          <cell r="I1996" t="str">
            <v>PEC</v>
          </cell>
        </row>
        <row r="1997">
          <cell r="A1997" t="str">
            <v>15943042</v>
          </cell>
          <cell r="B1997">
            <v>159</v>
          </cell>
          <cell r="C1997">
            <v>43042</v>
          </cell>
          <cell r="D1997" t="str">
            <v>CARNERINA No.4 LACTANCIA CE</v>
          </cell>
          <cell r="E1997" t="str">
            <v>PES</v>
          </cell>
          <cell r="F1997">
            <v>6310</v>
          </cell>
          <cell r="G1997" t="str">
            <v>TN</v>
          </cell>
          <cell r="H1997" t="str">
            <v>TONELADAS</v>
          </cell>
          <cell r="I1997" t="str">
            <v>PEC</v>
          </cell>
        </row>
        <row r="1998">
          <cell r="A1998" t="str">
            <v>15943043</v>
          </cell>
          <cell r="B1998">
            <v>159</v>
          </cell>
          <cell r="C1998">
            <v>43043</v>
          </cell>
          <cell r="D1998" t="str">
            <v>CARNERINA No.4 LACTANCIA CG</v>
          </cell>
          <cell r="E1998" t="str">
            <v>PES</v>
          </cell>
          <cell r="F1998">
            <v>5095</v>
          </cell>
          <cell r="G1998" t="str">
            <v>TN</v>
          </cell>
          <cell r="H1998" t="str">
            <v>TONELADAS</v>
          </cell>
          <cell r="I1998" t="str">
            <v>PEC</v>
          </cell>
        </row>
        <row r="1999">
          <cell r="A1999" t="str">
            <v>15943050</v>
          </cell>
          <cell r="B1999">
            <v>159</v>
          </cell>
          <cell r="C1999">
            <v>43050</v>
          </cell>
          <cell r="D1999" t="str">
            <v>CARNERINA NO. 5 GESTACION HE</v>
          </cell>
          <cell r="E1999" t="str">
            <v>PES</v>
          </cell>
          <cell r="F1999">
            <v>5477</v>
          </cell>
          <cell r="G1999" t="str">
            <v>TN</v>
          </cell>
          <cell r="H1999" t="str">
            <v>TONELADAS</v>
          </cell>
          <cell r="I1999" t="str">
            <v>PEC</v>
          </cell>
        </row>
        <row r="2000">
          <cell r="A2000" t="str">
            <v>15943051</v>
          </cell>
          <cell r="B2000">
            <v>159</v>
          </cell>
          <cell r="C2000">
            <v>43051</v>
          </cell>
          <cell r="D2000" t="str">
            <v>CARNERINA NO. 5 HG</v>
          </cell>
          <cell r="E2000" t="str">
            <v>PES</v>
          </cell>
          <cell r="F2000">
            <v>5337</v>
          </cell>
          <cell r="G2000" t="str">
            <v>TN</v>
          </cell>
          <cell r="H2000" t="str">
            <v>TONELADAS</v>
          </cell>
          <cell r="I2000" t="str">
            <v>PEC</v>
          </cell>
        </row>
        <row r="2001">
          <cell r="A2001" t="str">
            <v>15943052</v>
          </cell>
          <cell r="B2001">
            <v>159</v>
          </cell>
          <cell r="C2001">
            <v>43052</v>
          </cell>
          <cell r="D2001" t="str">
            <v>CARNERINA No.5 GESTACION CE</v>
          </cell>
          <cell r="E2001" t="str">
            <v>PES</v>
          </cell>
          <cell r="F2001">
            <v>5625</v>
          </cell>
          <cell r="G2001" t="str">
            <v>TN</v>
          </cell>
          <cell r="H2001" t="str">
            <v>TONELADAS</v>
          </cell>
          <cell r="I2001" t="str">
            <v>PEC</v>
          </cell>
        </row>
        <row r="2002">
          <cell r="A2002" t="str">
            <v>15943053</v>
          </cell>
          <cell r="B2002">
            <v>159</v>
          </cell>
          <cell r="C2002">
            <v>43053</v>
          </cell>
          <cell r="D2002" t="str">
            <v>CARNERINA No.5 GESTACION CG</v>
          </cell>
          <cell r="E2002" t="str">
            <v>PES</v>
          </cell>
          <cell r="F2002">
            <v>5357</v>
          </cell>
          <cell r="G2002" t="str">
            <v>TN</v>
          </cell>
          <cell r="H2002" t="str">
            <v>TONELADAS</v>
          </cell>
          <cell r="I2002" t="str">
            <v>PEC</v>
          </cell>
        </row>
        <row r="2003">
          <cell r="A2003" t="str">
            <v>15943117</v>
          </cell>
          <cell r="B2003">
            <v>159</v>
          </cell>
          <cell r="C2003">
            <v>43117</v>
          </cell>
          <cell r="D2003" t="str">
            <v>SUPER APILAC 1 25K  CE</v>
          </cell>
          <cell r="E2003" t="str">
            <v>PES</v>
          </cell>
          <cell r="F2003">
            <v>11180</v>
          </cell>
          <cell r="G2003" t="str">
            <v>TN</v>
          </cell>
          <cell r="H2003" t="str">
            <v>TONELADAS</v>
          </cell>
          <cell r="I2003" t="str">
            <v>PEC</v>
          </cell>
        </row>
        <row r="2004">
          <cell r="A2004" t="str">
            <v>15943127</v>
          </cell>
          <cell r="B2004">
            <v>159</v>
          </cell>
          <cell r="C2004">
            <v>43127</v>
          </cell>
          <cell r="D2004" t="str">
            <v>SUPER APILAC 2 25K CE</v>
          </cell>
          <cell r="E2004" t="str">
            <v>PES</v>
          </cell>
          <cell r="F2004">
            <v>9540</v>
          </cell>
          <cell r="G2004" t="str">
            <v>TN</v>
          </cell>
          <cell r="H2004" t="str">
            <v>TONELADAS</v>
          </cell>
          <cell r="I2004" t="str">
            <v>PEC</v>
          </cell>
        </row>
        <row r="2005">
          <cell r="A2005" t="str">
            <v>15943132</v>
          </cell>
          <cell r="B2005">
            <v>159</v>
          </cell>
          <cell r="C2005">
            <v>43132</v>
          </cell>
          <cell r="D2005" t="str">
            <v>SUPER APILAC 3 40K CE</v>
          </cell>
          <cell r="E2005" t="str">
            <v>PES</v>
          </cell>
          <cell r="F2005">
            <v>7945</v>
          </cell>
          <cell r="G2005" t="str">
            <v>TN</v>
          </cell>
          <cell r="H2005" t="str">
            <v>TONELADAS</v>
          </cell>
          <cell r="I2005" t="str">
            <v>PEC</v>
          </cell>
        </row>
        <row r="2006">
          <cell r="A2006" t="str">
            <v>15943152</v>
          </cell>
          <cell r="B2006">
            <v>159</v>
          </cell>
          <cell r="C2006">
            <v>43152</v>
          </cell>
          <cell r="D2006" t="str">
            <v>CARNERINA NO. 1 GG CE</v>
          </cell>
          <cell r="E2006" t="str">
            <v>PES</v>
          </cell>
          <cell r="F2006">
            <v>5050</v>
          </cell>
          <cell r="G2006" t="str">
            <v>TN</v>
          </cell>
          <cell r="H2006" t="str">
            <v>TONELADAS</v>
          </cell>
          <cell r="I2006" t="str">
            <v>PEC</v>
          </cell>
        </row>
        <row r="2007">
          <cell r="A2007" t="str">
            <v>15943153</v>
          </cell>
          <cell r="B2007">
            <v>159</v>
          </cell>
          <cell r="C2007">
            <v>43153</v>
          </cell>
          <cell r="D2007" t="str">
            <v>CARNERINA NO. 1 GG CG</v>
          </cell>
          <cell r="E2007" t="str">
            <v>PES</v>
          </cell>
          <cell r="F2007">
            <v>4910</v>
          </cell>
          <cell r="G2007" t="str">
            <v>TN</v>
          </cell>
          <cell r="H2007" t="str">
            <v>TONELADAS</v>
          </cell>
          <cell r="I2007" t="str">
            <v>PEC</v>
          </cell>
        </row>
        <row r="2008">
          <cell r="A2008" t="str">
            <v>15943163</v>
          </cell>
          <cell r="B2008">
            <v>159</v>
          </cell>
          <cell r="C2008">
            <v>43163</v>
          </cell>
          <cell r="D2008" t="str">
            <v>INICIAPORK MEJORADO 2 AP CG</v>
          </cell>
          <cell r="E2008" t="str">
            <v>PES</v>
          </cell>
          <cell r="F2008">
            <v>4250</v>
          </cell>
          <cell r="G2008" t="str">
            <v>TN</v>
          </cell>
          <cell r="H2008" t="str">
            <v>TONELADAS</v>
          </cell>
          <cell r="I2008" t="str">
            <v>PEC</v>
          </cell>
        </row>
        <row r="2009">
          <cell r="A2009" t="str">
            <v>15943173</v>
          </cell>
          <cell r="B2009">
            <v>159</v>
          </cell>
          <cell r="C2009">
            <v>43173</v>
          </cell>
          <cell r="D2009" t="str">
            <v>CARNERINA NO. 3 GG CG</v>
          </cell>
          <cell r="E2009" t="str">
            <v>PES</v>
          </cell>
          <cell r="F2009">
            <v>4085</v>
          </cell>
          <cell r="G2009" t="str">
            <v>TN</v>
          </cell>
          <cell r="H2009" t="str">
            <v>TONELADAS</v>
          </cell>
          <cell r="I2009" t="str">
            <v>PEC</v>
          </cell>
        </row>
        <row r="2010">
          <cell r="A2010" t="str">
            <v>15943183</v>
          </cell>
          <cell r="B2010">
            <v>159</v>
          </cell>
          <cell r="C2010">
            <v>43183</v>
          </cell>
          <cell r="D2010" t="str">
            <v>CARNERINA  GESTACION GG CG</v>
          </cell>
          <cell r="E2010" t="str">
            <v>PES</v>
          </cell>
          <cell r="F2010">
            <v>4100</v>
          </cell>
          <cell r="G2010" t="str">
            <v>TN</v>
          </cell>
          <cell r="H2010" t="str">
            <v>TONELADAS</v>
          </cell>
          <cell r="I2010" t="str">
            <v>PEC</v>
          </cell>
        </row>
        <row r="2011">
          <cell r="A2011" t="str">
            <v>15943193</v>
          </cell>
          <cell r="B2011">
            <v>159</v>
          </cell>
          <cell r="C2011">
            <v>43193</v>
          </cell>
          <cell r="D2011" t="str">
            <v>CARNERINA LACTANCIA.GG  CG</v>
          </cell>
          <cell r="E2011" t="str">
            <v>PES</v>
          </cell>
          <cell r="F2011">
            <v>4405</v>
          </cell>
          <cell r="G2011" t="str">
            <v>TN</v>
          </cell>
          <cell r="H2011" t="str">
            <v>TONELADAS</v>
          </cell>
          <cell r="I2011" t="str">
            <v>PEC</v>
          </cell>
        </row>
        <row r="2012">
          <cell r="A2012" t="str">
            <v>15943242</v>
          </cell>
          <cell r="B2012">
            <v>159</v>
          </cell>
          <cell r="C2012">
            <v>43242</v>
          </cell>
          <cell r="D2012" t="str">
            <v>INICIAPORK</v>
          </cell>
          <cell r="E2012" t="str">
            <v>PES</v>
          </cell>
          <cell r="F2012">
            <v>5183</v>
          </cell>
          <cell r="G2012" t="str">
            <v>TN</v>
          </cell>
          <cell r="H2012" t="str">
            <v>TONELADAS</v>
          </cell>
          <cell r="I2012" t="str">
            <v>PEC</v>
          </cell>
        </row>
        <row r="2013">
          <cell r="A2013" t="str">
            <v>15943356</v>
          </cell>
          <cell r="B2013">
            <v>159</v>
          </cell>
          <cell r="C2013">
            <v>43356</v>
          </cell>
          <cell r="D2013" t="str">
            <v>INICIA CERDO 5KG</v>
          </cell>
          <cell r="E2013" t="str">
            <v>PES</v>
          </cell>
          <cell r="F2013">
            <v>5615</v>
          </cell>
          <cell r="G2013" t="str">
            <v>TN</v>
          </cell>
          <cell r="H2013" t="str">
            <v>TONELADAS</v>
          </cell>
          <cell r="I2013" t="str">
            <v>PEC</v>
          </cell>
        </row>
        <row r="2014">
          <cell r="A2014" t="str">
            <v>15943376</v>
          </cell>
          <cell r="B2014">
            <v>159</v>
          </cell>
          <cell r="C2014">
            <v>43376</v>
          </cell>
          <cell r="D2014" t="str">
            <v>ENGORDA CERDO 5KG</v>
          </cell>
          <cell r="E2014" t="str">
            <v>PES</v>
          </cell>
          <cell r="F2014">
            <v>5415</v>
          </cell>
          <cell r="G2014" t="str">
            <v>TN</v>
          </cell>
          <cell r="H2014" t="str">
            <v>TONELADAS</v>
          </cell>
          <cell r="I2014" t="str">
            <v>PEC</v>
          </cell>
        </row>
        <row r="2015">
          <cell r="A2015" t="str">
            <v>15943410</v>
          </cell>
          <cell r="B2015">
            <v>159</v>
          </cell>
          <cell r="C2015">
            <v>43410</v>
          </cell>
          <cell r="D2015" t="str">
            <v>API CONCENTRADO INICIADOR HE</v>
          </cell>
          <cell r="E2015" t="str">
            <v>PES</v>
          </cell>
          <cell r="F2015">
            <v>7265</v>
          </cell>
          <cell r="G2015" t="str">
            <v>TN</v>
          </cell>
          <cell r="H2015" t="str">
            <v>TONELADAS</v>
          </cell>
          <cell r="I2015" t="str">
            <v>PEC</v>
          </cell>
        </row>
        <row r="2016">
          <cell r="A2016" t="str">
            <v>15943411</v>
          </cell>
          <cell r="B2016">
            <v>159</v>
          </cell>
          <cell r="C2016">
            <v>43411</v>
          </cell>
          <cell r="D2016" t="str">
            <v>API CONCENTRADO INICIADOR HG</v>
          </cell>
          <cell r="E2016" t="str">
            <v>PES</v>
          </cell>
          <cell r="F2016">
            <v>7125</v>
          </cell>
          <cell r="G2016" t="str">
            <v>TN</v>
          </cell>
          <cell r="H2016" t="str">
            <v>TONELADAS</v>
          </cell>
          <cell r="I2016" t="str">
            <v>PEC</v>
          </cell>
        </row>
        <row r="2017">
          <cell r="A2017" t="str">
            <v>15943420</v>
          </cell>
          <cell r="B2017">
            <v>159</v>
          </cell>
          <cell r="C2017">
            <v>43420</v>
          </cell>
          <cell r="D2017" t="str">
            <v>API CONCENTRADO CREC-ENG.  HE</v>
          </cell>
          <cell r="E2017" t="str">
            <v>PES</v>
          </cell>
          <cell r="F2017">
            <v>7697</v>
          </cell>
          <cell r="G2017" t="str">
            <v>TN</v>
          </cell>
          <cell r="H2017" t="str">
            <v>TONELADAS</v>
          </cell>
          <cell r="I2017" t="str">
            <v>PEC</v>
          </cell>
        </row>
        <row r="2018">
          <cell r="A2018" t="str">
            <v>15943421</v>
          </cell>
          <cell r="B2018">
            <v>159</v>
          </cell>
          <cell r="C2018">
            <v>43421</v>
          </cell>
          <cell r="D2018" t="str">
            <v>API CONCENTRADO CREC-ENG HG</v>
          </cell>
          <cell r="E2018" t="str">
            <v>PES</v>
          </cell>
          <cell r="F2018">
            <v>8450</v>
          </cell>
          <cell r="G2018" t="str">
            <v>TN</v>
          </cell>
          <cell r="H2018" t="str">
            <v>TONELADAS</v>
          </cell>
          <cell r="I2018" t="str">
            <v>PEC</v>
          </cell>
        </row>
        <row r="2019">
          <cell r="A2019" t="str">
            <v>15943430</v>
          </cell>
          <cell r="B2019">
            <v>159</v>
          </cell>
          <cell r="C2019">
            <v>43430</v>
          </cell>
          <cell r="D2019" t="str">
            <v>APICONCENTRADO REPRODUCTORE HE</v>
          </cell>
          <cell r="E2019" t="str">
            <v>PES</v>
          </cell>
          <cell r="F2019">
            <v>6540</v>
          </cell>
          <cell r="G2019" t="str">
            <v>TN</v>
          </cell>
          <cell r="H2019" t="str">
            <v>TONELADAS</v>
          </cell>
          <cell r="I2019" t="str">
            <v>PEC</v>
          </cell>
        </row>
        <row r="2020">
          <cell r="A2020" t="str">
            <v>15943431</v>
          </cell>
          <cell r="B2020">
            <v>159</v>
          </cell>
          <cell r="C2020">
            <v>43431</v>
          </cell>
          <cell r="D2020" t="str">
            <v>APICONCENTRADO REPRODUCTORE HG</v>
          </cell>
          <cell r="E2020" t="str">
            <v>PES</v>
          </cell>
          <cell r="F2020">
            <v>6400</v>
          </cell>
          <cell r="G2020" t="str">
            <v>TN</v>
          </cell>
          <cell r="H2020" t="str">
            <v>TONELADAS</v>
          </cell>
          <cell r="I2020" t="str">
            <v>PEC</v>
          </cell>
        </row>
        <row r="2021">
          <cell r="A2021" t="str">
            <v>15943502</v>
          </cell>
          <cell r="B2021">
            <v>159</v>
          </cell>
          <cell r="C2021">
            <v>43502</v>
          </cell>
          <cell r="D2021" t="str">
            <v>FINALIZADOR ENG.CERDOS HL CE</v>
          </cell>
          <cell r="E2021" t="str">
            <v>PES</v>
          </cell>
          <cell r="F2021">
            <v>6192</v>
          </cell>
          <cell r="G2021" t="str">
            <v>TN</v>
          </cell>
          <cell r="H2021" t="str">
            <v>TONELADAS</v>
          </cell>
          <cell r="I2021" t="str">
            <v>PEC</v>
          </cell>
        </row>
        <row r="2022">
          <cell r="A2022" t="str">
            <v>15943503</v>
          </cell>
          <cell r="B2022">
            <v>159</v>
          </cell>
          <cell r="C2022">
            <v>43503</v>
          </cell>
          <cell r="D2022" t="str">
            <v>FINALIZADOR ENG.CERDOS HL CG</v>
          </cell>
          <cell r="E2022" t="str">
            <v>PES</v>
          </cell>
          <cell r="F2022">
            <v>5145</v>
          </cell>
          <cell r="G2022" t="str">
            <v>TN</v>
          </cell>
          <cell r="H2022" t="str">
            <v>TONELADAS</v>
          </cell>
          <cell r="I2022" t="str">
            <v>PEC</v>
          </cell>
        </row>
        <row r="2023">
          <cell r="A2023" t="str">
            <v>15943860</v>
          </cell>
          <cell r="B2023">
            <v>159</v>
          </cell>
          <cell r="C2023">
            <v>43860</v>
          </cell>
          <cell r="D2023" t="str">
            <v>CRECIPORK V. HE</v>
          </cell>
          <cell r="E2023" t="str">
            <v>PES</v>
          </cell>
          <cell r="F2023">
            <v>5110</v>
          </cell>
          <cell r="G2023" t="str">
            <v>TN</v>
          </cell>
          <cell r="H2023" t="str">
            <v>TONELADAS</v>
          </cell>
          <cell r="I2023" t="str">
            <v>PEC</v>
          </cell>
        </row>
        <row r="2024">
          <cell r="A2024" t="str">
            <v>15943861</v>
          </cell>
          <cell r="B2024">
            <v>159</v>
          </cell>
          <cell r="C2024">
            <v>43861</v>
          </cell>
          <cell r="D2024" t="str">
            <v>CRECIPORK V. HG</v>
          </cell>
          <cell r="E2024" t="str">
            <v>PES</v>
          </cell>
          <cell r="F2024">
            <v>4970</v>
          </cell>
          <cell r="G2024" t="str">
            <v>TN</v>
          </cell>
          <cell r="H2024" t="str">
            <v>TONELADAS</v>
          </cell>
          <cell r="I2024" t="str">
            <v>PEC</v>
          </cell>
        </row>
        <row r="2025">
          <cell r="A2025" t="str">
            <v>15943862</v>
          </cell>
          <cell r="B2025">
            <v>159</v>
          </cell>
          <cell r="C2025">
            <v>43862</v>
          </cell>
          <cell r="D2025" t="str">
            <v>GESTACION 0-30 CARABANCHEL</v>
          </cell>
          <cell r="E2025" t="str">
            <v>PES</v>
          </cell>
          <cell r="F2025">
            <v>4930</v>
          </cell>
          <cell r="G2025" t="str">
            <v>TN</v>
          </cell>
          <cell r="H2025" t="str">
            <v>TONELADAS</v>
          </cell>
          <cell r="I2025" t="str">
            <v>PEC</v>
          </cell>
        </row>
        <row r="2026">
          <cell r="A2026" t="str">
            <v>15943863</v>
          </cell>
          <cell r="B2026">
            <v>159</v>
          </cell>
          <cell r="C2026">
            <v>43863</v>
          </cell>
          <cell r="D2026" t="str">
            <v>CRECIPORK V. CG</v>
          </cell>
          <cell r="E2026" t="str">
            <v>PES</v>
          </cell>
          <cell r="F2026">
            <v>4990</v>
          </cell>
          <cell r="G2026" t="str">
            <v>TN</v>
          </cell>
          <cell r="H2026" t="str">
            <v>TONELADAS</v>
          </cell>
          <cell r="I2026" t="str">
            <v>PEC</v>
          </cell>
        </row>
        <row r="2027">
          <cell r="A2027" t="str">
            <v>15943870</v>
          </cell>
          <cell r="B2027">
            <v>159</v>
          </cell>
          <cell r="C2027">
            <v>43870</v>
          </cell>
          <cell r="D2027" t="str">
            <v>ENGORDAPORK V. HE</v>
          </cell>
          <cell r="E2027" t="str">
            <v>PES</v>
          </cell>
          <cell r="F2027">
            <v>5030</v>
          </cell>
          <cell r="G2027" t="str">
            <v>TN</v>
          </cell>
          <cell r="H2027" t="str">
            <v>TONELADAS</v>
          </cell>
          <cell r="I2027" t="str">
            <v>PEC</v>
          </cell>
        </row>
        <row r="2028">
          <cell r="A2028" t="str">
            <v>15943871</v>
          </cell>
          <cell r="B2028">
            <v>159</v>
          </cell>
          <cell r="C2028">
            <v>43871</v>
          </cell>
          <cell r="D2028" t="str">
            <v>ENGORDAPORK V. HG</v>
          </cell>
          <cell r="E2028" t="str">
            <v>PES</v>
          </cell>
          <cell r="F2028">
            <v>4890</v>
          </cell>
          <cell r="G2028" t="str">
            <v>TN</v>
          </cell>
          <cell r="H2028" t="str">
            <v>TONELADAS</v>
          </cell>
          <cell r="I2028" t="str">
            <v>PEC</v>
          </cell>
        </row>
        <row r="2029">
          <cell r="A2029" t="str">
            <v>15943872</v>
          </cell>
          <cell r="B2029">
            <v>159</v>
          </cell>
          <cell r="C2029">
            <v>43872</v>
          </cell>
          <cell r="D2029" t="str">
            <v>ALIMENTO RETIRO CARANBACHEL CE</v>
          </cell>
          <cell r="E2029" t="str">
            <v>PES</v>
          </cell>
          <cell r="F2029">
            <v>4850</v>
          </cell>
          <cell r="G2029" t="str">
            <v>TN</v>
          </cell>
          <cell r="H2029" t="str">
            <v>TONELADAS</v>
          </cell>
          <cell r="I2029" t="str">
            <v>PEC</v>
          </cell>
        </row>
        <row r="2030">
          <cell r="A2030" t="str">
            <v>15943873</v>
          </cell>
          <cell r="B2030">
            <v>159</v>
          </cell>
          <cell r="C2030">
            <v>43873</v>
          </cell>
          <cell r="D2030" t="str">
            <v>ENGORDAPORK V. CG</v>
          </cell>
          <cell r="E2030" t="str">
            <v>PES</v>
          </cell>
          <cell r="F2030">
            <v>4910</v>
          </cell>
          <cell r="G2030" t="str">
            <v>TN</v>
          </cell>
          <cell r="H2030" t="str">
            <v>TONELADAS</v>
          </cell>
          <cell r="I2030" t="str">
            <v>PEC</v>
          </cell>
        </row>
        <row r="2031">
          <cell r="A2031" t="str">
            <v>15943882</v>
          </cell>
          <cell r="B2031">
            <v>159</v>
          </cell>
          <cell r="C2031">
            <v>43882</v>
          </cell>
          <cell r="D2031" t="str">
            <v>REPRODUPORK AP CE</v>
          </cell>
          <cell r="E2031" t="str">
            <v>PES</v>
          </cell>
          <cell r="F2031">
            <v>4900</v>
          </cell>
          <cell r="G2031" t="str">
            <v>TN</v>
          </cell>
          <cell r="H2031" t="str">
            <v>TONELADAS</v>
          </cell>
          <cell r="I2031" t="str">
            <v>PEC</v>
          </cell>
        </row>
        <row r="2032">
          <cell r="A2032" t="str">
            <v>15944000</v>
          </cell>
          <cell r="B2032">
            <v>159</v>
          </cell>
          <cell r="C2032">
            <v>44000</v>
          </cell>
          <cell r="D2032" t="str">
            <v>APILECHE 18% HE</v>
          </cell>
          <cell r="E2032" t="str">
            <v>PES</v>
          </cell>
          <cell r="F2032">
            <v>4301</v>
          </cell>
          <cell r="G2032" t="str">
            <v>TN</v>
          </cell>
          <cell r="H2032" t="str">
            <v>TONELADAS</v>
          </cell>
          <cell r="I2032" t="str">
            <v>PEC</v>
          </cell>
        </row>
        <row r="2033">
          <cell r="A2033" t="str">
            <v>15944001</v>
          </cell>
          <cell r="B2033">
            <v>159</v>
          </cell>
          <cell r="C2033">
            <v>44001</v>
          </cell>
          <cell r="D2033" t="str">
            <v>APILECHE 18% HG</v>
          </cell>
          <cell r="E2033" t="str">
            <v>PES</v>
          </cell>
          <cell r="F2033">
            <v>4161</v>
          </cell>
          <cell r="G2033" t="str">
            <v>TN</v>
          </cell>
          <cell r="H2033" t="str">
            <v>TONELADAS</v>
          </cell>
          <cell r="I2033" t="str">
            <v>PEC</v>
          </cell>
        </row>
        <row r="2034">
          <cell r="A2034" t="str">
            <v>15944002</v>
          </cell>
          <cell r="B2034">
            <v>159</v>
          </cell>
          <cell r="C2034">
            <v>44002</v>
          </cell>
          <cell r="D2034" t="str">
            <v>APILECHE 18% CE</v>
          </cell>
          <cell r="E2034" t="str">
            <v>PES</v>
          </cell>
          <cell r="F2034">
            <v>4321</v>
          </cell>
          <cell r="G2034" t="str">
            <v>TN</v>
          </cell>
          <cell r="H2034" t="str">
            <v>TONELADAS</v>
          </cell>
          <cell r="I2034" t="str">
            <v>PEC</v>
          </cell>
        </row>
        <row r="2035">
          <cell r="A2035" t="str">
            <v>15944003</v>
          </cell>
          <cell r="B2035">
            <v>159</v>
          </cell>
          <cell r="C2035">
            <v>44003</v>
          </cell>
          <cell r="D2035" t="str">
            <v>APILECHE 18% CG</v>
          </cell>
          <cell r="E2035" t="str">
            <v>PES</v>
          </cell>
          <cell r="F2035">
            <v>4181</v>
          </cell>
          <cell r="G2035" t="str">
            <v>TN</v>
          </cell>
          <cell r="H2035" t="str">
            <v>TONELADAS</v>
          </cell>
          <cell r="I2035" t="str">
            <v>PEC</v>
          </cell>
        </row>
        <row r="2036">
          <cell r="A2036" t="str">
            <v>15944004</v>
          </cell>
          <cell r="B2036">
            <v>159</v>
          </cell>
          <cell r="C2036">
            <v>44004</v>
          </cell>
          <cell r="D2036" t="str">
            <v>APILECHE 18% RE</v>
          </cell>
          <cell r="E2036" t="str">
            <v>PES</v>
          </cell>
          <cell r="F2036">
            <v>4311</v>
          </cell>
          <cell r="G2036" t="str">
            <v>TN</v>
          </cell>
          <cell r="H2036" t="str">
            <v>TONELADAS</v>
          </cell>
          <cell r="I2036" t="str">
            <v>PEC</v>
          </cell>
        </row>
        <row r="2037">
          <cell r="A2037" t="str">
            <v>15944005</v>
          </cell>
          <cell r="B2037">
            <v>159</v>
          </cell>
          <cell r="C2037">
            <v>44005</v>
          </cell>
          <cell r="D2037" t="str">
            <v>APILECHE 18% RG</v>
          </cell>
          <cell r="E2037" t="str">
            <v>PES</v>
          </cell>
          <cell r="F2037">
            <v>4171</v>
          </cell>
          <cell r="G2037" t="str">
            <v>TN</v>
          </cell>
          <cell r="H2037" t="str">
            <v>TONELADAS</v>
          </cell>
          <cell r="I2037" t="str">
            <v>PEC</v>
          </cell>
        </row>
        <row r="2038">
          <cell r="A2038" t="str">
            <v>15944010</v>
          </cell>
          <cell r="B2038">
            <v>159</v>
          </cell>
          <cell r="C2038">
            <v>44010</v>
          </cell>
          <cell r="D2038" t="str">
            <v>ABALAC 40% PLUS HE</v>
          </cell>
          <cell r="E2038" t="str">
            <v>PES</v>
          </cell>
          <cell r="F2038">
            <v>5490</v>
          </cell>
          <cell r="G2038" t="str">
            <v>TN</v>
          </cell>
          <cell r="H2038" t="str">
            <v>TONELADAS</v>
          </cell>
          <cell r="I2038" t="str">
            <v>PEC</v>
          </cell>
        </row>
        <row r="2039">
          <cell r="A2039" t="str">
            <v>15944020</v>
          </cell>
          <cell r="B2039">
            <v>159</v>
          </cell>
          <cell r="C2039">
            <v>44020</v>
          </cell>
          <cell r="D2039" t="str">
            <v>ABALAC 32% HE</v>
          </cell>
          <cell r="E2039" t="str">
            <v>PES</v>
          </cell>
          <cell r="F2039">
            <v>6655</v>
          </cell>
          <cell r="G2039" t="str">
            <v>TN</v>
          </cell>
          <cell r="H2039" t="str">
            <v>TONELADAS</v>
          </cell>
          <cell r="I2039" t="str">
            <v>PEC</v>
          </cell>
        </row>
        <row r="2040">
          <cell r="A2040" t="str">
            <v>15944021</v>
          </cell>
          <cell r="B2040">
            <v>159</v>
          </cell>
          <cell r="C2040">
            <v>44021</v>
          </cell>
          <cell r="D2040" t="str">
            <v>ABALAC 32% HG</v>
          </cell>
          <cell r="E2040" t="str">
            <v>PES</v>
          </cell>
          <cell r="F2040">
            <v>6515</v>
          </cell>
          <cell r="G2040" t="str">
            <v>TN</v>
          </cell>
          <cell r="H2040" t="str">
            <v>TONELADAS</v>
          </cell>
          <cell r="I2040" t="str">
            <v>PEC</v>
          </cell>
        </row>
        <row r="2041">
          <cell r="A2041" t="str">
            <v>15944022</v>
          </cell>
          <cell r="B2041">
            <v>159</v>
          </cell>
          <cell r="C2041">
            <v>44022</v>
          </cell>
          <cell r="D2041" t="str">
            <v>ABALAC 32% CE</v>
          </cell>
          <cell r="E2041" t="str">
            <v>PES</v>
          </cell>
          <cell r="F2041">
            <v>6507</v>
          </cell>
          <cell r="G2041" t="str">
            <v>TN</v>
          </cell>
          <cell r="H2041" t="str">
            <v>TONELADAS</v>
          </cell>
          <cell r="I2041" t="str">
            <v>PEC</v>
          </cell>
        </row>
        <row r="2042">
          <cell r="A2042" t="str">
            <v>15944032</v>
          </cell>
          <cell r="B2042">
            <v>159</v>
          </cell>
          <cell r="C2042">
            <v>44032</v>
          </cell>
          <cell r="D2042" t="str">
            <v>BECERROS LACTANTES CE</v>
          </cell>
          <cell r="E2042" t="str">
            <v>PES</v>
          </cell>
          <cell r="F2042">
            <v>4905</v>
          </cell>
          <cell r="G2042" t="str">
            <v>TN</v>
          </cell>
          <cell r="H2042" t="str">
            <v>TONELADAS</v>
          </cell>
          <cell r="I2042" t="str">
            <v>PEC</v>
          </cell>
        </row>
        <row r="2043">
          <cell r="A2043" t="str">
            <v>15944064</v>
          </cell>
          <cell r="B2043">
            <v>159</v>
          </cell>
          <cell r="C2043">
            <v>44064</v>
          </cell>
          <cell r="D2043" t="str">
            <v>LECHERO MACRO RE</v>
          </cell>
          <cell r="E2043" t="str">
            <v>PES</v>
          </cell>
          <cell r="F2043">
            <v>3770</v>
          </cell>
          <cell r="G2043" t="str">
            <v>TN</v>
          </cell>
          <cell r="H2043" t="str">
            <v>TONELADAS</v>
          </cell>
          <cell r="I2043" t="str">
            <v>PEC</v>
          </cell>
        </row>
        <row r="2044">
          <cell r="A2044" t="str">
            <v>15944072</v>
          </cell>
          <cell r="B2044">
            <v>159</v>
          </cell>
          <cell r="C2044">
            <v>44072</v>
          </cell>
          <cell r="D2044" t="str">
            <v>ABABE PLUS CE</v>
          </cell>
          <cell r="E2044" t="str">
            <v>PES</v>
          </cell>
          <cell r="F2044">
            <v>4915</v>
          </cell>
          <cell r="G2044" t="str">
            <v>TN</v>
          </cell>
          <cell r="H2044" t="str">
            <v>TONELADAS</v>
          </cell>
          <cell r="I2044" t="str">
            <v>PEC</v>
          </cell>
        </row>
        <row r="2045">
          <cell r="A2045" t="str">
            <v>15944073</v>
          </cell>
          <cell r="B2045">
            <v>159</v>
          </cell>
          <cell r="C2045">
            <v>44073</v>
          </cell>
          <cell r="D2045" t="str">
            <v>ABABE PLUS CG</v>
          </cell>
          <cell r="E2045" t="str">
            <v>PES</v>
          </cell>
          <cell r="F2045">
            <v>5090</v>
          </cell>
          <cell r="G2045" t="str">
            <v>TN</v>
          </cell>
          <cell r="H2045" t="str">
            <v>TONELADAS</v>
          </cell>
          <cell r="I2045" t="str">
            <v>PEC</v>
          </cell>
        </row>
        <row r="2046">
          <cell r="A2046" t="str">
            <v>15944074</v>
          </cell>
          <cell r="B2046">
            <v>159</v>
          </cell>
          <cell r="C2046">
            <v>44074</v>
          </cell>
          <cell r="D2046" t="str">
            <v>ABABE PLUS RE</v>
          </cell>
          <cell r="E2046" t="str">
            <v>PES</v>
          </cell>
          <cell r="F2046">
            <v>5455</v>
          </cell>
          <cell r="G2046" t="str">
            <v>TN</v>
          </cell>
          <cell r="H2046" t="str">
            <v>TONELADAS</v>
          </cell>
          <cell r="I2046" t="str">
            <v>PEC</v>
          </cell>
        </row>
        <row r="2047">
          <cell r="A2047" t="str">
            <v>15944075</v>
          </cell>
          <cell r="B2047">
            <v>159</v>
          </cell>
          <cell r="C2047">
            <v>44075</v>
          </cell>
          <cell r="D2047" t="str">
            <v>ABABE PLUS RG</v>
          </cell>
          <cell r="E2047" t="str">
            <v>PES</v>
          </cell>
          <cell r="F2047">
            <v>5315</v>
          </cell>
          <cell r="G2047" t="str">
            <v>TN</v>
          </cell>
          <cell r="H2047" t="str">
            <v>TONELADAS</v>
          </cell>
          <cell r="I2047" t="str">
            <v>PEC</v>
          </cell>
        </row>
        <row r="2048">
          <cell r="A2048" t="str">
            <v>15944079</v>
          </cell>
          <cell r="B2048">
            <v>159</v>
          </cell>
          <cell r="C2048">
            <v>44079</v>
          </cell>
          <cell r="D2048" t="str">
            <v>ABABE PLUS CE BP44</v>
          </cell>
          <cell r="E2048" t="str">
            <v>PES</v>
          </cell>
          <cell r="F2048">
            <v>4618</v>
          </cell>
          <cell r="G2048" t="str">
            <v>TN</v>
          </cell>
          <cell r="H2048" t="str">
            <v>TONELADAS</v>
          </cell>
          <cell r="I2048" t="str">
            <v>PEC</v>
          </cell>
        </row>
        <row r="2049">
          <cell r="A2049" t="str">
            <v>15944144</v>
          </cell>
          <cell r="B2049">
            <v>159</v>
          </cell>
          <cell r="C2049">
            <v>44144</v>
          </cell>
          <cell r="D2049" t="str">
            <v>LECHERO NORTEÑO RE</v>
          </cell>
          <cell r="E2049" t="str">
            <v>PES</v>
          </cell>
          <cell r="F2049">
            <v>3940</v>
          </cell>
          <cell r="G2049" t="str">
            <v>TN</v>
          </cell>
          <cell r="H2049" t="str">
            <v>TONELADAS</v>
          </cell>
          <cell r="I2049" t="str">
            <v>PEC</v>
          </cell>
        </row>
        <row r="2050">
          <cell r="A2050" t="str">
            <v>15944169</v>
          </cell>
          <cell r="B2050">
            <v>159</v>
          </cell>
          <cell r="C2050">
            <v>44169</v>
          </cell>
          <cell r="D2050" t="str">
            <v>LACTOCRIA PLUS 10K HE</v>
          </cell>
          <cell r="E2050" t="str">
            <v>PES</v>
          </cell>
          <cell r="F2050">
            <v>20146</v>
          </cell>
          <cell r="G2050" t="str">
            <v>TN</v>
          </cell>
          <cell r="H2050" t="str">
            <v>TONELADAS</v>
          </cell>
          <cell r="I2050" t="str">
            <v>PEC</v>
          </cell>
        </row>
        <row r="2051">
          <cell r="A2051" t="str">
            <v>15944234</v>
          </cell>
          <cell r="B2051">
            <v>159</v>
          </cell>
          <cell r="C2051">
            <v>44234</v>
          </cell>
          <cell r="D2051" t="str">
            <v>LECHERO 16% V. RE</v>
          </cell>
          <cell r="E2051" t="str">
            <v>PES</v>
          </cell>
          <cell r="F2051">
            <v>4760</v>
          </cell>
          <cell r="G2051" t="str">
            <v>TN</v>
          </cell>
          <cell r="H2051" t="str">
            <v>TONELADAS</v>
          </cell>
          <cell r="I2051" t="str">
            <v>PEC</v>
          </cell>
        </row>
        <row r="2052">
          <cell r="A2052" t="str">
            <v>15944314</v>
          </cell>
          <cell r="B2052">
            <v>159</v>
          </cell>
          <cell r="C2052">
            <v>44314</v>
          </cell>
          <cell r="D2052" t="str">
            <v>BECERRAS 18% ULTRA RE</v>
          </cell>
          <cell r="E2052" t="str">
            <v>PES</v>
          </cell>
          <cell r="F2052">
            <v>6565</v>
          </cell>
          <cell r="G2052" t="str">
            <v>TN</v>
          </cell>
          <cell r="H2052" t="str">
            <v>TONELADAS</v>
          </cell>
          <cell r="I2052" t="str">
            <v>PEC</v>
          </cell>
        </row>
        <row r="2053">
          <cell r="A2053" t="str">
            <v>15944315</v>
          </cell>
          <cell r="B2053">
            <v>159</v>
          </cell>
          <cell r="C2053">
            <v>44315</v>
          </cell>
          <cell r="D2053" t="str">
            <v>BECERRAS 18% ULTRA RG</v>
          </cell>
          <cell r="E2053" t="str">
            <v>PES</v>
          </cell>
          <cell r="F2053">
            <v>6470</v>
          </cell>
          <cell r="G2053" t="str">
            <v>TN</v>
          </cell>
          <cell r="H2053" t="str">
            <v>TONELADAS</v>
          </cell>
          <cell r="I2053" t="str">
            <v>PEC</v>
          </cell>
        </row>
        <row r="2054">
          <cell r="A2054" t="str">
            <v>15944322</v>
          </cell>
          <cell r="B2054">
            <v>159</v>
          </cell>
          <cell r="C2054">
            <v>44322</v>
          </cell>
          <cell r="D2054" t="str">
            <v>ESTABLERO 18% CE</v>
          </cell>
          <cell r="E2054" t="str">
            <v>PES</v>
          </cell>
          <cell r="F2054">
            <v>4665</v>
          </cell>
          <cell r="G2054" t="str">
            <v>TN</v>
          </cell>
          <cell r="H2054" t="str">
            <v>TONELADAS</v>
          </cell>
          <cell r="I2054" t="str">
            <v>PEC</v>
          </cell>
        </row>
        <row r="2055">
          <cell r="A2055" t="str">
            <v>15944324</v>
          </cell>
          <cell r="B2055">
            <v>159</v>
          </cell>
          <cell r="C2055">
            <v>44324</v>
          </cell>
          <cell r="D2055" t="str">
            <v>ESTABLERO 18% RE</v>
          </cell>
          <cell r="E2055" t="str">
            <v>PES</v>
          </cell>
          <cell r="F2055">
            <v>4755</v>
          </cell>
          <cell r="G2055" t="str">
            <v>TN</v>
          </cell>
          <cell r="H2055" t="str">
            <v>TONELADAS</v>
          </cell>
          <cell r="I2055" t="str">
            <v>PEC</v>
          </cell>
        </row>
        <row r="2056">
          <cell r="A2056" t="str">
            <v>15944422</v>
          </cell>
          <cell r="B2056">
            <v>159</v>
          </cell>
          <cell r="C2056">
            <v>44422</v>
          </cell>
          <cell r="D2056" t="str">
            <v>ESTABLERO 18% AP CE</v>
          </cell>
          <cell r="E2056" t="str">
            <v>PES</v>
          </cell>
          <cell r="F2056">
            <v>3990</v>
          </cell>
          <cell r="G2056" t="str">
            <v>TN</v>
          </cell>
          <cell r="H2056" t="str">
            <v>TONELADAS</v>
          </cell>
          <cell r="I2056" t="str">
            <v>PEC</v>
          </cell>
        </row>
        <row r="2057">
          <cell r="A2057" t="str">
            <v>15944514</v>
          </cell>
          <cell r="B2057">
            <v>159</v>
          </cell>
          <cell r="C2057">
            <v>44514</v>
          </cell>
          <cell r="D2057" t="str">
            <v>ESTABLERO 25% RE</v>
          </cell>
          <cell r="E2057" t="str">
            <v>PES</v>
          </cell>
          <cell r="F2057">
            <v>4917</v>
          </cell>
          <cell r="G2057" t="str">
            <v>TN</v>
          </cell>
          <cell r="H2057" t="str">
            <v>TONELADAS</v>
          </cell>
          <cell r="I2057" t="str">
            <v>PEC</v>
          </cell>
        </row>
        <row r="2058">
          <cell r="A2058" t="str">
            <v>15944560</v>
          </cell>
          <cell r="B2058">
            <v>159</v>
          </cell>
          <cell r="C2058">
            <v>44560</v>
          </cell>
          <cell r="D2058" t="str">
            <v>MEZCLA GANADERA LECHERO HE</v>
          </cell>
          <cell r="E2058" t="str">
            <v>PES</v>
          </cell>
          <cell r="F2058">
            <v>3440</v>
          </cell>
          <cell r="G2058" t="str">
            <v>TN</v>
          </cell>
          <cell r="H2058" t="str">
            <v>TONELADAS</v>
          </cell>
          <cell r="I2058" t="str">
            <v>PEC</v>
          </cell>
        </row>
        <row r="2059">
          <cell r="A2059" t="str">
            <v>15944734</v>
          </cell>
          <cell r="B2059">
            <v>159</v>
          </cell>
          <cell r="C2059">
            <v>44734</v>
          </cell>
          <cell r="D2059" t="str">
            <v>APILECHE PLUS 17% ULTRA RE</v>
          </cell>
          <cell r="E2059" t="str">
            <v>PES</v>
          </cell>
          <cell r="F2059">
            <v>4864</v>
          </cell>
          <cell r="G2059" t="str">
            <v>TN</v>
          </cell>
          <cell r="H2059" t="str">
            <v>TONELADAS</v>
          </cell>
          <cell r="I2059" t="str">
            <v>PEC</v>
          </cell>
        </row>
        <row r="2060">
          <cell r="A2060" t="str">
            <v>15944735</v>
          </cell>
          <cell r="B2060">
            <v>159</v>
          </cell>
          <cell r="C2060">
            <v>44735</v>
          </cell>
          <cell r="D2060" t="str">
            <v>APILECHE PLUS 17% ULTRA RG</v>
          </cell>
          <cell r="E2060" t="str">
            <v>PES</v>
          </cell>
          <cell r="F2060">
            <v>4301</v>
          </cell>
          <cell r="G2060" t="str">
            <v>TN</v>
          </cell>
          <cell r="H2060" t="str">
            <v>TONELADAS</v>
          </cell>
          <cell r="I2060" t="str">
            <v>PEC</v>
          </cell>
        </row>
        <row r="2061">
          <cell r="A2061" t="str">
            <v>15944750</v>
          </cell>
          <cell r="B2061">
            <v>159</v>
          </cell>
          <cell r="C2061">
            <v>44750</v>
          </cell>
          <cell r="D2061" t="str">
            <v>APILECHE PLUS 17% HE</v>
          </cell>
          <cell r="E2061" t="str">
            <v>PES</v>
          </cell>
          <cell r="F2061">
            <v>5295</v>
          </cell>
          <cell r="G2061" t="str">
            <v>TN</v>
          </cell>
          <cell r="H2061" t="str">
            <v>TONELADAS</v>
          </cell>
          <cell r="I2061" t="str">
            <v>PEC</v>
          </cell>
        </row>
        <row r="2062">
          <cell r="A2062" t="str">
            <v>15944751</v>
          </cell>
          <cell r="B2062">
            <v>159</v>
          </cell>
          <cell r="C2062">
            <v>44751</v>
          </cell>
          <cell r="D2062" t="str">
            <v>APILECHE PLUS 17% HG</v>
          </cell>
          <cell r="E2062" t="str">
            <v>PES</v>
          </cell>
          <cell r="F2062">
            <v>5155</v>
          </cell>
          <cell r="G2062" t="str">
            <v>TN</v>
          </cell>
          <cell r="H2062" t="str">
            <v>TONELADAS</v>
          </cell>
          <cell r="I2062" t="str">
            <v>PEC</v>
          </cell>
        </row>
        <row r="2063">
          <cell r="A2063" t="str">
            <v>15944752</v>
          </cell>
          <cell r="B2063">
            <v>159</v>
          </cell>
          <cell r="C2063">
            <v>44752</v>
          </cell>
          <cell r="D2063" t="str">
            <v>APILECHE PLUS 17% CE</v>
          </cell>
          <cell r="E2063" t="str">
            <v>PES</v>
          </cell>
          <cell r="F2063">
            <v>5315</v>
          </cell>
          <cell r="G2063" t="str">
            <v>TN</v>
          </cell>
          <cell r="H2063" t="str">
            <v>TONELADAS</v>
          </cell>
          <cell r="I2063" t="str">
            <v>PEC</v>
          </cell>
        </row>
        <row r="2064">
          <cell r="A2064" t="str">
            <v>15944753</v>
          </cell>
          <cell r="B2064">
            <v>159</v>
          </cell>
          <cell r="C2064">
            <v>44753</v>
          </cell>
          <cell r="D2064" t="str">
            <v>APILECHE PLUS 17% CG</v>
          </cell>
          <cell r="E2064" t="str">
            <v>PES</v>
          </cell>
          <cell r="F2064">
            <v>5175</v>
          </cell>
          <cell r="G2064" t="str">
            <v>TN</v>
          </cell>
          <cell r="H2064" t="str">
            <v>TONELADAS</v>
          </cell>
          <cell r="I2064" t="str">
            <v>PEC</v>
          </cell>
        </row>
        <row r="2065">
          <cell r="A2065" t="str">
            <v>15944754</v>
          </cell>
          <cell r="B2065">
            <v>159</v>
          </cell>
          <cell r="C2065">
            <v>44754</v>
          </cell>
          <cell r="D2065" t="str">
            <v>APILECHE PLUS 17% RE</v>
          </cell>
          <cell r="E2065" t="str">
            <v>PES</v>
          </cell>
          <cell r="F2065">
            <v>4346</v>
          </cell>
          <cell r="G2065" t="str">
            <v>TN</v>
          </cell>
          <cell r="H2065" t="str">
            <v>TONELADAS</v>
          </cell>
          <cell r="I2065" t="str">
            <v>PEC</v>
          </cell>
        </row>
        <row r="2066">
          <cell r="A2066" t="str">
            <v>15944755</v>
          </cell>
          <cell r="B2066">
            <v>159</v>
          </cell>
          <cell r="C2066">
            <v>44755</v>
          </cell>
          <cell r="D2066" t="str">
            <v>APILECHE PLUS 17% RG</v>
          </cell>
          <cell r="E2066" t="str">
            <v>PES</v>
          </cell>
          <cell r="F2066">
            <v>5165</v>
          </cell>
          <cell r="G2066" t="str">
            <v>TN</v>
          </cell>
          <cell r="H2066" t="str">
            <v>TONELADAS</v>
          </cell>
          <cell r="I2066" t="str">
            <v>PEC</v>
          </cell>
        </row>
        <row r="2067">
          <cell r="A2067" t="str">
            <v>15944764</v>
          </cell>
          <cell r="B2067">
            <v>159</v>
          </cell>
          <cell r="C2067">
            <v>44764</v>
          </cell>
          <cell r="D2067" t="str">
            <v>APIMEL RE</v>
          </cell>
          <cell r="E2067" t="str">
            <v>PES</v>
          </cell>
          <cell r="F2067">
            <v>4390</v>
          </cell>
          <cell r="G2067" t="str">
            <v>TN</v>
          </cell>
          <cell r="H2067" t="str">
            <v>TONELADAS</v>
          </cell>
          <cell r="I2067" t="str">
            <v>PEC</v>
          </cell>
        </row>
        <row r="2068">
          <cell r="A2068" t="str">
            <v>15944767</v>
          </cell>
          <cell r="B2068">
            <v>159</v>
          </cell>
          <cell r="C2068">
            <v>44767</v>
          </cell>
          <cell r="D2068" t="str">
            <v>APIMEL 30KG. RE</v>
          </cell>
          <cell r="E2068" t="str">
            <v>PES</v>
          </cell>
          <cell r="F2068">
            <v>4510</v>
          </cell>
          <cell r="G2068" t="str">
            <v>TN</v>
          </cell>
          <cell r="H2068" t="str">
            <v>TONELADAS</v>
          </cell>
          <cell r="I2068" t="str">
            <v>PEC</v>
          </cell>
        </row>
        <row r="2069">
          <cell r="A2069" t="str">
            <v>15944794</v>
          </cell>
          <cell r="B2069">
            <v>159</v>
          </cell>
          <cell r="C2069">
            <v>44794</v>
          </cell>
          <cell r="D2069" t="str">
            <v>DAIRY ROL  RE</v>
          </cell>
          <cell r="E2069" t="str">
            <v>PES</v>
          </cell>
          <cell r="F2069">
            <v>5530</v>
          </cell>
          <cell r="G2069" t="str">
            <v>TN</v>
          </cell>
          <cell r="H2069" t="str">
            <v>TONELADAS</v>
          </cell>
          <cell r="I2069" t="str">
            <v>PEC</v>
          </cell>
        </row>
        <row r="2070">
          <cell r="A2070" t="str">
            <v>15944795</v>
          </cell>
          <cell r="B2070">
            <v>159</v>
          </cell>
          <cell r="C2070">
            <v>44795</v>
          </cell>
          <cell r="D2070" t="str">
            <v>DAIRY ROL  RG</v>
          </cell>
          <cell r="E2070" t="str">
            <v>PES</v>
          </cell>
          <cell r="F2070">
            <v>5390</v>
          </cell>
          <cell r="G2070" t="str">
            <v>TN</v>
          </cell>
          <cell r="H2070" t="str">
            <v>TONELADAS</v>
          </cell>
          <cell r="I2070" t="str">
            <v>PEC</v>
          </cell>
        </row>
        <row r="2071">
          <cell r="A2071" t="str">
            <v>15944992</v>
          </cell>
          <cell r="B2071">
            <v>159</v>
          </cell>
          <cell r="C2071">
            <v>44992</v>
          </cell>
          <cell r="D2071" t="str">
            <v>SOSTEN MULTIUSOS CE</v>
          </cell>
          <cell r="E2071" t="str">
            <v>PES</v>
          </cell>
          <cell r="F2071">
            <v>3160</v>
          </cell>
          <cell r="G2071" t="str">
            <v>TN</v>
          </cell>
          <cell r="H2071" t="str">
            <v>TONELADAS</v>
          </cell>
          <cell r="I2071" t="str">
            <v>PEC</v>
          </cell>
        </row>
        <row r="2072">
          <cell r="A2072" t="str">
            <v>15945124</v>
          </cell>
          <cell r="B2072">
            <v>159</v>
          </cell>
          <cell r="C2072">
            <v>45124</v>
          </cell>
          <cell r="D2072" t="str">
            <v>TOROS DE LIDIA RE</v>
          </cell>
          <cell r="E2072" t="str">
            <v>PES</v>
          </cell>
          <cell r="F2072">
            <v>4630</v>
          </cell>
          <cell r="G2072" t="str">
            <v>TN</v>
          </cell>
          <cell r="H2072" t="str">
            <v>TONELADAS</v>
          </cell>
          <cell r="I2072" t="str">
            <v>PEC</v>
          </cell>
        </row>
        <row r="2073">
          <cell r="A2073" t="str">
            <v>15945125</v>
          </cell>
          <cell r="B2073">
            <v>159</v>
          </cell>
          <cell r="C2073">
            <v>45125</v>
          </cell>
          <cell r="D2073" t="str">
            <v>TOROS DE LIDIA RG</v>
          </cell>
          <cell r="E2073" t="str">
            <v>PES</v>
          </cell>
          <cell r="F2073">
            <v>4490</v>
          </cell>
          <cell r="G2073" t="str">
            <v>TN</v>
          </cell>
          <cell r="H2073" t="str">
            <v>TONELADAS</v>
          </cell>
          <cell r="I2073" t="str">
            <v>PEC</v>
          </cell>
        </row>
        <row r="2074">
          <cell r="A2074" t="str">
            <v>15945460</v>
          </cell>
          <cell r="B2074">
            <v>159</v>
          </cell>
          <cell r="C2074">
            <v>45460</v>
          </cell>
          <cell r="D2074" t="str">
            <v>ABAMEL 40% HE</v>
          </cell>
          <cell r="E2074" t="str">
            <v>PES</v>
          </cell>
          <cell r="F2074">
            <v>5925</v>
          </cell>
          <cell r="G2074" t="str">
            <v>TN</v>
          </cell>
          <cell r="H2074" t="str">
            <v>TONELADAS</v>
          </cell>
          <cell r="I2074" t="str">
            <v>PEC</v>
          </cell>
        </row>
        <row r="2075">
          <cell r="A2075" t="str">
            <v>15945634</v>
          </cell>
          <cell r="B2075">
            <v>159</v>
          </cell>
          <cell r="C2075">
            <v>45634</v>
          </cell>
          <cell r="D2075" t="str">
            <v>ENGORDA GANADO RE</v>
          </cell>
          <cell r="E2075" t="str">
            <v>PES</v>
          </cell>
          <cell r="F2075">
            <v>3868</v>
          </cell>
          <cell r="G2075" t="str">
            <v>TN</v>
          </cell>
          <cell r="H2075" t="str">
            <v>TONELADAS</v>
          </cell>
          <cell r="I2075" t="str">
            <v>PEC</v>
          </cell>
        </row>
        <row r="2076">
          <cell r="A2076" t="str">
            <v>15945654</v>
          </cell>
          <cell r="B2076">
            <v>159</v>
          </cell>
          <cell r="C2076">
            <v>45654</v>
          </cell>
          <cell r="D2076" t="str">
            <v>BEEF ROLL EXPO RE</v>
          </cell>
          <cell r="E2076" t="str">
            <v>PES</v>
          </cell>
          <cell r="F2076">
            <v>5145</v>
          </cell>
          <cell r="G2076" t="str">
            <v>TN</v>
          </cell>
          <cell r="H2076" t="str">
            <v>TONELADAS</v>
          </cell>
          <cell r="I2076" t="str">
            <v>PEC</v>
          </cell>
        </row>
        <row r="2077">
          <cell r="A2077" t="str">
            <v>15945655</v>
          </cell>
          <cell r="B2077">
            <v>159</v>
          </cell>
          <cell r="C2077">
            <v>45655</v>
          </cell>
          <cell r="D2077" t="str">
            <v>BEFF ROLL EXPO RG</v>
          </cell>
          <cell r="E2077" t="str">
            <v>PES</v>
          </cell>
          <cell r="F2077">
            <v>4255</v>
          </cell>
          <cell r="G2077" t="str">
            <v>TN</v>
          </cell>
          <cell r="H2077" t="str">
            <v>TONELADAS</v>
          </cell>
          <cell r="I2077" t="str">
            <v>PEC</v>
          </cell>
        </row>
        <row r="2078">
          <cell r="A2078" t="str">
            <v>15945897</v>
          </cell>
          <cell r="B2078">
            <v>159</v>
          </cell>
          <cell r="C2078">
            <v>45897</v>
          </cell>
          <cell r="D2078" t="str">
            <v>MEZCLA GANADERA HE 35 KGS AP</v>
          </cell>
          <cell r="E2078" t="str">
            <v>PES</v>
          </cell>
          <cell r="F2078">
            <v>3895</v>
          </cell>
          <cell r="G2078" t="str">
            <v>TN</v>
          </cell>
          <cell r="H2078" t="str">
            <v>TONELADAS</v>
          </cell>
          <cell r="I2078" t="str">
            <v>PEC</v>
          </cell>
        </row>
        <row r="2079">
          <cell r="A2079" t="str">
            <v>15945898</v>
          </cell>
          <cell r="B2079">
            <v>159</v>
          </cell>
          <cell r="C2079">
            <v>45898</v>
          </cell>
          <cell r="D2079" t="str">
            <v>MEZCLA GANADERA HE 30 KGS</v>
          </cell>
          <cell r="E2079" t="str">
            <v>PES</v>
          </cell>
          <cell r="F2079">
            <v>3895</v>
          </cell>
          <cell r="G2079" t="str">
            <v>TN</v>
          </cell>
          <cell r="H2079" t="str">
            <v>TONELADAS</v>
          </cell>
          <cell r="I2079" t="str">
            <v>PEC</v>
          </cell>
        </row>
        <row r="2080">
          <cell r="A2080" t="str">
            <v>15945899</v>
          </cell>
          <cell r="B2080">
            <v>159</v>
          </cell>
          <cell r="C2080">
            <v>45899</v>
          </cell>
          <cell r="D2080" t="str">
            <v>MEZCLA GANADERA RE 35 KGS AP</v>
          </cell>
          <cell r="E2080" t="str">
            <v>PES</v>
          </cell>
          <cell r="F2080">
            <v>3200</v>
          </cell>
          <cell r="G2080" t="str">
            <v>TN</v>
          </cell>
          <cell r="H2080" t="str">
            <v>TONELADAS</v>
          </cell>
          <cell r="I2080" t="str">
            <v>PEC</v>
          </cell>
        </row>
        <row r="2081">
          <cell r="A2081" t="str">
            <v>15945970</v>
          </cell>
          <cell r="B2081">
            <v>159</v>
          </cell>
          <cell r="C2081">
            <v>45970</v>
          </cell>
          <cell r="D2081" t="str">
            <v>APIENGORDA GANADO C/ZILMAX HE</v>
          </cell>
          <cell r="E2081" t="str">
            <v>PES</v>
          </cell>
          <cell r="F2081">
            <v>5325</v>
          </cell>
          <cell r="G2081" t="str">
            <v>TN</v>
          </cell>
          <cell r="H2081" t="str">
            <v>TONELADAS</v>
          </cell>
          <cell r="I2081" t="str">
            <v>PEC</v>
          </cell>
        </row>
        <row r="2082">
          <cell r="A2082" t="str">
            <v>15945992</v>
          </cell>
          <cell r="B2082">
            <v>159</v>
          </cell>
          <cell r="C2082">
            <v>45992</v>
          </cell>
          <cell r="D2082" t="str">
            <v>SOSTEN MULTIUSOS CE</v>
          </cell>
          <cell r="E2082" t="str">
            <v>PES</v>
          </cell>
          <cell r="F2082">
            <v>4315</v>
          </cell>
          <cell r="G2082" t="str">
            <v>TN</v>
          </cell>
          <cell r="H2082" t="str">
            <v>TONELADAS</v>
          </cell>
          <cell r="I2082" t="str">
            <v>PEC</v>
          </cell>
        </row>
        <row r="2083">
          <cell r="A2083" t="str">
            <v>15946022</v>
          </cell>
          <cell r="B2083">
            <v>159</v>
          </cell>
          <cell r="C2083">
            <v>46022</v>
          </cell>
          <cell r="D2083" t="str">
            <v>GALLO DE ORO PREPARACION CE</v>
          </cell>
          <cell r="E2083" t="str">
            <v>PES</v>
          </cell>
          <cell r="F2083">
            <v>7015</v>
          </cell>
          <cell r="G2083" t="str">
            <v>TN</v>
          </cell>
          <cell r="H2083" t="str">
            <v>TONELADAS</v>
          </cell>
          <cell r="I2083" t="str">
            <v>PEC</v>
          </cell>
        </row>
        <row r="2084">
          <cell r="A2084" t="str">
            <v>15946026</v>
          </cell>
          <cell r="B2084">
            <v>159</v>
          </cell>
          <cell r="C2084">
            <v>46026</v>
          </cell>
          <cell r="D2084" t="str">
            <v>GALLO DE ORO PREPARACION 5K CE</v>
          </cell>
          <cell r="E2084" t="str">
            <v>PES</v>
          </cell>
          <cell r="F2084">
            <v>7360</v>
          </cell>
          <cell r="G2084" t="str">
            <v>TN</v>
          </cell>
          <cell r="H2084" t="str">
            <v>TONELADAS</v>
          </cell>
          <cell r="I2084" t="str">
            <v>PEC</v>
          </cell>
        </row>
        <row r="2085">
          <cell r="A2085" t="str">
            <v>15946040</v>
          </cell>
          <cell r="B2085">
            <v>159</v>
          </cell>
          <cell r="C2085">
            <v>46040</v>
          </cell>
          <cell r="D2085" t="str">
            <v>API-BORREGOS HE</v>
          </cell>
          <cell r="E2085" t="str">
            <v>PES</v>
          </cell>
          <cell r="F2085">
            <v>4545</v>
          </cell>
          <cell r="G2085" t="str">
            <v>TN</v>
          </cell>
          <cell r="H2085" t="str">
            <v>TONELADAS</v>
          </cell>
          <cell r="I2085" t="str">
            <v>PEC</v>
          </cell>
        </row>
        <row r="2086">
          <cell r="A2086" t="str">
            <v>15946044</v>
          </cell>
          <cell r="B2086">
            <v>159</v>
          </cell>
          <cell r="C2086">
            <v>46044</v>
          </cell>
          <cell r="D2086" t="str">
            <v>API-BORREGOS RE</v>
          </cell>
          <cell r="E2086" t="str">
            <v>PES</v>
          </cell>
          <cell r="F2086">
            <v>4555</v>
          </cell>
          <cell r="G2086" t="str">
            <v>TN</v>
          </cell>
          <cell r="H2086" t="str">
            <v>TONELADAS</v>
          </cell>
          <cell r="I2086" t="str">
            <v>PEC</v>
          </cell>
        </row>
        <row r="2087">
          <cell r="A2087" t="str">
            <v>15946045</v>
          </cell>
          <cell r="B2087">
            <v>159</v>
          </cell>
          <cell r="C2087">
            <v>46045</v>
          </cell>
          <cell r="D2087" t="str">
            <v>API-BORREGOS RG</v>
          </cell>
          <cell r="E2087" t="str">
            <v>PES</v>
          </cell>
          <cell r="F2087">
            <v>4340</v>
          </cell>
          <cell r="G2087" t="str">
            <v>TN</v>
          </cell>
          <cell r="H2087" t="str">
            <v>TONELADAS</v>
          </cell>
          <cell r="I2087" t="str">
            <v>PEC</v>
          </cell>
        </row>
        <row r="2088">
          <cell r="A2088" t="str">
            <v>15946052</v>
          </cell>
          <cell r="B2088">
            <v>159</v>
          </cell>
          <cell r="C2088">
            <v>46052</v>
          </cell>
          <cell r="D2088" t="str">
            <v>CONEJOS ENGORDA CE</v>
          </cell>
          <cell r="E2088" t="str">
            <v>PES</v>
          </cell>
          <cell r="F2088">
            <v>5190</v>
          </cell>
          <cell r="G2088" t="str">
            <v>TN</v>
          </cell>
          <cell r="H2088" t="str">
            <v>TONELADAS</v>
          </cell>
          <cell r="I2088" t="str">
            <v>PEC</v>
          </cell>
        </row>
        <row r="2089">
          <cell r="A2089" t="str">
            <v>15946062</v>
          </cell>
          <cell r="B2089">
            <v>159</v>
          </cell>
          <cell r="C2089">
            <v>46062</v>
          </cell>
          <cell r="D2089" t="str">
            <v>CONEJO REPRODUCTOR CE</v>
          </cell>
          <cell r="E2089" t="str">
            <v>PES</v>
          </cell>
          <cell r="F2089">
            <v>5814</v>
          </cell>
          <cell r="G2089" t="str">
            <v>TN</v>
          </cell>
          <cell r="H2089" t="str">
            <v>TONELADAS</v>
          </cell>
          <cell r="I2089" t="str">
            <v>PEC</v>
          </cell>
        </row>
        <row r="2090">
          <cell r="A2090" t="str">
            <v>15946114</v>
          </cell>
          <cell r="B2090">
            <v>159</v>
          </cell>
          <cell r="C2090">
            <v>46114</v>
          </cell>
          <cell r="D2090" t="str">
            <v>BORREGO GANADOR RE</v>
          </cell>
          <cell r="E2090" t="str">
            <v>PES</v>
          </cell>
          <cell r="F2090">
            <v>4540</v>
          </cell>
          <cell r="G2090" t="str">
            <v>TN</v>
          </cell>
          <cell r="H2090" t="str">
            <v>TONELADAS</v>
          </cell>
          <cell r="I2090" t="str">
            <v>PEC</v>
          </cell>
        </row>
        <row r="2091">
          <cell r="A2091" t="str">
            <v>15946122</v>
          </cell>
          <cell r="B2091">
            <v>159</v>
          </cell>
          <cell r="C2091">
            <v>46122</v>
          </cell>
          <cell r="D2091" t="str">
            <v>GALLO DE ORO MANTTO CE 40KG</v>
          </cell>
          <cell r="E2091" t="str">
            <v>PES</v>
          </cell>
          <cell r="F2091">
            <v>6990</v>
          </cell>
          <cell r="G2091" t="str">
            <v>TN</v>
          </cell>
          <cell r="H2091" t="str">
            <v>TONELADAS</v>
          </cell>
          <cell r="I2091" t="str">
            <v>PEC</v>
          </cell>
        </row>
        <row r="2092">
          <cell r="A2092" t="str">
            <v>15946126</v>
          </cell>
          <cell r="B2092">
            <v>159</v>
          </cell>
          <cell r="C2092">
            <v>46126</v>
          </cell>
          <cell r="D2092" t="str">
            <v>GALLO DE ORO MANTO. 5KG</v>
          </cell>
          <cell r="E2092" t="str">
            <v>PES</v>
          </cell>
          <cell r="F2092">
            <v>7660</v>
          </cell>
          <cell r="G2092" t="str">
            <v>TN</v>
          </cell>
          <cell r="H2092" t="str">
            <v>TONELADAS</v>
          </cell>
          <cell r="I2092" t="str">
            <v>PEC</v>
          </cell>
        </row>
        <row r="2093">
          <cell r="A2093" t="str">
            <v>15946170</v>
          </cell>
          <cell r="B2093">
            <v>159</v>
          </cell>
          <cell r="C2093">
            <v>46170</v>
          </cell>
          <cell r="D2093" t="str">
            <v>INICIA CORDEROS HE</v>
          </cell>
          <cell r="E2093" t="str">
            <v>PES</v>
          </cell>
          <cell r="F2093">
            <v>5170</v>
          </cell>
          <cell r="G2093" t="str">
            <v>TN</v>
          </cell>
          <cell r="H2093" t="str">
            <v>TONELADAS</v>
          </cell>
          <cell r="I2093" t="str">
            <v>PEC</v>
          </cell>
        </row>
        <row r="2094">
          <cell r="A2094" t="str">
            <v>15946180</v>
          </cell>
          <cell r="B2094">
            <v>159</v>
          </cell>
          <cell r="C2094">
            <v>46180</v>
          </cell>
          <cell r="D2094" t="str">
            <v>BORREGAS REPRODUCTORAS HE</v>
          </cell>
          <cell r="E2094" t="str">
            <v>PES</v>
          </cell>
          <cell r="F2094">
            <v>4405</v>
          </cell>
          <cell r="G2094" t="str">
            <v>TN</v>
          </cell>
          <cell r="H2094" t="str">
            <v>TONELADAS</v>
          </cell>
          <cell r="I2094" t="str">
            <v>PEC</v>
          </cell>
        </row>
        <row r="2095">
          <cell r="A2095" t="str">
            <v>15946184</v>
          </cell>
          <cell r="B2095">
            <v>159</v>
          </cell>
          <cell r="C2095">
            <v>46184</v>
          </cell>
          <cell r="D2095" t="str">
            <v>BORREGAS REPRODUCTORAS RE</v>
          </cell>
          <cell r="E2095" t="str">
            <v>PES</v>
          </cell>
          <cell r="F2095">
            <v>4690</v>
          </cell>
          <cell r="G2095" t="str">
            <v>TN</v>
          </cell>
          <cell r="H2095" t="str">
            <v>TONELADAS</v>
          </cell>
          <cell r="I2095" t="str">
            <v>PEC</v>
          </cell>
        </row>
        <row r="2096">
          <cell r="A2096" t="str">
            <v>15946194</v>
          </cell>
          <cell r="B2096">
            <v>159</v>
          </cell>
          <cell r="C2096">
            <v>46194</v>
          </cell>
          <cell r="D2096" t="str">
            <v>PELL ROL AVENA PLUS 40 KGS</v>
          </cell>
          <cell r="E2096" t="str">
            <v>PES</v>
          </cell>
          <cell r="F2096">
            <v>7520</v>
          </cell>
          <cell r="G2096" t="str">
            <v>TN</v>
          </cell>
          <cell r="H2096" t="str">
            <v>TONELADAS</v>
          </cell>
          <cell r="I2096" t="str">
            <v>PEC</v>
          </cell>
        </row>
        <row r="2097">
          <cell r="A2097" t="str">
            <v>15946199</v>
          </cell>
          <cell r="B2097">
            <v>159</v>
          </cell>
          <cell r="C2097">
            <v>46199</v>
          </cell>
          <cell r="D2097" t="str">
            <v>PELL ROL SPR. AVENA 20K RE</v>
          </cell>
          <cell r="E2097" t="str">
            <v>PES</v>
          </cell>
          <cell r="F2097">
            <v>6340</v>
          </cell>
          <cell r="G2097" t="str">
            <v>TN</v>
          </cell>
          <cell r="H2097" t="str">
            <v>TONELADAS</v>
          </cell>
          <cell r="I2097" t="str">
            <v>PEC</v>
          </cell>
        </row>
        <row r="2098">
          <cell r="A2098" t="str">
            <v>15946204</v>
          </cell>
          <cell r="B2098">
            <v>159</v>
          </cell>
          <cell r="C2098">
            <v>46204</v>
          </cell>
          <cell r="D2098" t="str">
            <v>PELL ROL CLASICO RE</v>
          </cell>
          <cell r="E2098" t="str">
            <v>PES</v>
          </cell>
          <cell r="F2098">
            <v>6990</v>
          </cell>
          <cell r="G2098" t="str">
            <v>TN</v>
          </cell>
          <cell r="H2098" t="str">
            <v>TONELADAS</v>
          </cell>
          <cell r="I2098" t="str">
            <v>PEC</v>
          </cell>
        </row>
        <row r="2099">
          <cell r="A2099" t="str">
            <v>15946214</v>
          </cell>
          <cell r="B2099">
            <v>159</v>
          </cell>
          <cell r="C2099">
            <v>46214</v>
          </cell>
          <cell r="D2099" t="str">
            <v>PELL ROL SPRINTER RE</v>
          </cell>
          <cell r="E2099" t="str">
            <v>PES</v>
          </cell>
          <cell r="F2099">
            <v>6165</v>
          </cell>
          <cell r="G2099" t="str">
            <v>TN</v>
          </cell>
          <cell r="H2099" t="str">
            <v>TONELADAS</v>
          </cell>
          <cell r="I2099" t="str">
            <v>PEC</v>
          </cell>
        </row>
        <row r="2100">
          <cell r="A2100" t="str">
            <v>15946219</v>
          </cell>
          <cell r="B2100">
            <v>159</v>
          </cell>
          <cell r="C2100">
            <v>46219</v>
          </cell>
          <cell r="D2100" t="str">
            <v>PELL ROL SPRINTER 20K RE</v>
          </cell>
          <cell r="E2100" t="str">
            <v>PES</v>
          </cell>
          <cell r="F2100">
            <v>5260</v>
          </cell>
          <cell r="G2100" t="str">
            <v>TN</v>
          </cell>
          <cell r="H2100" t="str">
            <v>TONELADAS</v>
          </cell>
          <cell r="I2100" t="str">
            <v>PEC</v>
          </cell>
        </row>
        <row r="2101">
          <cell r="A2101" t="str">
            <v>15946234</v>
          </cell>
          <cell r="B2101">
            <v>159</v>
          </cell>
          <cell r="C2101">
            <v>46234</v>
          </cell>
          <cell r="D2101" t="str">
            <v>PELL ROL VITAL RE</v>
          </cell>
          <cell r="E2101" t="str">
            <v>PES</v>
          </cell>
          <cell r="F2101">
            <v>6990</v>
          </cell>
          <cell r="G2101" t="str">
            <v>TN</v>
          </cell>
          <cell r="H2101" t="str">
            <v>TONELADAS</v>
          </cell>
          <cell r="I2101" t="str">
            <v>PEC</v>
          </cell>
        </row>
        <row r="2102">
          <cell r="A2102" t="str">
            <v>15946252</v>
          </cell>
          <cell r="B2102">
            <v>159</v>
          </cell>
          <cell r="C2102">
            <v>46252</v>
          </cell>
          <cell r="D2102" t="str">
            <v>GALLO DE ORO PRO-PLUMA</v>
          </cell>
          <cell r="E2102" t="str">
            <v>PES</v>
          </cell>
          <cell r="F2102">
            <v>9126</v>
          </cell>
          <cell r="G2102" t="str">
            <v>TN</v>
          </cell>
          <cell r="H2102" t="str">
            <v>TONELADAS</v>
          </cell>
          <cell r="I2102" t="str">
            <v>PEC</v>
          </cell>
        </row>
        <row r="2103">
          <cell r="A2103" t="str">
            <v>15946259</v>
          </cell>
          <cell r="B2103">
            <v>159</v>
          </cell>
          <cell r="C2103">
            <v>46259</v>
          </cell>
          <cell r="D2103" t="str">
            <v>GALLO DE ORO PRO-PLUMA 5KG</v>
          </cell>
          <cell r="E2103" t="str">
            <v>PES</v>
          </cell>
          <cell r="F2103">
            <v>9525</v>
          </cell>
          <cell r="G2103" t="str">
            <v>TN</v>
          </cell>
          <cell r="H2103" t="str">
            <v>TONELADAS</v>
          </cell>
          <cell r="I2103" t="str">
            <v>PEC</v>
          </cell>
        </row>
        <row r="2104">
          <cell r="A2104" t="str">
            <v>15946309</v>
          </cell>
          <cell r="B2104">
            <v>159</v>
          </cell>
          <cell r="C2104">
            <v>46309</v>
          </cell>
          <cell r="D2104" t="str">
            <v>TRIPLE CORONA RE ENDURANC 22.6</v>
          </cell>
          <cell r="E2104" t="str">
            <v>PES</v>
          </cell>
          <cell r="F2104">
            <v>9500</v>
          </cell>
          <cell r="G2104" t="str">
            <v>TN</v>
          </cell>
          <cell r="H2104" t="str">
            <v>TONELADAS</v>
          </cell>
          <cell r="I2104" t="str">
            <v>PEC</v>
          </cell>
        </row>
        <row r="2105">
          <cell r="A2105" t="str">
            <v>15946332</v>
          </cell>
          <cell r="B2105">
            <v>159</v>
          </cell>
          <cell r="C2105">
            <v>46332</v>
          </cell>
          <cell r="D2105" t="str">
            <v>TRIPLE CORONA BOOSTER CE</v>
          </cell>
          <cell r="E2105" t="str">
            <v>PES</v>
          </cell>
          <cell r="F2105">
            <v>9960</v>
          </cell>
          <cell r="G2105" t="str">
            <v>TN</v>
          </cell>
          <cell r="H2105" t="str">
            <v>TONELADAS</v>
          </cell>
          <cell r="I2105" t="str">
            <v>PEC</v>
          </cell>
        </row>
        <row r="2106">
          <cell r="A2106" t="str">
            <v>15946373</v>
          </cell>
          <cell r="B2106">
            <v>159</v>
          </cell>
          <cell r="C2106">
            <v>46373</v>
          </cell>
          <cell r="D2106" t="str">
            <v>AVESTRUZ REPRODUCTORA MG</v>
          </cell>
          <cell r="E2106" t="str">
            <v>PES</v>
          </cell>
          <cell r="F2106">
            <v>4475</v>
          </cell>
          <cell r="G2106" t="str">
            <v>TN</v>
          </cell>
          <cell r="H2106" t="str">
            <v>TONELADAS</v>
          </cell>
          <cell r="I2106" t="str">
            <v>PEC</v>
          </cell>
        </row>
        <row r="2107">
          <cell r="A2107" t="str">
            <v>15946384</v>
          </cell>
          <cell r="B2107">
            <v>159</v>
          </cell>
          <cell r="C2107">
            <v>46384</v>
          </cell>
          <cell r="D2107" t="str">
            <v>PELL ROLL 1/4 DE MILLA RE</v>
          </cell>
          <cell r="E2107" t="str">
            <v>PES</v>
          </cell>
          <cell r="F2107">
            <v>6440</v>
          </cell>
          <cell r="G2107" t="str">
            <v>TN</v>
          </cell>
          <cell r="H2107" t="str">
            <v>TONELADAS</v>
          </cell>
          <cell r="I2107" t="str">
            <v>PEC</v>
          </cell>
        </row>
        <row r="2108">
          <cell r="A2108" t="str">
            <v>15946394</v>
          </cell>
          <cell r="B2108">
            <v>159</v>
          </cell>
          <cell r="C2108">
            <v>46394</v>
          </cell>
          <cell r="D2108" t="str">
            <v>GRANO DE ORO RE</v>
          </cell>
          <cell r="E2108" t="str">
            <v>PES</v>
          </cell>
          <cell r="F2108">
            <v>5010</v>
          </cell>
          <cell r="G2108" t="str">
            <v>TN</v>
          </cell>
          <cell r="H2108" t="str">
            <v>TONELADAS</v>
          </cell>
          <cell r="I2108" t="str">
            <v>PEC</v>
          </cell>
        </row>
        <row r="2109">
          <cell r="A2109" t="str">
            <v>15946442</v>
          </cell>
          <cell r="B2109">
            <v>159</v>
          </cell>
          <cell r="C2109">
            <v>46442</v>
          </cell>
          <cell r="D2109" t="str">
            <v>GALLO DE ORO ENTRENAMIENTO 40K</v>
          </cell>
          <cell r="E2109" t="str">
            <v>PES</v>
          </cell>
          <cell r="F2109">
            <v>8990</v>
          </cell>
          <cell r="G2109" t="str">
            <v>TN</v>
          </cell>
          <cell r="H2109" t="str">
            <v>TONELADAS</v>
          </cell>
          <cell r="I2109" t="str">
            <v>PEC</v>
          </cell>
        </row>
        <row r="2110">
          <cell r="A2110" t="str">
            <v>15946446</v>
          </cell>
          <cell r="B2110">
            <v>159</v>
          </cell>
          <cell r="C2110">
            <v>46446</v>
          </cell>
          <cell r="D2110" t="str">
            <v>GALLO DE ORO ENTRENAMIENTO 5KG</v>
          </cell>
          <cell r="E2110" t="str">
            <v>PES</v>
          </cell>
          <cell r="F2110">
            <v>9535</v>
          </cell>
          <cell r="G2110" t="str">
            <v>TN</v>
          </cell>
          <cell r="H2110" t="str">
            <v>TONELADAS</v>
          </cell>
          <cell r="I2110" t="str">
            <v>PEC</v>
          </cell>
        </row>
        <row r="2111">
          <cell r="A2111" t="str">
            <v>15946452</v>
          </cell>
          <cell r="B2111">
            <v>159</v>
          </cell>
          <cell r="C2111">
            <v>46452</v>
          </cell>
          <cell r="D2111" t="str">
            <v>GALLO DE ORO SUPERBABY 40 KG</v>
          </cell>
          <cell r="E2111" t="str">
            <v>PES</v>
          </cell>
          <cell r="F2111">
            <v>7177</v>
          </cell>
          <cell r="G2111" t="str">
            <v>TN</v>
          </cell>
          <cell r="H2111" t="str">
            <v>TONELADAS</v>
          </cell>
          <cell r="I2111" t="str">
            <v>PEC</v>
          </cell>
        </row>
        <row r="2112">
          <cell r="A2112" t="str">
            <v>15946456</v>
          </cell>
          <cell r="B2112">
            <v>159</v>
          </cell>
          <cell r="C2112">
            <v>46456</v>
          </cell>
          <cell r="D2112" t="str">
            <v>GALLO DE ORO SUPERBABY  5KG</v>
          </cell>
          <cell r="E2112" t="str">
            <v>PES</v>
          </cell>
          <cell r="F2112">
            <v>7897</v>
          </cell>
          <cell r="G2112" t="str">
            <v>TN</v>
          </cell>
          <cell r="H2112" t="str">
            <v>TONELADAS</v>
          </cell>
          <cell r="I2112" t="str">
            <v>PEC</v>
          </cell>
        </row>
        <row r="2113">
          <cell r="A2113" t="str">
            <v>15946462</v>
          </cell>
          <cell r="B2113">
            <v>159</v>
          </cell>
          <cell r="C2113">
            <v>46462</v>
          </cell>
          <cell r="D2113" t="str">
            <v>GALLO DE ORO INICIO CE</v>
          </cell>
          <cell r="E2113" t="str">
            <v>PES</v>
          </cell>
          <cell r="F2113">
            <v>7615</v>
          </cell>
          <cell r="G2113" t="str">
            <v>TN</v>
          </cell>
          <cell r="H2113" t="str">
            <v>TONELADAS</v>
          </cell>
          <cell r="I2113" t="str">
            <v>PEC</v>
          </cell>
        </row>
        <row r="2114">
          <cell r="A2114" t="str">
            <v>15946466</v>
          </cell>
          <cell r="B2114">
            <v>159</v>
          </cell>
          <cell r="C2114">
            <v>46466</v>
          </cell>
          <cell r="D2114" t="str">
            <v>GALLO DE ORO INICIO 5K CE</v>
          </cell>
          <cell r="E2114" t="str">
            <v>PES</v>
          </cell>
          <cell r="F2114">
            <v>8290</v>
          </cell>
          <cell r="G2114" t="str">
            <v>TN</v>
          </cell>
          <cell r="H2114" t="str">
            <v>TONELADAS</v>
          </cell>
          <cell r="I2114" t="str">
            <v>PEC</v>
          </cell>
        </row>
        <row r="2115">
          <cell r="A2115" t="str">
            <v>15946472</v>
          </cell>
          <cell r="B2115">
            <v>159</v>
          </cell>
          <cell r="C2115">
            <v>46472</v>
          </cell>
          <cell r="D2115" t="str">
            <v>GALLO DE ORO DESA./MANTO. CE</v>
          </cell>
          <cell r="E2115" t="str">
            <v>PES</v>
          </cell>
          <cell r="F2115">
            <v>5670</v>
          </cell>
          <cell r="G2115" t="str">
            <v>TN</v>
          </cell>
          <cell r="H2115" t="str">
            <v>TONELADAS</v>
          </cell>
          <cell r="I2115" t="str">
            <v>PEC</v>
          </cell>
        </row>
        <row r="2116">
          <cell r="A2116" t="str">
            <v>15946476</v>
          </cell>
          <cell r="B2116">
            <v>159</v>
          </cell>
          <cell r="C2116">
            <v>46476</v>
          </cell>
          <cell r="D2116" t="str">
            <v>GALLO DE ORO DESA./MANTO. 5K.</v>
          </cell>
          <cell r="E2116" t="str">
            <v>PES</v>
          </cell>
          <cell r="F2116">
            <v>7515</v>
          </cell>
          <cell r="G2116" t="str">
            <v>TN</v>
          </cell>
          <cell r="H2116" t="str">
            <v>TONELADAS</v>
          </cell>
          <cell r="I2116" t="str">
            <v>PEC</v>
          </cell>
        </row>
        <row r="2117">
          <cell r="A2117" t="str">
            <v>15946482</v>
          </cell>
          <cell r="B2117">
            <v>159</v>
          </cell>
          <cell r="C2117">
            <v>46482</v>
          </cell>
          <cell r="D2117" t="str">
            <v>GALLO DE ORO REPRODUCTOR CE</v>
          </cell>
          <cell r="E2117" t="str">
            <v>PES</v>
          </cell>
          <cell r="F2117">
            <v>6240</v>
          </cell>
          <cell r="G2117" t="str">
            <v>TN</v>
          </cell>
          <cell r="H2117" t="str">
            <v>TONELADAS</v>
          </cell>
          <cell r="I2117" t="str">
            <v>PEC</v>
          </cell>
        </row>
        <row r="2118">
          <cell r="A2118" t="str">
            <v>15946483</v>
          </cell>
          <cell r="B2118">
            <v>159</v>
          </cell>
          <cell r="C2118">
            <v>46483</v>
          </cell>
          <cell r="D2118" t="str">
            <v>GALLO DE ORO REPRODUCTOR CG</v>
          </cell>
          <cell r="E2118" t="str">
            <v>PES</v>
          </cell>
          <cell r="F2118">
            <v>4975</v>
          </cell>
          <cell r="G2118" t="str">
            <v>TN</v>
          </cell>
          <cell r="H2118" t="str">
            <v>TONELADAS</v>
          </cell>
          <cell r="I2118" t="str">
            <v>PEC</v>
          </cell>
        </row>
        <row r="2119">
          <cell r="A2119" t="str">
            <v>15946486</v>
          </cell>
          <cell r="B2119">
            <v>159</v>
          </cell>
          <cell r="C2119">
            <v>46486</v>
          </cell>
          <cell r="D2119" t="str">
            <v>GALLO DE ORO REPRODUCTOR 5K</v>
          </cell>
          <cell r="E2119" t="str">
            <v>PES</v>
          </cell>
          <cell r="F2119">
            <v>4989</v>
          </cell>
          <cell r="G2119" t="str">
            <v>TN</v>
          </cell>
          <cell r="H2119" t="str">
            <v>TONELADAS</v>
          </cell>
          <cell r="I2119" t="str">
            <v>PEC</v>
          </cell>
        </row>
        <row r="2120">
          <cell r="A2120" t="str">
            <v>15946492</v>
          </cell>
          <cell r="B2120">
            <v>159</v>
          </cell>
          <cell r="C2120">
            <v>46492</v>
          </cell>
          <cell r="D2120" t="str">
            <v>TRIPLE CORONA JUNIOR CE</v>
          </cell>
          <cell r="E2120" t="str">
            <v>PES</v>
          </cell>
          <cell r="F2120">
            <v>8644</v>
          </cell>
          <cell r="G2120" t="str">
            <v>TN</v>
          </cell>
          <cell r="H2120" t="str">
            <v>TONELADAS</v>
          </cell>
          <cell r="I2120" t="str">
            <v>PEC</v>
          </cell>
        </row>
        <row r="2121">
          <cell r="A2121" t="str">
            <v>15946936</v>
          </cell>
          <cell r="B2121">
            <v>159</v>
          </cell>
          <cell r="C2121">
            <v>46936</v>
          </cell>
          <cell r="D2121" t="str">
            <v>ENGORDA CONEJO 5KG</v>
          </cell>
          <cell r="E2121" t="str">
            <v>PES</v>
          </cell>
          <cell r="F2121">
            <v>5914</v>
          </cell>
          <cell r="G2121" t="str">
            <v>TN</v>
          </cell>
          <cell r="H2121" t="str">
            <v>TONELADAS</v>
          </cell>
          <cell r="I2121" t="str">
            <v>PEC</v>
          </cell>
        </row>
        <row r="2122">
          <cell r="A2122" t="str">
            <v>15947234</v>
          </cell>
          <cell r="B2122">
            <v>159</v>
          </cell>
          <cell r="C2122">
            <v>47234</v>
          </cell>
          <cell r="D2122" t="str">
            <v>SUPLEMENTO ENERG/GANALECHE 14%</v>
          </cell>
          <cell r="E2122" t="str">
            <v>PES</v>
          </cell>
          <cell r="F2122">
            <v>4189</v>
          </cell>
          <cell r="G2122" t="str">
            <v>TN</v>
          </cell>
          <cell r="H2122" t="str">
            <v>TONELADAS</v>
          </cell>
          <cell r="I2122" t="str">
            <v>PEC</v>
          </cell>
        </row>
        <row r="2123">
          <cell r="A2123" t="str">
            <v>15947922</v>
          </cell>
          <cell r="B2123">
            <v>159</v>
          </cell>
          <cell r="C2123">
            <v>47922</v>
          </cell>
          <cell r="D2123" t="str">
            <v>FORMULA LECHERA CE</v>
          </cell>
          <cell r="E2123" t="str">
            <v>PES</v>
          </cell>
          <cell r="F2123">
            <v>4515</v>
          </cell>
          <cell r="G2123" t="str">
            <v>TN</v>
          </cell>
          <cell r="H2123" t="str">
            <v>TONELADAS</v>
          </cell>
          <cell r="I2123" t="str">
            <v>PEC</v>
          </cell>
        </row>
        <row r="2124">
          <cell r="A2124" t="str">
            <v>15948016</v>
          </cell>
          <cell r="B2124">
            <v>159</v>
          </cell>
          <cell r="C2124">
            <v>48016</v>
          </cell>
          <cell r="D2124" t="str">
            <v>API CAMARON ALTA DENS 40% ME 1</v>
          </cell>
          <cell r="E2124" t="str">
            <v>PES</v>
          </cell>
          <cell r="F2124">
            <v>15131</v>
          </cell>
          <cell r="G2124" t="str">
            <v>TN</v>
          </cell>
          <cell r="H2124" t="str">
            <v>TONELADAS</v>
          </cell>
          <cell r="I2124" t="str">
            <v>ACU</v>
          </cell>
        </row>
        <row r="2125">
          <cell r="A2125" t="str">
            <v>15948029</v>
          </cell>
          <cell r="B2125">
            <v>159</v>
          </cell>
          <cell r="C2125">
            <v>48029</v>
          </cell>
          <cell r="D2125" t="str">
            <v>API CAMARON AD 35% MC 2</v>
          </cell>
          <cell r="E2125" t="str">
            <v>PES</v>
          </cell>
          <cell r="F2125">
            <v>14372</v>
          </cell>
          <cell r="G2125" t="str">
            <v>TN</v>
          </cell>
          <cell r="H2125" t="str">
            <v>TONELADAS</v>
          </cell>
          <cell r="I2125" t="str">
            <v>ACU</v>
          </cell>
        </row>
        <row r="2126">
          <cell r="A2126" t="str">
            <v>15948039</v>
          </cell>
          <cell r="B2126">
            <v>159</v>
          </cell>
          <cell r="C2126">
            <v>48039</v>
          </cell>
          <cell r="D2126" t="str">
            <v>API CAMARON ALTA DENS 30% CE</v>
          </cell>
          <cell r="E2126" t="str">
            <v>PES</v>
          </cell>
          <cell r="F2126">
            <v>14247</v>
          </cell>
          <cell r="G2126" t="str">
            <v>TN</v>
          </cell>
          <cell r="H2126" t="str">
            <v>TONELADAS</v>
          </cell>
          <cell r="I2126" t="str">
            <v>ACU</v>
          </cell>
        </row>
        <row r="2127">
          <cell r="A2127" t="str">
            <v>15948049</v>
          </cell>
          <cell r="B2127">
            <v>159</v>
          </cell>
          <cell r="C2127">
            <v>48049</v>
          </cell>
          <cell r="D2127" t="str">
            <v>API CAMARON ALTA DENS 25% CE</v>
          </cell>
          <cell r="E2127" t="str">
            <v>PES</v>
          </cell>
          <cell r="F2127">
            <v>13896</v>
          </cell>
          <cell r="G2127" t="str">
            <v>TN</v>
          </cell>
          <cell r="H2127" t="str">
            <v>TONELADAS</v>
          </cell>
          <cell r="I2127" t="str">
            <v>ACU</v>
          </cell>
        </row>
        <row r="2128">
          <cell r="A2128" t="str">
            <v>15948057</v>
          </cell>
          <cell r="B2128">
            <v>159</v>
          </cell>
          <cell r="C2128">
            <v>48057</v>
          </cell>
          <cell r="D2128" t="str">
            <v>API CAMARON EXTENSIVO 40% ME</v>
          </cell>
          <cell r="E2128" t="str">
            <v>PES</v>
          </cell>
          <cell r="F2128">
            <v>13972</v>
          </cell>
          <cell r="G2128" t="str">
            <v>TN</v>
          </cell>
          <cell r="H2128" t="str">
            <v>TONELADAS</v>
          </cell>
          <cell r="I2128" t="str">
            <v>ACU</v>
          </cell>
        </row>
        <row r="2129">
          <cell r="A2129" t="str">
            <v>15948069</v>
          </cell>
          <cell r="B2129">
            <v>159</v>
          </cell>
          <cell r="C2129">
            <v>48069</v>
          </cell>
          <cell r="D2129" t="str">
            <v>API CAMARON EXTENSIVO 35% CE</v>
          </cell>
          <cell r="E2129" t="str">
            <v>PES</v>
          </cell>
          <cell r="F2129">
            <v>12766</v>
          </cell>
          <cell r="G2129" t="str">
            <v>TN</v>
          </cell>
          <cell r="H2129" t="str">
            <v>TONELADAS</v>
          </cell>
          <cell r="I2129" t="str">
            <v>ACU</v>
          </cell>
        </row>
        <row r="2130">
          <cell r="A2130" t="str">
            <v>15948079</v>
          </cell>
          <cell r="B2130">
            <v>159</v>
          </cell>
          <cell r="C2130">
            <v>48079</v>
          </cell>
          <cell r="D2130" t="str">
            <v>API CAMARON EXTENSIVO 30% CE</v>
          </cell>
          <cell r="E2130" t="str">
            <v>PES</v>
          </cell>
          <cell r="F2130">
            <v>12353</v>
          </cell>
          <cell r="G2130" t="str">
            <v>TN</v>
          </cell>
          <cell r="H2130" t="str">
            <v>TONELADAS</v>
          </cell>
          <cell r="I2130" t="str">
            <v>ACU</v>
          </cell>
        </row>
        <row r="2131">
          <cell r="A2131" t="str">
            <v>15948119</v>
          </cell>
          <cell r="B2131">
            <v>159</v>
          </cell>
          <cell r="C2131">
            <v>48119</v>
          </cell>
          <cell r="D2131" t="str">
            <v>API BAGRE 1 20K CE</v>
          </cell>
          <cell r="E2131" t="str">
            <v>PES</v>
          </cell>
          <cell r="F2131">
            <v>9900</v>
          </cell>
          <cell r="G2131" t="str">
            <v>TN</v>
          </cell>
          <cell r="H2131" t="str">
            <v>TONELADAS</v>
          </cell>
          <cell r="I2131" t="str">
            <v>ACU</v>
          </cell>
        </row>
        <row r="2132">
          <cell r="A2132" t="str">
            <v>15948122</v>
          </cell>
          <cell r="B2132">
            <v>159</v>
          </cell>
          <cell r="C2132">
            <v>48122</v>
          </cell>
          <cell r="D2132" t="str">
            <v>API BAGRE 2 20 KG 3/16" CE</v>
          </cell>
          <cell r="E2132" t="str">
            <v>PES</v>
          </cell>
          <cell r="F2132">
            <v>9220</v>
          </cell>
          <cell r="G2132" t="str">
            <v>TN</v>
          </cell>
          <cell r="H2132" t="str">
            <v>TONELADAS</v>
          </cell>
          <cell r="I2132" t="str">
            <v>ACU</v>
          </cell>
        </row>
        <row r="2133">
          <cell r="A2133" t="str">
            <v>15948129</v>
          </cell>
          <cell r="B2133">
            <v>159</v>
          </cell>
          <cell r="C2133">
            <v>48129</v>
          </cell>
          <cell r="D2133" t="str">
            <v>API BAGRE 2 20K 5/16 CE</v>
          </cell>
          <cell r="E2133" t="str">
            <v>PES</v>
          </cell>
          <cell r="F2133">
            <v>9215</v>
          </cell>
          <cell r="G2133" t="str">
            <v>TN</v>
          </cell>
          <cell r="H2133" t="str">
            <v>TONELADAS</v>
          </cell>
          <cell r="I2133" t="str">
            <v>ACU</v>
          </cell>
        </row>
        <row r="2134">
          <cell r="A2134" t="str">
            <v>15948149</v>
          </cell>
          <cell r="B2134">
            <v>159</v>
          </cell>
          <cell r="C2134">
            <v>48149</v>
          </cell>
          <cell r="D2134" t="str">
            <v>API-BAGRE 28 20 KG 5/16" CE</v>
          </cell>
          <cell r="E2134" t="str">
            <v>PES</v>
          </cell>
          <cell r="F2134">
            <v>8870</v>
          </cell>
          <cell r="G2134" t="str">
            <v>TN</v>
          </cell>
          <cell r="H2134" t="str">
            <v>TONELADAS</v>
          </cell>
          <cell r="I2134" t="str">
            <v>ACU</v>
          </cell>
        </row>
        <row r="2135">
          <cell r="A2135" t="str">
            <v>15948169</v>
          </cell>
          <cell r="B2135">
            <v>159</v>
          </cell>
          <cell r="C2135">
            <v>48169</v>
          </cell>
          <cell r="D2135" t="str">
            <v>API TILAPIA 1 20K CE</v>
          </cell>
          <cell r="E2135" t="str">
            <v>PES</v>
          </cell>
          <cell r="F2135">
            <v>10289</v>
          </cell>
          <cell r="G2135" t="str">
            <v>TN</v>
          </cell>
          <cell r="H2135" t="str">
            <v>TONELADAS</v>
          </cell>
          <cell r="I2135" t="str">
            <v>ACU</v>
          </cell>
        </row>
        <row r="2136">
          <cell r="A2136" t="str">
            <v>15948179</v>
          </cell>
          <cell r="B2136">
            <v>159</v>
          </cell>
          <cell r="C2136">
            <v>48179</v>
          </cell>
          <cell r="D2136" t="str">
            <v>API TILAPIA 2 20K CE</v>
          </cell>
          <cell r="E2136" t="str">
            <v>PES</v>
          </cell>
          <cell r="F2136">
            <v>9900</v>
          </cell>
          <cell r="G2136" t="str">
            <v>TN</v>
          </cell>
          <cell r="H2136" t="str">
            <v>TONELADAS</v>
          </cell>
          <cell r="I2136" t="str">
            <v>ACU</v>
          </cell>
        </row>
        <row r="2137">
          <cell r="A2137" t="str">
            <v>15948189</v>
          </cell>
          <cell r="B2137">
            <v>159</v>
          </cell>
          <cell r="C2137">
            <v>48189</v>
          </cell>
          <cell r="D2137" t="str">
            <v>API TILAPIA 3 20K CE</v>
          </cell>
          <cell r="E2137" t="str">
            <v>PES</v>
          </cell>
          <cell r="F2137">
            <v>9350</v>
          </cell>
          <cell r="G2137" t="str">
            <v>TN</v>
          </cell>
          <cell r="H2137" t="str">
            <v>TONELADAS</v>
          </cell>
          <cell r="I2137" t="str">
            <v>ACU</v>
          </cell>
        </row>
        <row r="2138">
          <cell r="A2138" t="str">
            <v>15948199</v>
          </cell>
          <cell r="B2138">
            <v>159</v>
          </cell>
          <cell r="C2138">
            <v>48199</v>
          </cell>
          <cell r="D2138" t="str">
            <v>API TILAPIA 4 20K CE</v>
          </cell>
          <cell r="E2138" t="str">
            <v>PES</v>
          </cell>
          <cell r="F2138">
            <v>8825</v>
          </cell>
          <cell r="G2138" t="str">
            <v>TN</v>
          </cell>
          <cell r="H2138" t="str">
            <v>TONELADAS</v>
          </cell>
          <cell r="I2138" t="str">
            <v>ACU</v>
          </cell>
        </row>
        <row r="2139">
          <cell r="A2139" t="str">
            <v>15948207</v>
          </cell>
          <cell r="B2139">
            <v>159</v>
          </cell>
          <cell r="C2139">
            <v>48207</v>
          </cell>
          <cell r="D2139" t="str">
            <v>API-TRUCHA 1 20 KG ME</v>
          </cell>
          <cell r="E2139" t="str">
            <v>PES</v>
          </cell>
          <cell r="F2139">
            <v>14395</v>
          </cell>
          <cell r="G2139" t="str">
            <v>TN</v>
          </cell>
          <cell r="H2139" t="str">
            <v>TONELADAS</v>
          </cell>
          <cell r="I2139" t="str">
            <v>ACU</v>
          </cell>
        </row>
        <row r="2140">
          <cell r="A2140" t="str">
            <v>15948208</v>
          </cell>
          <cell r="B2140">
            <v>159</v>
          </cell>
          <cell r="C2140">
            <v>48208</v>
          </cell>
          <cell r="D2140" t="str">
            <v>API-TRUCHA 1 20 KG HE</v>
          </cell>
          <cell r="E2140" t="str">
            <v>PES</v>
          </cell>
          <cell r="F2140">
            <v>14645</v>
          </cell>
          <cell r="G2140" t="str">
            <v>TN</v>
          </cell>
          <cell r="H2140" t="str">
            <v>TONELADAS</v>
          </cell>
          <cell r="I2140" t="str">
            <v>ACU</v>
          </cell>
        </row>
        <row r="2141">
          <cell r="A2141" t="str">
            <v>15948209</v>
          </cell>
          <cell r="B2141">
            <v>159</v>
          </cell>
          <cell r="C2141">
            <v>48209</v>
          </cell>
          <cell r="D2141" t="str">
            <v>API TRUCHA 1 20K CE</v>
          </cell>
          <cell r="E2141" t="str">
            <v>PES</v>
          </cell>
          <cell r="F2141">
            <v>14645</v>
          </cell>
          <cell r="G2141" t="str">
            <v>TN</v>
          </cell>
          <cell r="H2141" t="str">
            <v>TONELADAS</v>
          </cell>
          <cell r="I2141" t="str">
            <v>ACU</v>
          </cell>
        </row>
        <row r="2142">
          <cell r="A2142" t="str">
            <v>15948219</v>
          </cell>
          <cell r="B2142">
            <v>159</v>
          </cell>
          <cell r="C2142">
            <v>48219</v>
          </cell>
          <cell r="D2142" t="str">
            <v>API TRUCHA 2 20K CE</v>
          </cell>
          <cell r="E2142" t="str">
            <v>PES</v>
          </cell>
          <cell r="F2142">
            <v>13460</v>
          </cell>
          <cell r="G2142" t="str">
            <v>TN</v>
          </cell>
          <cell r="H2142" t="str">
            <v>TONELADAS</v>
          </cell>
          <cell r="I2142" t="str">
            <v>ACU</v>
          </cell>
        </row>
        <row r="2143">
          <cell r="A2143" t="str">
            <v>15948229</v>
          </cell>
          <cell r="B2143">
            <v>159</v>
          </cell>
          <cell r="C2143">
            <v>48229</v>
          </cell>
          <cell r="D2143" t="str">
            <v>API TRUCHA 3 20K CE</v>
          </cell>
          <cell r="E2143" t="str">
            <v>PES</v>
          </cell>
          <cell r="F2143">
            <v>12860</v>
          </cell>
          <cell r="G2143" t="str">
            <v>TN</v>
          </cell>
          <cell r="H2143" t="str">
            <v>TONELADAS</v>
          </cell>
          <cell r="I2143" t="str">
            <v>ACU</v>
          </cell>
        </row>
        <row r="2144">
          <cell r="A2144" t="str">
            <v>15948239</v>
          </cell>
          <cell r="B2144">
            <v>159</v>
          </cell>
          <cell r="C2144">
            <v>48239</v>
          </cell>
          <cell r="D2144" t="str">
            <v>API TRUCHA SALM. 20K CE</v>
          </cell>
          <cell r="E2144" t="str">
            <v>PES</v>
          </cell>
          <cell r="F2144">
            <v>15440</v>
          </cell>
          <cell r="G2144" t="str">
            <v>TN</v>
          </cell>
          <cell r="H2144" t="str">
            <v>TONELADAS</v>
          </cell>
          <cell r="I2144" t="str">
            <v>ACU</v>
          </cell>
        </row>
        <row r="2145">
          <cell r="A2145" t="str">
            <v>15948275</v>
          </cell>
          <cell r="B2145">
            <v>159</v>
          </cell>
          <cell r="C2145">
            <v>48275</v>
          </cell>
          <cell r="D2145" t="str">
            <v>APICAMARON 35% FOR.ESP.3/32 LG</v>
          </cell>
          <cell r="E2145" t="str">
            <v>PES</v>
          </cell>
          <cell r="F2145">
            <v>12203</v>
          </cell>
          <cell r="G2145" t="str">
            <v>TN</v>
          </cell>
          <cell r="H2145" t="str">
            <v>TONELADAS</v>
          </cell>
          <cell r="I2145" t="str">
            <v>ACU</v>
          </cell>
        </row>
        <row r="2146">
          <cell r="A2146" t="str">
            <v>15948392</v>
          </cell>
          <cell r="B2146">
            <v>159</v>
          </cell>
          <cell r="C2146">
            <v>48392</v>
          </cell>
          <cell r="D2146" t="str">
            <v>API-CAMARON MEDIA DENS 40% ME</v>
          </cell>
          <cell r="E2146" t="str">
            <v>PES</v>
          </cell>
          <cell r="F2146">
            <v>14586</v>
          </cell>
          <cell r="G2146" t="str">
            <v>TN</v>
          </cell>
          <cell r="H2146" t="str">
            <v>TONELADAS</v>
          </cell>
          <cell r="I2146" t="str">
            <v>ACU</v>
          </cell>
        </row>
        <row r="2147">
          <cell r="A2147" t="str">
            <v>15948407</v>
          </cell>
          <cell r="B2147">
            <v>159</v>
          </cell>
          <cell r="C2147">
            <v>48407</v>
          </cell>
          <cell r="D2147" t="str">
            <v>API CAMARON MEDIA DENSID 35%</v>
          </cell>
          <cell r="E2147" t="str">
            <v>PES</v>
          </cell>
          <cell r="F2147">
            <v>13880</v>
          </cell>
          <cell r="G2147" t="str">
            <v>TN</v>
          </cell>
          <cell r="H2147" t="str">
            <v>TONELADAS</v>
          </cell>
          <cell r="I2147" t="str">
            <v>ACU</v>
          </cell>
        </row>
        <row r="2148">
          <cell r="A2148" t="str">
            <v>15948429</v>
          </cell>
          <cell r="B2148">
            <v>159</v>
          </cell>
          <cell r="C2148">
            <v>48429</v>
          </cell>
          <cell r="D2148" t="str">
            <v>API CAMARON MEDIA DENS 30% CE</v>
          </cell>
          <cell r="E2148" t="str">
            <v>PES</v>
          </cell>
          <cell r="F2148">
            <v>13709</v>
          </cell>
          <cell r="G2148" t="str">
            <v>TN</v>
          </cell>
          <cell r="H2148" t="str">
            <v>TONELADAS</v>
          </cell>
          <cell r="I2148" t="str">
            <v>ACU</v>
          </cell>
        </row>
        <row r="2149">
          <cell r="A2149" t="str">
            <v>15950532</v>
          </cell>
          <cell r="B2149">
            <v>159</v>
          </cell>
          <cell r="C2149">
            <v>50532</v>
          </cell>
          <cell r="D2149" t="str">
            <v>GANA-AVES 2 MUL. TE</v>
          </cell>
          <cell r="E2149" t="str">
            <v>PES</v>
          </cell>
          <cell r="F2149">
            <v>4650</v>
          </cell>
          <cell r="G2149" t="str">
            <v>TN</v>
          </cell>
          <cell r="H2149" t="str">
            <v>TONELADAS</v>
          </cell>
          <cell r="I2149" t="str">
            <v>PEC</v>
          </cell>
        </row>
        <row r="2150">
          <cell r="A2150" t="str">
            <v>15952222</v>
          </cell>
          <cell r="B2150">
            <v>159</v>
          </cell>
          <cell r="C2150">
            <v>52222</v>
          </cell>
          <cell r="D2150" t="str">
            <v>POLLO ORO TE</v>
          </cell>
          <cell r="E2150" t="str">
            <v>PES</v>
          </cell>
          <cell r="F2150">
            <v>5960</v>
          </cell>
          <cell r="G2150" t="str">
            <v>TN</v>
          </cell>
          <cell r="H2150" t="str">
            <v>TONELADAS</v>
          </cell>
          <cell r="I2150" t="str">
            <v>PEC</v>
          </cell>
        </row>
        <row r="2151">
          <cell r="A2151" t="str">
            <v>15952322</v>
          </cell>
          <cell r="B2151">
            <v>159</v>
          </cell>
          <cell r="C2151">
            <v>52322</v>
          </cell>
          <cell r="D2151" t="str">
            <v>POLLITO ORO INIC. TE</v>
          </cell>
          <cell r="E2151" t="str">
            <v>PES</v>
          </cell>
          <cell r="F2151">
            <v>6165</v>
          </cell>
          <cell r="G2151" t="str">
            <v>TN</v>
          </cell>
          <cell r="H2151" t="str">
            <v>TONELADAS</v>
          </cell>
          <cell r="I2151" t="str">
            <v>PEC</v>
          </cell>
        </row>
        <row r="2152">
          <cell r="A2152" t="str">
            <v>15953010</v>
          </cell>
          <cell r="B2152">
            <v>159</v>
          </cell>
          <cell r="C2152">
            <v>53010</v>
          </cell>
          <cell r="D2152" t="str">
            <v>INI. Y CRE. CERDOS HE</v>
          </cell>
          <cell r="E2152" t="str">
            <v>PES</v>
          </cell>
          <cell r="F2152">
            <v>7218</v>
          </cell>
          <cell r="G2152" t="str">
            <v>TN</v>
          </cell>
          <cell r="H2152" t="str">
            <v>TONELADAS</v>
          </cell>
          <cell r="I2152" t="str">
            <v>PEC</v>
          </cell>
        </row>
        <row r="2153">
          <cell r="A2153" t="str">
            <v>15953011</v>
          </cell>
          <cell r="B2153">
            <v>159</v>
          </cell>
          <cell r="C2153">
            <v>53011</v>
          </cell>
          <cell r="D2153" t="str">
            <v>INI. Y CRE. CERDOS HG</v>
          </cell>
          <cell r="E2153" t="str">
            <v>PES</v>
          </cell>
          <cell r="F2153">
            <v>7078</v>
          </cell>
          <cell r="G2153" t="str">
            <v>TN</v>
          </cell>
          <cell r="H2153" t="str">
            <v>TONELADAS</v>
          </cell>
          <cell r="I2153" t="str">
            <v>PEC</v>
          </cell>
        </row>
        <row r="2154">
          <cell r="A2154" t="str">
            <v>15953013</v>
          </cell>
          <cell r="B2154">
            <v>159</v>
          </cell>
          <cell r="C2154">
            <v>53013</v>
          </cell>
          <cell r="D2154" t="str">
            <v>INI. Y CRE. CERDOS CG</v>
          </cell>
          <cell r="E2154" t="str">
            <v>PES</v>
          </cell>
          <cell r="F2154">
            <v>6308</v>
          </cell>
          <cell r="G2154" t="str">
            <v>TN</v>
          </cell>
          <cell r="H2154" t="str">
            <v>TONELADAS</v>
          </cell>
          <cell r="I2154" t="str">
            <v>PEC</v>
          </cell>
        </row>
        <row r="2155">
          <cell r="A2155" t="str">
            <v>15953162</v>
          </cell>
          <cell r="B2155">
            <v>159</v>
          </cell>
          <cell r="C2155">
            <v>53162</v>
          </cell>
          <cell r="D2155" t="str">
            <v>INICIAPORK MEJORADO GN CE</v>
          </cell>
          <cell r="E2155" t="str">
            <v>PES</v>
          </cell>
          <cell r="F2155">
            <v>4913</v>
          </cell>
          <cell r="G2155" t="str">
            <v>TN</v>
          </cell>
          <cell r="H2155" t="str">
            <v>TONELADAS</v>
          </cell>
          <cell r="I2155" t="str">
            <v>PEC</v>
          </cell>
        </row>
        <row r="2156">
          <cell r="A2156" t="str">
            <v>15953170</v>
          </cell>
          <cell r="B2156">
            <v>159</v>
          </cell>
          <cell r="C2156">
            <v>53170</v>
          </cell>
          <cell r="D2156" t="str">
            <v>CRECIPORK MEJORADO HE</v>
          </cell>
          <cell r="E2156" t="str">
            <v>PES</v>
          </cell>
          <cell r="F2156">
            <v>5010</v>
          </cell>
          <cell r="G2156" t="str">
            <v>TN</v>
          </cell>
          <cell r="H2156" t="str">
            <v>TONELADAS</v>
          </cell>
          <cell r="I2156" t="str">
            <v>PEC</v>
          </cell>
        </row>
        <row r="2157">
          <cell r="A2157" t="str">
            <v>15953172</v>
          </cell>
          <cell r="B2157">
            <v>159</v>
          </cell>
          <cell r="C2157">
            <v>53172</v>
          </cell>
          <cell r="D2157" t="str">
            <v>CRECIPORK MEJORADO GN CE</v>
          </cell>
          <cell r="E2157" t="str">
            <v>PES</v>
          </cell>
          <cell r="F2157">
            <v>4525</v>
          </cell>
          <cell r="G2157" t="str">
            <v>TN</v>
          </cell>
          <cell r="H2157" t="str">
            <v>TONELADAS</v>
          </cell>
          <cell r="I2157" t="str">
            <v>PEC</v>
          </cell>
        </row>
        <row r="2158">
          <cell r="A2158" t="str">
            <v>15953180</v>
          </cell>
          <cell r="B2158">
            <v>159</v>
          </cell>
          <cell r="C2158">
            <v>53180</v>
          </cell>
          <cell r="D2158" t="str">
            <v>ENGORDAPORK MEJORADO HE</v>
          </cell>
          <cell r="E2158" t="str">
            <v>PES</v>
          </cell>
          <cell r="F2158">
            <v>4930</v>
          </cell>
          <cell r="G2158" t="str">
            <v>TN</v>
          </cell>
          <cell r="H2158" t="str">
            <v>TONELADAS</v>
          </cell>
          <cell r="I2158" t="str">
            <v>PEC</v>
          </cell>
        </row>
        <row r="2159">
          <cell r="A2159" t="str">
            <v>15953182</v>
          </cell>
          <cell r="B2159">
            <v>159</v>
          </cell>
          <cell r="C2159">
            <v>53182</v>
          </cell>
          <cell r="D2159" t="str">
            <v>ENGORDAPORK MEJORADO GN CE</v>
          </cell>
          <cell r="E2159" t="str">
            <v>PES</v>
          </cell>
          <cell r="F2159">
            <v>4316</v>
          </cell>
          <cell r="G2159" t="str">
            <v>TN</v>
          </cell>
          <cell r="H2159" t="str">
            <v>TONELADAS</v>
          </cell>
          <cell r="I2159" t="str">
            <v>PEC</v>
          </cell>
        </row>
        <row r="2160">
          <cell r="A2160" t="str">
            <v>15953190</v>
          </cell>
          <cell r="B2160">
            <v>159</v>
          </cell>
          <cell r="C2160">
            <v>53190</v>
          </cell>
          <cell r="D2160" t="str">
            <v>REPRODUPORK MEJORADO HE</v>
          </cell>
          <cell r="E2160" t="str">
            <v>PES</v>
          </cell>
          <cell r="F2160">
            <v>4825</v>
          </cell>
          <cell r="G2160" t="str">
            <v>TN</v>
          </cell>
          <cell r="H2160" t="str">
            <v>TONELADAS</v>
          </cell>
          <cell r="I2160" t="str">
            <v>PEC</v>
          </cell>
        </row>
        <row r="2161">
          <cell r="A2161" t="str">
            <v>15953192</v>
          </cell>
          <cell r="B2161">
            <v>159</v>
          </cell>
          <cell r="C2161">
            <v>53192</v>
          </cell>
          <cell r="D2161" t="str">
            <v>REPRODUPORK MEJORADO GN  CE</v>
          </cell>
          <cell r="E2161" t="str">
            <v>PES</v>
          </cell>
          <cell r="F2161">
            <v>4636</v>
          </cell>
          <cell r="G2161" t="str">
            <v>TN</v>
          </cell>
          <cell r="H2161" t="str">
            <v>TONELADAS</v>
          </cell>
          <cell r="I2161" t="str">
            <v>PEC</v>
          </cell>
        </row>
        <row r="2162">
          <cell r="A2162" t="str">
            <v>15953242</v>
          </cell>
          <cell r="B2162">
            <v>159</v>
          </cell>
          <cell r="C2162">
            <v>53242</v>
          </cell>
          <cell r="D2162" t="str">
            <v>INICIAPORK AP CE</v>
          </cell>
          <cell r="E2162" t="str">
            <v>PES</v>
          </cell>
          <cell r="F2162">
            <v>5183</v>
          </cell>
          <cell r="G2162" t="str">
            <v>TN</v>
          </cell>
          <cell r="H2162" t="str">
            <v>TONELADAS</v>
          </cell>
          <cell r="I2162" t="str">
            <v>PEC</v>
          </cell>
        </row>
        <row r="2163">
          <cell r="A2163" t="str">
            <v>15953243</v>
          </cell>
          <cell r="B2163">
            <v>159</v>
          </cell>
          <cell r="C2163">
            <v>53243</v>
          </cell>
          <cell r="D2163" t="str">
            <v>INICIAPORK CG</v>
          </cell>
          <cell r="E2163" t="str">
            <v>PES</v>
          </cell>
          <cell r="F2163">
            <v>5043</v>
          </cell>
          <cell r="G2163" t="str">
            <v>TN</v>
          </cell>
          <cell r="H2163" t="str">
            <v>TONELADAS</v>
          </cell>
          <cell r="I2163" t="str">
            <v>PEC</v>
          </cell>
        </row>
        <row r="2164">
          <cell r="A2164" t="str">
            <v>15953250</v>
          </cell>
          <cell r="B2164">
            <v>159</v>
          </cell>
          <cell r="C2164">
            <v>53250</v>
          </cell>
          <cell r="D2164" t="str">
            <v>CONCENTRAPORK MEJORADO HE</v>
          </cell>
          <cell r="E2164" t="str">
            <v>PES</v>
          </cell>
          <cell r="F2164">
            <v>5624</v>
          </cell>
          <cell r="G2164" t="str">
            <v>TN</v>
          </cell>
          <cell r="H2164" t="str">
            <v>TONELADAS</v>
          </cell>
          <cell r="I2164" t="str">
            <v>PEC</v>
          </cell>
        </row>
        <row r="2165">
          <cell r="A2165" t="str">
            <v>15953323</v>
          </cell>
          <cell r="B2165">
            <v>159</v>
          </cell>
          <cell r="C2165">
            <v>53323</v>
          </cell>
          <cell r="D2165" t="str">
            <v>REGIO CRECIMIENTO PLUS CG</v>
          </cell>
          <cell r="E2165" t="str">
            <v>PES</v>
          </cell>
          <cell r="F2165">
            <v>4610</v>
          </cell>
          <cell r="G2165" t="str">
            <v>TN</v>
          </cell>
          <cell r="H2165" t="str">
            <v>TONELADAS</v>
          </cell>
          <cell r="I2165" t="str">
            <v>PEC</v>
          </cell>
        </row>
        <row r="2166">
          <cell r="A2166" t="str">
            <v>15953510</v>
          </cell>
          <cell r="B2166">
            <v>159</v>
          </cell>
          <cell r="C2166">
            <v>53510</v>
          </cell>
          <cell r="D2166" t="str">
            <v>GANA CERDOS NO. 1 HE</v>
          </cell>
          <cell r="E2166" t="str">
            <v>PES</v>
          </cell>
          <cell r="F2166">
            <v>5354</v>
          </cell>
          <cell r="G2166" t="str">
            <v>TN</v>
          </cell>
          <cell r="H2166" t="str">
            <v>TONELADAS</v>
          </cell>
          <cell r="I2166" t="str">
            <v>PEC</v>
          </cell>
        </row>
        <row r="2167">
          <cell r="A2167" t="str">
            <v>15953511</v>
          </cell>
          <cell r="B2167">
            <v>159</v>
          </cell>
          <cell r="C2167">
            <v>53511</v>
          </cell>
          <cell r="D2167" t="str">
            <v>GANA CERDOS NO. 1 HG</v>
          </cell>
          <cell r="E2167" t="str">
            <v>PES</v>
          </cell>
          <cell r="F2167">
            <v>5214</v>
          </cell>
          <cell r="G2167" t="str">
            <v>TN</v>
          </cell>
          <cell r="H2167" t="str">
            <v>TONELADAS</v>
          </cell>
          <cell r="I2167" t="str">
            <v>PEC</v>
          </cell>
        </row>
        <row r="2168">
          <cell r="A2168" t="str">
            <v>15953512</v>
          </cell>
          <cell r="B2168">
            <v>159</v>
          </cell>
          <cell r="C2168">
            <v>53512</v>
          </cell>
          <cell r="D2168" t="str">
            <v>GANA CERDOS NO. 1 CE</v>
          </cell>
          <cell r="E2168" t="str">
            <v>PES</v>
          </cell>
          <cell r="F2168">
            <v>5374</v>
          </cell>
          <cell r="G2168" t="str">
            <v>TN</v>
          </cell>
          <cell r="H2168" t="str">
            <v>TONELADAS</v>
          </cell>
          <cell r="I2168" t="str">
            <v>PEC</v>
          </cell>
        </row>
        <row r="2169">
          <cell r="A2169" t="str">
            <v>15953513</v>
          </cell>
          <cell r="B2169">
            <v>159</v>
          </cell>
          <cell r="C2169">
            <v>53513</v>
          </cell>
          <cell r="D2169" t="str">
            <v>GANA CERDOS NO. 1 CG</v>
          </cell>
          <cell r="E2169" t="str">
            <v>PES</v>
          </cell>
          <cell r="F2169">
            <v>5234</v>
          </cell>
          <cell r="G2169" t="str">
            <v>TN</v>
          </cell>
          <cell r="H2169" t="str">
            <v>TONELADAS</v>
          </cell>
          <cell r="I2169" t="str">
            <v>PEC</v>
          </cell>
        </row>
        <row r="2170">
          <cell r="A2170" t="str">
            <v>15953520</v>
          </cell>
          <cell r="B2170">
            <v>159</v>
          </cell>
          <cell r="C2170">
            <v>53520</v>
          </cell>
          <cell r="D2170" t="str">
            <v>GANA CERDOS NO. 2 HE</v>
          </cell>
          <cell r="E2170" t="str">
            <v>PES</v>
          </cell>
          <cell r="F2170">
            <v>5025</v>
          </cell>
          <cell r="G2170" t="str">
            <v>TN</v>
          </cell>
          <cell r="H2170" t="str">
            <v>TONELADAS</v>
          </cell>
          <cell r="I2170" t="str">
            <v>PEC</v>
          </cell>
        </row>
        <row r="2171">
          <cell r="A2171" t="str">
            <v>15953521</v>
          </cell>
          <cell r="B2171">
            <v>159</v>
          </cell>
          <cell r="C2171">
            <v>53521</v>
          </cell>
          <cell r="D2171" t="str">
            <v>GANA CERDOS NO. 2 HG</v>
          </cell>
          <cell r="E2171" t="str">
            <v>PES</v>
          </cell>
          <cell r="F2171">
            <v>4885</v>
          </cell>
          <cell r="G2171" t="str">
            <v>TN</v>
          </cell>
          <cell r="H2171" t="str">
            <v>TONELADAS</v>
          </cell>
          <cell r="I2171" t="str">
            <v>PEC</v>
          </cell>
        </row>
        <row r="2172">
          <cell r="A2172" t="str">
            <v>15953522</v>
          </cell>
          <cell r="B2172">
            <v>159</v>
          </cell>
          <cell r="C2172">
            <v>53522</v>
          </cell>
          <cell r="D2172" t="str">
            <v>GANA CERDOS NO. 2 CE</v>
          </cell>
          <cell r="E2172" t="str">
            <v>PES</v>
          </cell>
          <cell r="F2172">
            <v>5045</v>
          </cell>
          <cell r="G2172" t="str">
            <v>TN</v>
          </cell>
          <cell r="H2172" t="str">
            <v>TONELADAS</v>
          </cell>
          <cell r="I2172" t="str">
            <v>PEC</v>
          </cell>
        </row>
        <row r="2173">
          <cell r="A2173" t="str">
            <v>15953523</v>
          </cell>
          <cell r="B2173">
            <v>159</v>
          </cell>
          <cell r="C2173">
            <v>53523</v>
          </cell>
          <cell r="D2173" t="str">
            <v>GANA CERDOS NO. 2 CG</v>
          </cell>
          <cell r="E2173" t="str">
            <v>PES</v>
          </cell>
          <cell r="F2173">
            <v>4905</v>
          </cell>
          <cell r="G2173" t="str">
            <v>TN</v>
          </cell>
          <cell r="H2173" t="str">
            <v>TONELADAS</v>
          </cell>
          <cell r="I2173" t="str">
            <v>PEC</v>
          </cell>
        </row>
        <row r="2174">
          <cell r="A2174" t="str">
            <v>15953530</v>
          </cell>
          <cell r="B2174">
            <v>159</v>
          </cell>
          <cell r="C2174">
            <v>53530</v>
          </cell>
          <cell r="D2174" t="str">
            <v>GANA CERDOS NO. 3 HE</v>
          </cell>
          <cell r="E2174" t="str">
            <v>PES</v>
          </cell>
          <cell r="F2174">
            <v>5044</v>
          </cell>
          <cell r="G2174" t="str">
            <v>TN</v>
          </cell>
          <cell r="H2174" t="str">
            <v>TONELADAS</v>
          </cell>
          <cell r="I2174" t="str">
            <v>PEC</v>
          </cell>
        </row>
        <row r="2175">
          <cell r="A2175" t="str">
            <v>15953531</v>
          </cell>
          <cell r="B2175">
            <v>159</v>
          </cell>
          <cell r="C2175">
            <v>53531</v>
          </cell>
          <cell r="D2175" t="str">
            <v>GANA CERDOS NO. 3 HG</v>
          </cell>
          <cell r="E2175" t="str">
            <v>PES</v>
          </cell>
          <cell r="F2175">
            <v>4904</v>
          </cell>
          <cell r="G2175" t="str">
            <v>TN</v>
          </cell>
          <cell r="H2175" t="str">
            <v>TONELADAS</v>
          </cell>
          <cell r="I2175" t="str">
            <v>PEC</v>
          </cell>
        </row>
        <row r="2176">
          <cell r="A2176" t="str">
            <v>15953532</v>
          </cell>
          <cell r="B2176">
            <v>159</v>
          </cell>
          <cell r="C2176">
            <v>53532</v>
          </cell>
          <cell r="D2176" t="str">
            <v>GANA CERDOS NO. 3 CE</v>
          </cell>
          <cell r="E2176" t="str">
            <v>PES</v>
          </cell>
          <cell r="F2176">
            <v>5064</v>
          </cell>
          <cell r="G2176" t="str">
            <v>TN</v>
          </cell>
          <cell r="H2176" t="str">
            <v>TONELADAS</v>
          </cell>
          <cell r="I2176" t="str">
            <v>PEC</v>
          </cell>
        </row>
        <row r="2177">
          <cell r="A2177" t="str">
            <v>15953533</v>
          </cell>
          <cell r="B2177">
            <v>159</v>
          </cell>
          <cell r="C2177">
            <v>53533</v>
          </cell>
          <cell r="D2177" t="str">
            <v>GANA CERDOS NO. 3 CG</v>
          </cell>
          <cell r="E2177" t="str">
            <v>PES</v>
          </cell>
          <cell r="F2177">
            <v>4924</v>
          </cell>
          <cell r="G2177" t="str">
            <v>TN</v>
          </cell>
          <cell r="H2177" t="str">
            <v>TONELADAS</v>
          </cell>
          <cell r="I2177" t="str">
            <v>PEC</v>
          </cell>
        </row>
        <row r="2178">
          <cell r="A2178" t="str">
            <v>15953550</v>
          </cell>
          <cell r="B2178">
            <v>159</v>
          </cell>
          <cell r="C2178">
            <v>53550</v>
          </cell>
          <cell r="D2178" t="str">
            <v>GANA CERDOS NO. 5 HE</v>
          </cell>
          <cell r="E2178" t="str">
            <v>PES</v>
          </cell>
          <cell r="F2178">
            <v>4920</v>
          </cell>
          <cell r="G2178" t="str">
            <v>TN</v>
          </cell>
          <cell r="H2178" t="str">
            <v>TONELADAS</v>
          </cell>
          <cell r="I2178" t="str">
            <v>PEC</v>
          </cell>
        </row>
        <row r="2179">
          <cell r="A2179" t="str">
            <v>15953551</v>
          </cell>
          <cell r="B2179">
            <v>159</v>
          </cell>
          <cell r="C2179">
            <v>53551</v>
          </cell>
          <cell r="D2179" t="str">
            <v>GANA CERDOS NO. 5 HG</v>
          </cell>
          <cell r="E2179" t="str">
            <v>PES</v>
          </cell>
          <cell r="F2179">
            <v>4780</v>
          </cell>
          <cell r="G2179" t="str">
            <v>TN</v>
          </cell>
          <cell r="H2179" t="str">
            <v>TONELADAS</v>
          </cell>
          <cell r="I2179" t="str">
            <v>PEC</v>
          </cell>
        </row>
        <row r="2180">
          <cell r="A2180" t="str">
            <v>15953552</v>
          </cell>
          <cell r="B2180">
            <v>159</v>
          </cell>
          <cell r="C2180">
            <v>53552</v>
          </cell>
          <cell r="D2180" t="str">
            <v>GANA CERDOS NO. 5 CE</v>
          </cell>
          <cell r="E2180" t="str">
            <v>PES</v>
          </cell>
          <cell r="F2180">
            <v>4940</v>
          </cell>
          <cell r="G2180" t="str">
            <v>TN</v>
          </cell>
          <cell r="H2180" t="str">
            <v>TONELADAS</v>
          </cell>
          <cell r="I2180" t="str">
            <v>PEC</v>
          </cell>
        </row>
        <row r="2181">
          <cell r="A2181" t="str">
            <v>15953553</v>
          </cell>
          <cell r="B2181">
            <v>159</v>
          </cell>
          <cell r="C2181">
            <v>53553</v>
          </cell>
          <cell r="D2181" t="str">
            <v>GANA CERDOS NO. 5 CG</v>
          </cell>
          <cell r="E2181" t="str">
            <v>PES</v>
          </cell>
          <cell r="F2181">
            <v>4800</v>
          </cell>
          <cell r="G2181" t="str">
            <v>TN</v>
          </cell>
          <cell r="H2181" t="str">
            <v>TONELADAS</v>
          </cell>
          <cell r="I2181" t="str">
            <v>PEC</v>
          </cell>
        </row>
        <row r="2182">
          <cell r="A2182" t="str">
            <v>15953616</v>
          </cell>
          <cell r="B2182">
            <v>159</v>
          </cell>
          <cell r="C2182">
            <v>53616</v>
          </cell>
          <cell r="D2182" t="str">
            <v>GANACERDOS INI. 5K CE</v>
          </cell>
          <cell r="E2182" t="str">
            <v>PES</v>
          </cell>
          <cell r="F2182">
            <v>5540</v>
          </cell>
          <cell r="G2182" t="str">
            <v>TN</v>
          </cell>
          <cell r="H2182" t="str">
            <v>TONELADAS</v>
          </cell>
          <cell r="I2182" t="str">
            <v>PEC</v>
          </cell>
        </row>
        <row r="2183">
          <cell r="A2183" t="str">
            <v>15953626</v>
          </cell>
          <cell r="B2183">
            <v>159</v>
          </cell>
          <cell r="C2183">
            <v>53626</v>
          </cell>
          <cell r="D2183" t="str">
            <v>GANACERDOS FIN. 5K CE</v>
          </cell>
          <cell r="E2183" t="str">
            <v>PES</v>
          </cell>
          <cell r="F2183">
            <v>5540</v>
          </cell>
          <cell r="G2183" t="str">
            <v>TN</v>
          </cell>
          <cell r="H2183" t="str">
            <v>TONELADAS</v>
          </cell>
          <cell r="I2183" t="str">
            <v>PEC</v>
          </cell>
        </row>
        <row r="2184">
          <cell r="A2184" t="str">
            <v>15953632</v>
          </cell>
          <cell r="B2184">
            <v>159</v>
          </cell>
          <cell r="C2184">
            <v>53632</v>
          </cell>
          <cell r="D2184" t="str">
            <v>GANACERDOS MULTIUSOS CE</v>
          </cell>
          <cell r="E2184" t="str">
            <v>PES</v>
          </cell>
          <cell r="F2184">
            <v>3995</v>
          </cell>
          <cell r="G2184" t="str">
            <v>TN</v>
          </cell>
          <cell r="H2184" t="str">
            <v>TONELADAS</v>
          </cell>
          <cell r="I2184" t="str">
            <v>PEC</v>
          </cell>
        </row>
        <row r="2185">
          <cell r="A2185" t="str">
            <v>15953813</v>
          </cell>
          <cell r="B2185">
            <v>159</v>
          </cell>
          <cell r="C2185">
            <v>53813</v>
          </cell>
          <cell r="D2185" t="str">
            <v>INICIACION PLUS CG</v>
          </cell>
          <cell r="E2185" t="str">
            <v>PES</v>
          </cell>
          <cell r="F2185">
            <v>4875</v>
          </cell>
          <cell r="G2185" t="str">
            <v>TN</v>
          </cell>
          <cell r="H2185" t="str">
            <v>TONELADAS</v>
          </cell>
          <cell r="I2185" t="str">
            <v>PEC</v>
          </cell>
        </row>
        <row r="2186">
          <cell r="A2186" t="str">
            <v>15953860</v>
          </cell>
          <cell r="B2186">
            <v>159</v>
          </cell>
          <cell r="C2186">
            <v>53860</v>
          </cell>
          <cell r="D2186" t="str">
            <v>CRECIPORK HE</v>
          </cell>
          <cell r="E2186" t="str">
            <v>PES</v>
          </cell>
          <cell r="F2186">
            <v>5110</v>
          </cell>
          <cell r="G2186" t="str">
            <v>TN</v>
          </cell>
          <cell r="H2186" t="str">
            <v>TONELADAS</v>
          </cell>
          <cell r="I2186" t="str">
            <v>PEC</v>
          </cell>
        </row>
        <row r="2187">
          <cell r="A2187" t="str">
            <v>15953861</v>
          </cell>
          <cell r="B2187">
            <v>159</v>
          </cell>
          <cell r="C2187">
            <v>53861</v>
          </cell>
          <cell r="D2187" t="str">
            <v>CRECIPORK HG</v>
          </cell>
          <cell r="E2187" t="str">
            <v>PES</v>
          </cell>
          <cell r="F2187">
            <v>4970</v>
          </cell>
          <cell r="G2187" t="str">
            <v>TN</v>
          </cell>
          <cell r="H2187" t="str">
            <v>TONELADAS</v>
          </cell>
          <cell r="I2187" t="str">
            <v>PEC</v>
          </cell>
        </row>
        <row r="2188">
          <cell r="A2188" t="str">
            <v>15953862</v>
          </cell>
          <cell r="B2188">
            <v>159</v>
          </cell>
          <cell r="C2188">
            <v>53862</v>
          </cell>
          <cell r="D2188" t="str">
            <v>CRECIPORK TE</v>
          </cell>
          <cell r="E2188" t="str">
            <v>PES</v>
          </cell>
          <cell r="F2188">
            <v>4930</v>
          </cell>
          <cell r="G2188" t="str">
            <v>TN</v>
          </cell>
          <cell r="H2188" t="str">
            <v>TONELADAS</v>
          </cell>
          <cell r="I2188" t="str">
            <v>PEC</v>
          </cell>
        </row>
        <row r="2189">
          <cell r="A2189" t="str">
            <v>15953863</v>
          </cell>
          <cell r="B2189">
            <v>159</v>
          </cell>
          <cell r="C2189">
            <v>53863</v>
          </cell>
          <cell r="D2189" t="str">
            <v>CRECIPORK TG</v>
          </cell>
          <cell r="E2189" t="str">
            <v>PES</v>
          </cell>
          <cell r="F2189">
            <v>4990</v>
          </cell>
          <cell r="G2189" t="str">
            <v>TN</v>
          </cell>
          <cell r="H2189" t="str">
            <v>TONELADAS</v>
          </cell>
          <cell r="I2189" t="str">
            <v>PEC</v>
          </cell>
        </row>
        <row r="2190">
          <cell r="A2190" t="str">
            <v>15953870</v>
          </cell>
          <cell r="B2190">
            <v>159</v>
          </cell>
          <cell r="C2190">
            <v>53870</v>
          </cell>
          <cell r="D2190" t="str">
            <v>ENGORDAPORK HE</v>
          </cell>
          <cell r="E2190" t="str">
            <v>PES</v>
          </cell>
          <cell r="F2190">
            <v>5030</v>
          </cell>
          <cell r="G2190" t="str">
            <v>TN</v>
          </cell>
          <cell r="H2190" t="str">
            <v>TONELADAS</v>
          </cell>
          <cell r="I2190" t="str">
            <v>PEC</v>
          </cell>
        </row>
        <row r="2191">
          <cell r="A2191" t="str">
            <v>15953871</v>
          </cell>
          <cell r="B2191">
            <v>159</v>
          </cell>
          <cell r="C2191">
            <v>53871</v>
          </cell>
          <cell r="D2191" t="str">
            <v>ENGORDAPORK  HG</v>
          </cell>
          <cell r="E2191" t="str">
            <v>PES</v>
          </cell>
          <cell r="F2191">
            <v>4890</v>
          </cell>
          <cell r="G2191" t="str">
            <v>TN</v>
          </cell>
          <cell r="H2191" t="str">
            <v>TONELADAS</v>
          </cell>
          <cell r="I2191" t="str">
            <v>PEC</v>
          </cell>
        </row>
        <row r="2192">
          <cell r="A2192" t="str">
            <v>15953872</v>
          </cell>
          <cell r="B2192">
            <v>159</v>
          </cell>
          <cell r="C2192">
            <v>53872</v>
          </cell>
          <cell r="D2192" t="str">
            <v>ENGORDAPORK TE</v>
          </cell>
          <cell r="E2192" t="str">
            <v>PES</v>
          </cell>
          <cell r="F2192">
            <v>4850</v>
          </cell>
          <cell r="G2192" t="str">
            <v>TN</v>
          </cell>
          <cell r="H2192" t="str">
            <v>TONELADAS</v>
          </cell>
          <cell r="I2192" t="str">
            <v>PEC</v>
          </cell>
        </row>
        <row r="2193">
          <cell r="A2193" t="str">
            <v>15953873</v>
          </cell>
          <cell r="B2193">
            <v>159</v>
          </cell>
          <cell r="C2193">
            <v>53873</v>
          </cell>
          <cell r="D2193" t="str">
            <v>ENGORDAPORK TG</v>
          </cell>
          <cell r="E2193" t="str">
            <v>PES</v>
          </cell>
          <cell r="F2193">
            <v>4910</v>
          </cell>
          <cell r="G2193" t="str">
            <v>TN</v>
          </cell>
          <cell r="H2193" t="str">
            <v>TONELADAS</v>
          </cell>
          <cell r="I2193" t="str">
            <v>PEC</v>
          </cell>
        </row>
        <row r="2194">
          <cell r="A2194" t="str">
            <v>15953880</v>
          </cell>
          <cell r="B2194">
            <v>159</v>
          </cell>
          <cell r="C2194">
            <v>53880</v>
          </cell>
          <cell r="D2194" t="str">
            <v>REPRODUPORK HE</v>
          </cell>
          <cell r="E2194" t="str">
            <v>PES</v>
          </cell>
          <cell r="F2194">
            <v>4880</v>
          </cell>
          <cell r="G2194" t="str">
            <v>TN</v>
          </cell>
          <cell r="H2194" t="str">
            <v>TONELADAS</v>
          </cell>
          <cell r="I2194" t="str">
            <v>PEC</v>
          </cell>
        </row>
        <row r="2195">
          <cell r="A2195" t="str">
            <v>15953881</v>
          </cell>
          <cell r="B2195">
            <v>159</v>
          </cell>
          <cell r="C2195">
            <v>53881</v>
          </cell>
          <cell r="D2195" t="str">
            <v>REPRODUPORK HG</v>
          </cell>
          <cell r="E2195" t="str">
            <v>PES</v>
          </cell>
          <cell r="F2195">
            <v>4740</v>
          </cell>
          <cell r="G2195" t="str">
            <v>TN</v>
          </cell>
          <cell r="H2195" t="str">
            <v>TONELADAS</v>
          </cell>
          <cell r="I2195" t="str">
            <v>PEC</v>
          </cell>
        </row>
        <row r="2196">
          <cell r="A2196" t="str">
            <v>15953882</v>
          </cell>
          <cell r="B2196">
            <v>159</v>
          </cell>
          <cell r="C2196">
            <v>53882</v>
          </cell>
          <cell r="D2196" t="str">
            <v>REPRODUPORK TE</v>
          </cell>
          <cell r="E2196" t="str">
            <v>PES</v>
          </cell>
          <cell r="F2196">
            <v>4900</v>
          </cell>
          <cell r="G2196" t="str">
            <v>TN</v>
          </cell>
          <cell r="H2196" t="str">
            <v>TONELADAS</v>
          </cell>
          <cell r="I2196" t="str">
            <v>PEC</v>
          </cell>
        </row>
        <row r="2197">
          <cell r="A2197" t="str">
            <v>15953883</v>
          </cell>
          <cell r="B2197">
            <v>159</v>
          </cell>
          <cell r="C2197">
            <v>53883</v>
          </cell>
          <cell r="D2197" t="str">
            <v>REPRODUPORK TG</v>
          </cell>
          <cell r="E2197" t="str">
            <v>PES</v>
          </cell>
          <cell r="F2197">
            <v>4760</v>
          </cell>
          <cell r="G2197" t="str">
            <v>TN</v>
          </cell>
          <cell r="H2197" t="str">
            <v>TONELADAS</v>
          </cell>
          <cell r="I2197" t="str">
            <v>PEC</v>
          </cell>
        </row>
        <row r="2198">
          <cell r="A2198" t="str">
            <v>15954030</v>
          </cell>
          <cell r="B2198">
            <v>159</v>
          </cell>
          <cell r="C2198">
            <v>54030</v>
          </cell>
          <cell r="D2198" t="str">
            <v>BECERROS GANADOR HE</v>
          </cell>
          <cell r="E2198" t="str">
            <v>PES</v>
          </cell>
          <cell r="F2198">
            <v>5053</v>
          </cell>
          <cell r="G2198" t="str">
            <v>TN</v>
          </cell>
          <cell r="H2198" t="str">
            <v>TONELADAS</v>
          </cell>
          <cell r="I2198" t="str">
            <v>PEC</v>
          </cell>
        </row>
        <row r="2199">
          <cell r="A2199" t="str">
            <v>15954032</v>
          </cell>
          <cell r="B2199">
            <v>159</v>
          </cell>
          <cell r="C2199">
            <v>54032</v>
          </cell>
          <cell r="D2199" t="str">
            <v>BECERROS GANADOR CE</v>
          </cell>
          <cell r="E2199" t="str">
            <v>PES</v>
          </cell>
          <cell r="F2199">
            <v>4905</v>
          </cell>
          <cell r="G2199" t="str">
            <v>TN</v>
          </cell>
          <cell r="H2199" t="str">
            <v>TONELADAS</v>
          </cell>
          <cell r="I2199" t="str">
            <v>PEC</v>
          </cell>
        </row>
        <row r="2200">
          <cell r="A2200" t="str">
            <v>15954033</v>
          </cell>
          <cell r="B2200">
            <v>159</v>
          </cell>
          <cell r="C2200">
            <v>54033</v>
          </cell>
          <cell r="D2200" t="str">
            <v>BECERROS GANADOR CG</v>
          </cell>
          <cell r="E2200" t="str">
            <v>PES</v>
          </cell>
          <cell r="F2200">
            <v>4933</v>
          </cell>
          <cell r="G2200" t="str">
            <v>TN</v>
          </cell>
          <cell r="H2200" t="str">
            <v>TONELADAS</v>
          </cell>
          <cell r="I2200" t="str">
            <v>PEC</v>
          </cell>
        </row>
        <row r="2201">
          <cell r="A2201" t="str">
            <v>15954034</v>
          </cell>
          <cell r="B2201">
            <v>159</v>
          </cell>
          <cell r="C2201">
            <v>54034</v>
          </cell>
          <cell r="D2201" t="str">
            <v>BECERROS GANADOR RE</v>
          </cell>
          <cell r="E2201" t="str">
            <v>PES</v>
          </cell>
          <cell r="F2201">
            <v>5063</v>
          </cell>
          <cell r="G2201" t="str">
            <v>TN</v>
          </cell>
          <cell r="H2201" t="str">
            <v>TONELADAS</v>
          </cell>
          <cell r="I2201" t="str">
            <v>PEC</v>
          </cell>
        </row>
        <row r="2202">
          <cell r="A2202" t="str">
            <v>15954035</v>
          </cell>
          <cell r="B2202">
            <v>159</v>
          </cell>
          <cell r="C2202">
            <v>54035</v>
          </cell>
          <cell r="D2202" t="str">
            <v>BECERROS GANADOR RG</v>
          </cell>
          <cell r="E2202" t="str">
            <v>PES</v>
          </cell>
          <cell r="F2202">
            <v>4923</v>
          </cell>
          <cell r="G2202" t="str">
            <v>TN</v>
          </cell>
          <cell r="H2202" t="str">
            <v>TONELADAS</v>
          </cell>
          <cell r="I2202" t="str">
            <v>PEC</v>
          </cell>
        </row>
        <row r="2203">
          <cell r="A2203" t="str">
            <v>15954060</v>
          </cell>
          <cell r="B2203">
            <v>159</v>
          </cell>
          <cell r="C2203">
            <v>54060</v>
          </cell>
          <cell r="D2203" t="str">
            <v>GANALECHE 12% HE</v>
          </cell>
          <cell r="E2203" t="str">
            <v>PES</v>
          </cell>
          <cell r="F2203">
            <v>5516</v>
          </cell>
          <cell r="G2203" t="str">
            <v>TN</v>
          </cell>
          <cell r="H2203" t="str">
            <v>TONELADAS</v>
          </cell>
          <cell r="I2203" t="str">
            <v>PEC</v>
          </cell>
        </row>
        <row r="2204">
          <cell r="A2204" t="str">
            <v>15954061</v>
          </cell>
          <cell r="B2204">
            <v>159</v>
          </cell>
          <cell r="C2204">
            <v>54061</v>
          </cell>
          <cell r="D2204" t="str">
            <v>GANALECHE 12% HG</v>
          </cell>
          <cell r="E2204" t="str">
            <v>PES</v>
          </cell>
          <cell r="F2204">
            <v>5376</v>
          </cell>
          <cell r="G2204" t="str">
            <v>TN</v>
          </cell>
          <cell r="H2204" t="str">
            <v>TONELADAS</v>
          </cell>
          <cell r="I2204" t="str">
            <v>PEC</v>
          </cell>
        </row>
        <row r="2205">
          <cell r="A2205" t="str">
            <v>15954062</v>
          </cell>
          <cell r="B2205">
            <v>159</v>
          </cell>
          <cell r="C2205">
            <v>54062</v>
          </cell>
          <cell r="D2205" t="str">
            <v>GANALECHE 12% CE</v>
          </cell>
          <cell r="E2205" t="str">
            <v>PES</v>
          </cell>
          <cell r="F2205">
            <v>5536</v>
          </cell>
          <cell r="G2205" t="str">
            <v>TN</v>
          </cell>
          <cell r="H2205" t="str">
            <v>TONELADAS</v>
          </cell>
          <cell r="I2205" t="str">
            <v>PEC</v>
          </cell>
        </row>
        <row r="2206">
          <cell r="A2206" t="str">
            <v>15954063</v>
          </cell>
          <cell r="B2206">
            <v>159</v>
          </cell>
          <cell r="C2206">
            <v>54063</v>
          </cell>
          <cell r="D2206" t="str">
            <v>GANALECHE 12% CG</v>
          </cell>
          <cell r="E2206" t="str">
            <v>PES</v>
          </cell>
          <cell r="F2206">
            <v>5396</v>
          </cell>
          <cell r="G2206" t="str">
            <v>TN</v>
          </cell>
          <cell r="H2206" t="str">
            <v>TONELADAS</v>
          </cell>
          <cell r="I2206" t="str">
            <v>PEC</v>
          </cell>
        </row>
        <row r="2207">
          <cell r="A2207" t="str">
            <v>15954064</v>
          </cell>
          <cell r="B2207">
            <v>159</v>
          </cell>
          <cell r="C2207">
            <v>54064</v>
          </cell>
          <cell r="D2207" t="str">
            <v>GANALECHE 12% RE</v>
          </cell>
          <cell r="E2207" t="str">
            <v>PES</v>
          </cell>
          <cell r="F2207">
            <v>4670</v>
          </cell>
          <cell r="G2207" t="str">
            <v>TN</v>
          </cell>
          <cell r="H2207" t="str">
            <v>TONELADAS</v>
          </cell>
          <cell r="I2207" t="str">
            <v>PEC</v>
          </cell>
        </row>
        <row r="2208">
          <cell r="A2208" t="str">
            <v>15954065</v>
          </cell>
          <cell r="B2208">
            <v>159</v>
          </cell>
          <cell r="C2208">
            <v>54065</v>
          </cell>
          <cell r="D2208" t="str">
            <v>GANALECHE 12% RG</v>
          </cell>
          <cell r="E2208" t="str">
            <v>PES</v>
          </cell>
          <cell r="F2208">
            <v>5386</v>
          </cell>
          <cell r="G2208" t="str">
            <v>TN</v>
          </cell>
          <cell r="H2208" t="str">
            <v>TONELADAS</v>
          </cell>
          <cell r="I2208" t="str">
            <v>PEC</v>
          </cell>
        </row>
        <row r="2209">
          <cell r="A2209" t="str">
            <v>15954300</v>
          </cell>
          <cell r="B2209">
            <v>159</v>
          </cell>
          <cell r="C2209">
            <v>54300</v>
          </cell>
          <cell r="D2209" t="str">
            <v>GANALECHE MULTIUSOS HE</v>
          </cell>
          <cell r="E2209" t="str">
            <v>PES</v>
          </cell>
          <cell r="F2209">
            <v>4845</v>
          </cell>
          <cell r="G2209" t="str">
            <v>TN</v>
          </cell>
          <cell r="H2209" t="str">
            <v>TONELADAS</v>
          </cell>
          <cell r="I2209" t="str">
            <v>PEC</v>
          </cell>
        </row>
        <row r="2210">
          <cell r="A2210" t="str">
            <v>15954301</v>
          </cell>
          <cell r="B2210">
            <v>159</v>
          </cell>
          <cell r="C2210">
            <v>54301</v>
          </cell>
          <cell r="D2210" t="str">
            <v>GANALECHE MULTIUSOS HG</v>
          </cell>
          <cell r="E2210" t="str">
            <v>PES</v>
          </cell>
          <cell r="F2210">
            <v>4705</v>
          </cell>
          <cell r="G2210" t="str">
            <v>TN</v>
          </cell>
          <cell r="H2210" t="str">
            <v>TONELADAS</v>
          </cell>
          <cell r="I2210" t="str">
            <v>PEC</v>
          </cell>
        </row>
        <row r="2211">
          <cell r="A2211" t="str">
            <v>15954302</v>
          </cell>
          <cell r="B2211">
            <v>159</v>
          </cell>
          <cell r="C2211">
            <v>54302</v>
          </cell>
          <cell r="D2211" t="str">
            <v>GANALECHE MULTIUSOS CE</v>
          </cell>
          <cell r="E2211" t="str">
            <v>PES</v>
          </cell>
          <cell r="F2211">
            <v>4805</v>
          </cell>
          <cell r="G2211" t="str">
            <v>TN</v>
          </cell>
          <cell r="H2211" t="str">
            <v>TONELADAS</v>
          </cell>
          <cell r="I2211" t="str">
            <v>PEC</v>
          </cell>
        </row>
        <row r="2212">
          <cell r="A2212" t="str">
            <v>15954303</v>
          </cell>
          <cell r="B2212">
            <v>159</v>
          </cell>
          <cell r="C2212">
            <v>54303</v>
          </cell>
          <cell r="D2212" t="str">
            <v>GANALECHE MULTIUSOS CG</v>
          </cell>
          <cell r="E2212" t="str">
            <v>PES</v>
          </cell>
          <cell r="F2212">
            <v>4725</v>
          </cell>
          <cell r="G2212" t="str">
            <v>TN</v>
          </cell>
          <cell r="H2212" t="str">
            <v>TONELADAS</v>
          </cell>
          <cell r="I2212" t="str">
            <v>PEC</v>
          </cell>
        </row>
        <row r="2213">
          <cell r="A2213" t="str">
            <v>15954304</v>
          </cell>
          <cell r="B2213">
            <v>159</v>
          </cell>
          <cell r="C2213">
            <v>54304</v>
          </cell>
          <cell r="D2213" t="str">
            <v>GANALECHE MULTIUSOS RE</v>
          </cell>
          <cell r="E2213" t="str">
            <v>PES</v>
          </cell>
          <cell r="F2213">
            <v>4855</v>
          </cell>
          <cell r="G2213" t="str">
            <v>TN</v>
          </cell>
          <cell r="H2213" t="str">
            <v>TONELADAS</v>
          </cell>
          <cell r="I2213" t="str">
            <v>PEC</v>
          </cell>
        </row>
        <row r="2214">
          <cell r="A2214" t="str">
            <v>15954305</v>
          </cell>
          <cell r="B2214">
            <v>159</v>
          </cell>
          <cell r="C2214">
            <v>54305</v>
          </cell>
          <cell r="D2214" t="str">
            <v>GANALECHE MULTIUSOS RG</v>
          </cell>
          <cell r="E2214" t="str">
            <v>PES</v>
          </cell>
          <cell r="F2214">
            <v>4715</v>
          </cell>
          <cell r="G2214" t="str">
            <v>TN</v>
          </cell>
          <cell r="H2214" t="str">
            <v>TONELADAS</v>
          </cell>
          <cell r="I2214" t="str">
            <v>PEC</v>
          </cell>
        </row>
        <row r="2215">
          <cell r="A2215" t="str">
            <v>15954320</v>
          </cell>
          <cell r="B2215">
            <v>159</v>
          </cell>
          <cell r="C2215">
            <v>54320</v>
          </cell>
          <cell r="D2215" t="str">
            <v>ESTABLERO 18% HE</v>
          </cell>
          <cell r="E2215" t="str">
            <v>PES</v>
          </cell>
          <cell r="F2215">
            <v>4645</v>
          </cell>
          <cell r="G2215" t="str">
            <v>TN</v>
          </cell>
          <cell r="H2215" t="str">
            <v>TONELADAS</v>
          </cell>
          <cell r="I2215" t="str">
            <v>PEC</v>
          </cell>
        </row>
        <row r="2216">
          <cell r="A2216" t="str">
            <v>15954321</v>
          </cell>
          <cell r="B2216">
            <v>159</v>
          </cell>
          <cell r="C2216">
            <v>54321</v>
          </cell>
          <cell r="D2216" t="str">
            <v>ESTABLERO 18% HG</v>
          </cell>
          <cell r="E2216" t="str">
            <v>PES</v>
          </cell>
          <cell r="F2216">
            <v>4505</v>
          </cell>
          <cell r="G2216" t="str">
            <v>TN</v>
          </cell>
          <cell r="H2216" t="str">
            <v>TONELADAS</v>
          </cell>
          <cell r="I2216" t="str">
            <v>PEC</v>
          </cell>
        </row>
        <row r="2217">
          <cell r="A2217" t="str">
            <v>15954322</v>
          </cell>
          <cell r="B2217">
            <v>159</v>
          </cell>
          <cell r="C2217">
            <v>54322</v>
          </cell>
          <cell r="D2217" t="str">
            <v>ESTABLERO 18% CE</v>
          </cell>
          <cell r="E2217" t="str">
            <v>PES</v>
          </cell>
          <cell r="F2217">
            <v>4665</v>
          </cell>
          <cell r="G2217" t="str">
            <v>TN</v>
          </cell>
          <cell r="H2217" t="str">
            <v>TONELADAS</v>
          </cell>
          <cell r="I2217" t="str">
            <v>PEC</v>
          </cell>
        </row>
        <row r="2218">
          <cell r="A2218" t="str">
            <v>15954323</v>
          </cell>
          <cell r="B2218">
            <v>159</v>
          </cell>
          <cell r="C2218">
            <v>54323</v>
          </cell>
          <cell r="D2218" t="str">
            <v>ESTABLERO 18% CG</v>
          </cell>
          <cell r="E2218" t="str">
            <v>PES</v>
          </cell>
          <cell r="F2218">
            <v>4525</v>
          </cell>
          <cell r="G2218" t="str">
            <v>TN</v>
          </cell>
          <cell r="H2218" t="str">
            <v>TONELADAS</v>
          </cell>
          <cell r="I2218" t="str">
            <v>PEC</v>
          </cell>
        </row>
        <row r="2219">
          <cell r="A2219" t="str">
            <v>15954325</v>
          </cell>
          <cell r="B2219">
            <v>159</v>
          </cell>
          <cell r="C2219">
            <v>54325</v>
          </cell>
          <cell r="D2219" t="str">
            <v>ESTABLERO 18% RG</v>
          </cell>
          <cell r="E2219" t="str">
            <v>PES</v>
          </cell>
          <cell r="F2219">
            <v>4515</v>
          </cell>
          <cell r="G2219" t="str">
            <v>TN</v>
          </cell>
          <cell r="H2219" t="str">
            <v>TONELADAS</v>
          </cell>
          <cell r="I2219" t="str">
            <v>PEC</v>
          </cell>
        </row>
        <row r="2220">
          <cell r="A2220" t="str">
            <v>15954340</v>
          </cell>
          <cell r="B2220">
            <v>159</v>
          </cell>
          <cell r="C2220">
            <v>54340</v>
          </cell>
          <cell r="D2220" t="str">
            <v>ESTABLERO 20% HE</v>
          </cell>
          <cell r="E2220" t="str">
            <v>PES</v>
          </cell>
          <cell r="F2220">
            <v>4986</v>
          </cell>
          <cell r="G2220" t="str">
            <v>TN</v>
          </cell>
          <cell r="H2220" t="str">
            <v>TONELADAS</v>
          </cell>
          <cell r="I2220" t="str">
            <v>PEC</v>
          </cell>
        </row>
        <row r="2221">
          <cell r="A2221" t="str">
            <v>15954341</v>
          </cell>
          <cell r="B2221">
            <v>159</v>
          </cell>
          <cell r="C2221">
            <v>54341</v>
          </cell>
          <cell r="D2221" t="str">
            <v>ESTABLERO 20% HG</v>
          </cell>
          <cell r="E2221" t="str">
            <v>PES</v>
          </cell>
          <cell r="F2221">
            <v>4846</v>
          </cell>
          <cell r="G2221" t="str">
            <v>TN</v>
          </cell>
          <cell r="H2221" t="str">
            <v>TONELADAS</v>
          </cell>
          <cell r="I2221" t="str">
            <v>PEC</v>
          </cell>
        </row>
        <row r="2222">
          <cell r="A2222" t="str">
            <v>15954342</v>
          </cell>
          <cell r="B2222">
            <v>159</v>
          </cell>
          <cell r="C2222">
            <v>54342</v>
          </cell>
          <cell r="D2222" t="str">
            <v>ESTABLERO 20% CE</v>
          </cell>
          <cell r="E2222" t="str">
            <v>PES</v>
          </cell>
          <cell r="F2222">
            <v>5006</v>
          </cell>
          <cell r="G2222" t="str">
            <v>TN</v>
          </cell>
          <cell r="H2222" t="str">
            <v>TONELADAS</v>
          </cell>
          <cell r="I2222" t="str">
            <v>PEC</v>
          </cell>
        </row>
        <row r="2223">
          <cell r="A2223" t="str">
            <v>15954343</v>
          </cell>
          <cell r="B2223">
            <v>159</v>
          </cell>
          <cell r="C2223">
            <v>54343</v>
          </cell>
          <cell r="D2223" t="str">
            <v>ESTABLERO 20% CG</v>
          </cell>
          <cell r="E2223" t="str">
            <v>PES</v>
          </cell>
          <cell r="F2223">
            <v>4866</v>
          </cell>
          <cell r="G2223" t="str">
            <v>TN</v>
          </cell>
          <cell r="H2223" t="str">
            <v>TONELADAS</v>
          </cell>
          <cell r="I2223" t="str">
            <v>PEC</v>
          </cell>
        </row>
        <row r="2224">
          <cell r="A2224" t="str">
            <v>15954344</v>
          </cell>
          <cell r="B2224">
            <v>159</v>
          </cell>
          <cell r="C2224">
            <v>54344</v>
          </cell>
          <cell r="D2224" t="str">
            <v>ESTABLERO 20% RE</v>
          </cell>
          <cell r="E2224" t="str">
            <v>PES</v>
          </cell>
          <cell r="F2224">
            <v>4106</v>
          </cell>
          <cell r="G2224" t="str">
            <v>TN</v>
          </cell>
          <cell r="H2224" t="str">
            <v>TONELADAS</v>
          </cell>
          <cell r="I2224" t="str">
            <v>PEC</v>
          </cell>
        </row>
        <row r="2225">
          <cell r="A2225" t="str">
            <v>15954345</v>
          </cell>
          <cell r="B2225">
            <v>159</v>
          </cell>
          <cell r="C2225">
            <v>54345</v>
          </cell>
          <cell r="D2225" t="str">
            <v>ESTABLERO 20% RG</v>
          </cell>
          <cell r="E2225" t="str">
            <v>PES</v>
          </cell>
          <cell r="F2225">
            <v>4856</v>
          </cell>
          <cell r="G2225" t="str">
            <v>TN</v>
          </cell>
          <cell r="H2225" t="str">
            <v>TONELADAS</v>
          </cell>
          <cell r="I2225" t="str">
            <v>PEC</v>
          </cell>
        </row>
        <row r="2226">
          <cell r="A2226" t="str">
            <v>15954422</v>
          </cell>
          <cell r="B2226">
            <v>159</v>
          </cell>
          <cell r="C2226">
            <v>54422</v>
          </cell>
          <cell r="D2226" t="str">
            <v>ESTABLERO 18% CE</v>
          </cell>
          <cell r="E2226" t="str">
            <v>PES</v>
          </cell>
          <cell r="F2226">
            <v>3990</v>
          </cell>
          <cell r="G2226" t="str">
            <v>TN</v>
          </cell>
          <cell r="H2226" t="str">
            <v>TONELADAS</v>
          </cell>
          <cell r="I2226" t="str">
            <v>PEC</v>
          </cell>
        </row>
        <row r="2227">
          <cell r="A2227" t="str">
            <v>15954584</v>
          </cell>
          <cell r="B2227">
            <v>159</v>
          </cell>
          <cell r="C2227">
            <v>54584</v>
          </cell>
          <cell r="D2227" t="str">
            <v>GANALECHE ALTAS PRODUCTORAS RE</v>
          </cell>
          <cell r="E2227" t="str">
            <v>PES</v>
          </cell>
          <cell r="F2227">
            <v>4760</v>
          </cell>
          <cell r="G2227" t="str">
            <v>TN</v>
          </cell>
          <cell r="H2227" t="str">
            <v>TONELADAS</v>
          </cell>
          <cell r="I2227" t="str">
            <v>PEC</v>
          </cell>
        </row>
        <row r="2228">
          <cell r="A2228" t="str">
            <v>15954590</v>
          </cell>
          <cell r="B2228">
            <v>159</v>
          </cell>
          <cell r="C2228">
            <v>54590</v>
          </cell>
          <cell r="D2228" t="str">
            <v>MEZCLA ENERGETICA HE</v>
          </cell>
          <cell r="E2228" t="str">
            <v>PES</v>
          </cell>
          <cell r="F2228">
            <v>4345</v>
          </cell>
          <cell r="G2228" t="str">
            <v>TN</v>
          </cell>
          <cell r="H2228" t="str">
            <v>TONELADAS</v>
          </cell>
          <cell r="I2228" t="str">
            <v>PEC</v>
          </cell>
        </row>
        <row r="2229">
          <cell r="A2229" t="str">
            <v>15954594</v>
          </cell>
          <cell r="B2229">
            <v>159</v>
          </cell>
          <cell r="C2229">
            <v>54594</v>
          </cell>
          <cell r="D2229" t="str">
            <v>MEZCLA ENERGETICA RE</v>
          </cell>
          <cell r="E2229" t="str">
            <v>PES</v>
          </cell>
          <cell r="F2229">
            <v>4405</v>
          </cell>
          <cell r="G2229" t="str">
            <v>TN</v>
          </cell>
          <cell r="H2229" t="str">
            <v>TONELADAS</v>
          </cell>
          <cell r="I2229" t="str">
            <v>PEC</v>
          </cell>
        </row>
        <row r="2230">
          <cell r="A2230" t="str">
            <v>15954595</v>
          </cell>
          <cell r="B2230">
            <v>159</v>
          </cell>
          <cell r="C2230">
            <v>54595</v>
          </cell>
          <cell r="D2230" t="str">
            <v>MEZCLA ENERGETICA RG</v>
          </cell>
          <cell r="E2230" t="str">
            <v>PES</v>
          </cell>
          <cell r="F2230">
            <v>4215</v>
          </cell>
          <cell r="G2230" t="str">
            <v>TN</v>
          </cell>
          <cell r="H2230" t="str">
            <v>TONELADAS</v>
          </cell>
          <cell r="I2230" t="str">
            <v>PEC</v>
          </cell>
        </row>
        <row r="2231">
          <cell r="A2231" t="str">
            <v>15954750</v>
          </cell>
          <cell r="B2231">
            <v>159</v>
          </cell>
          <cell r="C2231">
            <v>54750</v>
          </cell>
          <cell r="D2231" t="str">
            <v>GANALECHE PLUS 17% HE</v>
          </cell>
          <cell r="E2231" t="str">
            <v>PES</v>
          </cell>
          <cell r="F2231">
            <v>5295</v>
          </cell>
          <cell r="G2231" t="str">
            <v>TN</v>
          </cell>
          <cell r="H2231" t="str">
            <v>TONELADAS</v>
          </cell>
          <cell r="I2231" t="str">
            <v>PEC</v>
          </cell>
        </row>
        <row r="2232">
          <cell r="A2232" t="str">
            <v>15954751</v>
          </cell>
          <cell r="B2232">
            <v>159</v>
          </cell>
          <cell r="C2232">
            <v>54751</v>
          </cell>
          <cell r="D2232" t="str">
            <v>GANALECHE PLUS 17% HG</v>
          </cell>
          <cell r="E2232" t="str">
            <v>PES</v>
          </cell>
          <cell r="F2232">
            <v>5155</v>
          </cell>
          <cell r="G2232" t="str">
            <v>TN</v>
          </cell>
          <cell r="H2232" t="str">
            <v>TONELADAS</v>
          </cell>
          <cell r="I2232" t="str">
            <v>PEC</v>
          </cell>
        </row>
        <row r="2233">
          <cell r="A2233" t="str">
            <v>15954752</v>
          </cell>
          <cell r="B2233">
            <v>159</v>
          </cell>
          <cell r="C2233">
            <v>54752</v>
          </cell>
          <cell r="D2233" t="str">
            <v>GANALECHE PLUS 17% CE</v>
          </cell>
          <cell r="E2233" t="str">
            <v>PES</v>
          </cell>
          <cell r="F2233">
            <v>5315</v>
          </cell>
          <cell r="G2233" t="str">
            <v>TN</v>
          </cell>
          <cell r="H2233" t="str">
            <v>TONELADAS</v>
          </cell>
          <cell r="I2233" t="str">
            <v>PEC</v>
          </cell>
        </row>
        <row r="2234">
          <cell r="A2234" t="str">
            <v>15954753</v>
          </cell>
          <cell r="B2234">
            <v>159</v>
          </cell>
          <cell r="C2234">
            <v>54753</v>
          </cell>
          <cell r="D2234" t="str">
            <v>GANALECHE PLUS 17% CG</v>
          </cell>
          <cell r="E2234" t="str">
            <v>PES</v>
          </cell>
          <cell r="F2234">
            <v>5175</v>
          </cell>
          <cell r="G2234" t="str">
            <v>TN</v>
          </cell>
          <cell r="H2234" t="str">
            <v>TONELADAS</v>
          </cell>
          <cell r="I2234" t="str">
            <v>PEC</v>
          </cell>
        </row>
        <row r="2235">
          <cell r="A2235" t="str">
            <v>15954754</v>
          </cell>
          <cell r="B2235">
            <v>159</v>
          </cell>
          <cell r="C2235">
            <v>54754</v>
          </cell>
          <cell r="D2235" t="str">
            <v>GANALECHE PLUS 17% RE</v>
          </cell>
          <cell r="E2235" t="str">
            <v>PES</v>
          </cell>
          <cell r="F2235">
            <v>4346</v>
          </cell>
          <cell r="G2235" t="str">
            <v>TN</v>
          </cell>
          <cell r="H2235" t="str">
            <v>TONELADAS</v>
          </cell>
          <cell r="I2235" t="str">
            <v>PEC</v>
          </cell>
        </row>
        <row r="2236">
          <cell r="A2236" t="str">
            <v>15954755</v>
          </cell>
          <cell r="B2236">
            <v>159</v>
          </cell>
          <cell r="C2236">
            <v>54755</v>
          </cell>
          <cell r="D2236" t="str">
            <v>GANALECHE PLUS 17%  RG</v>
          </cell>
          <cell r="E2236" t="str">
            <v>PES</v>
          </cell>
          <cell r="F2236">
            <v>5165</v>
          </cell>
          <cell r="G2236" t="str">
            <v>TN</v>
          </cell>
          <cell r="H2236" t="str">
            <v>TONELADAS</v>
          </cell>
          <cell r="I2236" t="str">
            <v>PEC</v>
          </cell>
        </row>
        <row r="2237">
          <cell r="A2237" t="str">
            <v>15954992</v>
          </cell>
          <cell r="B2237">
            <v>159</v>
          </cell>
          <cell r="C2237">
            <v>54992</v>
          </cell>
          <cell r="D2237" t="str">
            <v>SOSTEN MULTIUSOS CE</v>
          </cell>
          <cell r="E2237" t="str">
            <v>PES</v>
          </cell>
          <cell r="F2237">
            <v>3160</v>
          </cell>
          <cell r="G2237" t="str">
            <v>TN</v>
          </cell>
          <cell r="H2237" t="str">
            <v>TONELADAS</v>
          </cell>
          <cell r="I2237" t="str">
            <v>PEC</v>
          </cell>
        </row>
        <row r="2238">
          <cell r="A2238" t="str">
            <v>15955430</v>
          </cell>
          <cell r="B2238">
            <v>159</v>
          </cell>
          <cell r="C2238">
            <v>55430</v>
          </cell>
          <cell r="D2238" t="str">
            <v>GANACARNE MULTIUSOS  HE</v>
          </cell>
          <cell r="E2238" t="str">
            <v>PES</v>
          </cell>
          <cell r="F2238">
            <v>4665</v>
          </cell>
          <cell r="G2238" t="str">
            <v>TN</v>
          </cell>
          <cell r="H2238" t="str">
            <v>TONELADAS</v>
          </cell>
          <cell r="I2238" t="str">
            <v>PEC</v>
          </cell>
        </row>
        <row r="2239">
          <cell r="A2239" t="str">
            <v>15955431</v>
          </cell>
          <cell r="B2239">
            <v>159</v>
          </cell>
          <cell r="C2239">
            <v>55431</v>
          </cell>
          <cell r="D2239" t="str">
            <v>GANACARNE MULTIUSOS  HG</v>
          </cell>
          <cell r="E2239" t="str">
            <v>PES</v>
          </cell>
          <cell r="F2239">
            <v>4565</v>
          </cell>
          <cell r="G2239" t="str">
            <v>TN</v>
          </cell>
          <cell r="H2239" t="str">
            <v>TONELADAS</v>
          </cell>
          <cell r="I2239" t="str">
            <v>PEC</v>
          </cell>
        </row>
        <row r="2240">
          <cell r="A2240" t="str">
            <v>15955432</v>
          </cell>
          <cell r="B2240">
            <v>159</v>
          </cell>
          <cell r="C2240">
            <v>55432</v>
          </cell>
          <cell r="D2240" t="str">
            <v>GANACARNE MULTIUSOS  CE</v>
          </cell>
          <cell r="E2240" t="str">
            <v>PES</v>
          </cell>
          <cell r="F2240">
            <v>4725</v>
          </cell>
          <cell r="G2240" t="str">
            <v>TN</v>
          </cell>
          <cell r="H2240" t="str">
            <v>TONELADAS</v>
          </cell>
          <cell r="I2240" t="str">
            <v>PEC</v>
          </cell>
        </row>
        <row r="2241">
          <cell r="A2241" t="str">
            <v>15955433</v>
          </cell>
          <cell r="B2241">
            <v>159</v>
          </cell>
          <cell r="C2241">
            <v>55433</v>
          </cell>
          <cell r="D2241" t="str">
            <v>GANACARNE MULTIUSOS  CG</v>
          </cell>
          <cell r="E2241" t="str">
            <v>PES</v>
          </cell>
          <cell r="F2241">
            <v>4585</v>
          </cell>
          <cell r="G2241" t="str">
            <v>TN</v>
          </cell>
          <cell r="H2241" t="str">
            <v>TONELADAS</v>
          </cell>
          <cell r="I2241" t="str">
            <v>PEC</v>
          </cell>
        </row>
        <row r="2242">
          <cell r="A2242" t="str">
            <v>15955434</v>
          </cell>
          <cell r="B2242">
            <v>159</v>
          </cell>
          <cell r="C2242">
            <v>55434</v>
          </cell>
          <cell r="D2242" t="str">
            <v>GANACARNE MULTIUSOS  RE</v>
          </cell>
          <cell r="E2242" t="str">
            <v>PES</v>
          </cell>
          <cell r="F2242">
            <v>3650</v>
          </cell>
          <cell r="G2242" t="str">
            <v>TN</v>
          </cell>
          <cell r="H2242" t="str">
            <v>TONELADAS</v>
          </cell>
          <cell r="I2242" t="str">
            <v>PEC</v>
          </cell>
        </row>
        <row r="2243">
          <cell r="A2243" t="str">
            <v>15955435</v>
          </cell>
          <cell r="B2243">
            <v>159</v>
          </cell>
          <cell r="C2243">
            <v>55435</v>
          </cell>
          <cell r="D2243" t="str">
            <v>GANACARNE MULTIUSOS  RG</v>
          </cell>
          <cell r="E2243" t="str">
            <v>PES</v>
          </cell>
          <cell r="F2243">
            <v>4575</v>
          </cell>
          <cell r="G2243" t="str">
            <v>TN</v>
          </cell>
          <cell r="H2243" t="str">
            <v>TONELADAS</v>
          </cell>
          <cell r="I2243" t="str">
            <v>PEC</v>
          </cell>
        </row>
        <row r="2244">
          <cell r="A2244" t="str">
            <v>15955450</v>
          </cell>
          <cell r="B2244">
            <v>159</v>
          </cell>
          <cell r="C2244">
            <v>55450</v>
          </cell>
          <cell r="D2244" t="str">
            <v>CONC.ENGORDA GANADO 3  HE</v>
          </cell>
          <cell r="E2244" t="str">
            <v>PES</v>
          </cell>
          <cell r="F2244">
            <v>4470</v>
          </cell>
          <cell r="G2244" t="str">
            <v>TN</v>
          </cell>
          <cell r="H2244" t="str">
            <v>TONELADAS</v>
          </cell>
          <cell r="I2244" t="str">
            <v>PEC</v>
          </cell>
        </row>
        <row r="2245">
          <cell r="A2245" t="str">
            <v>15955451</v>
          </cell>
          <cell r="B2245">
            <v>159</v>
          </cell>
          <cell r="C2245">
            <v>55451</v>
          </cell>
          <cell r="D2245" t="str">
            <v>CONC.ENGORDA GANADO 3  HG</v>
          </cell>
          <cell r="E2245" t="str">
            <v>PES</v>
          </cell>
          <cell r="F2245">
            <v>4330</v>
          </cell>
          <cell r="G2245" t="str">
            <v>TN</v>
          </cell>
          <cell r="H2245" t="str">
            <v>TONELADAS</v>
          </cell>
          <cell r="I2245" t="str">
            <v>PEC</v>
          </cell>
        </row>
        <row r="2246">
          <cell r="A2246" t="str">
            <v>15955452</v>
          </cell>
          <cell r="B2246">
            <v>159</v>
          </cell>
          <cell r="C2246">
            <v>55452</v>
          </cell>
          <cell r="D2246" t="str">
            <v>CONC.ENGORDA GANADO 3  CE</v>
          </cell>
          <cell r="E2246" t="str">
            <v>PES</v>
          </cell>
          <cell r="F2246">
            <v>4490</v>
          </cell>
          <cell r="G2246" t="str">
            <v>TN</v>
          </cell>
          <cell r="H2246" t="str">
            <v>TONELADAS</v>
          </cell>
          <cell r="I2246" t="str">
            <v>PEC</v>
          </cell>
        </row>
        <row r="2247">
          <cell r="A2247" t="str">
            <v>15955453</v>
          </cell>
          <cell r="B2247">
            <v>159</v>
          </cell>
          <cell r="C2247">
            <v>55453</v>
          </cell>
          <cell r="D2247" t="str">
            <v>CONC.ENGORDA GANADO 3  CG</v>
          </cell>
          <cell r="E2247" t="str">
            <v>PES</v>
          </cell>
          <cell r="F2247">
            <v>4350</v>
          </cell>
          <cell r="G2247" t="str">
            <v>TN</v>
          </cell>
          <cell r="H2247" t="str">
            <v>TONELADAS</v>
          </cell>
          <cell r="I2247" t="str">
            <v>PEC</v>
          </cell>
        </row>
        <row r="2248">
          <cell r="A2248" t="str">
            <v>15955454</v>
          </cell>
          <cell r="B2248">
            <v>159</v>
          </cell>
          <cell r="C2248">
            <v>55454</v>
          </cell>
          <cell r="D2248" t="str">
            <v>CONC.ENGORDA GANADO 3  RE</v>
          </cell>
          <cell r="E2248" t="str">
            <v>PES</v>
          </cell>
          <cell r="F2248">
            <v>4480</v>
          </cell>
          <cell r="G2248" t="str">
            <v>TN</v>
          </cell>
          <cell r="H2248" t="str">
            <v>TONELADAS</v>
          </cell>
          <cell r="I2248" t="str">
            <v>PEC</v>
          </cell>
        </row>
        <row r="2249">
          <cell r="A2249" t="str">
            <v>15955455</v>
          </cell>
          <cell r="B2249">
            <v>159</v>
          </cell>
          <cell r="C2249">
            <v>55455</v>
          </cell>
          <cell r="D2249" t="str">
            <v>CONC.ENGORDA GANADO 3  RG</v>
          </cell>
          <cell r="E2249" t="str">
            <v>PES</v>
          </cell>
          <cell r="F2249">
            <v>4340</v>
          </cell>
          <cell r="G2249" t="str">
            <v>TN</v>
          </cell>
          <cell r="H2249" t="str">
            <v>TONELADAS</v>
          </cell>
          <cell r="I2249" t="str">
            <v>PEC</v>
          </cell>
        </row>
        <row r="2250">
          <cell r="A2250" t="str">
            <v>15955630</v>
          </cell>
          <cell r="B2250">
            <v>159</v>
          </cell>
          <cell r="C2250">
            <v>55630</v>
          </cell>
          <cell r="D2250" t="str">
            <v>ENGORDA GANADO HE</v>
          </cell>
          <cell r="E2250" t="str">
            <v>PES</v>
          </cell>
          <cell r="F2250">
            <v>3833</v>
          </cell>
          <cell r="G2250" t="str">
            <v>TN</v>
          </cell>
          <cell r="H2250" t="str">
            <v>TONELADAS</v>
          </cell>
          <cell r="I2250" t="str">
            <v>PEC</v>
          </cell>
        </row>
        <row r="2251">
          <cell r="A2251" t="str">
            <v>15955631</v>
          </cell>
          <cell r="B2251">
            <v>159</v>
          </cell>
          <cell r="C2251">
            <v>55631</v>
          </cell>
          <cell r="D2251" t="str">
            <v>ENGORDA GANADO HG</v>
          </cell>
          <cell r="E2251" t="str">
            <v>PES</v>
          </cell>
          <cell r="F2251">
            <v>3618</v>
          </cell>
          <cell r="G2251" t="str">
            <v>TN</v>
          </cell>
          <cell r="H2251" t="str">
            <v>TONELADAS</v>
          </cell>
          <cell r="I2251" t="str">
            <v>PEC</v>
          </cell>
        </row>
        <row r="2252">
          <cell r="A2252" t="str">
            <v>15955632</v>
          </cell>
          <cell r="B2252">
            <v>159</v>
          </cell>
          <cell r="C2252">
            <v>55632</v>
          </cell>
          <cell r="D2252" t="str">
            <v>ENGORDA GANADO TE</v>
          </cell>
          <cell r="E2252" t="str">
            <v>PES</v>
          </cell>
          <cell r="F2252">
            <v>3878</v>
          </cell>
          <cell r="G2252" t="str">
            <v>TN</v>
          </cell>
          <cell r="H2252" t="str">
            <v>TONELADAS</v>
          </cell>
          <cell r="I2252" t="str">
            <v>PEC</v>
          </cell>
        </row>
        <row r="2253">
          <cell r="A2253" t="str">
            <v>15955633</v>
          </cell>
          <cell r="B2253">
            <v>159</v>
          </cell>
          <cell r="C2253">
            <v>55633</v>
          </cell>
          <cell r="D2253" t="str">
            <v>ENGORDA GANADO TG</v>
          </cell>
          <cell r="E2253" t="str">
            <v>PES</v>
          </cell>
          <cell r="F2253">
            <v>3738</v>
          </cell>
          <cell r="G2253" t="str">
            <v>TN</v>
          </cell>
          <cell r="H2253" t="str">
            <v>TONELADAS</v>
          </cell>
          <cell r="I2253" t="str">
            <v>PEC</v>
          </cell>
        </row>
        <row r="2254">
          <cell r="A2254" t="str">
            <v>15955634</v>
          </cell>
          <cell r="B2254">
            <v>159</v>
          </cell>
          <cell r="C2254">
            <v>55634</v>
          </cell>
          <cell r="D2254" t="str">
            <v>ENGORDA GANADO RE</v>
          </cell>
          <cell r="E2254" t="str">
            <v>PES</v>
          </cell>
          <cell r="F2254">
            <v>3868</v>
          </cell>
          <cell r="G2254" t="str">
            <v>TN</v>
          </cell>
          <cell r="H2254" t="str">
            <v>TONELADAS</v>
          </cell>
          <cell r="I2254" t="str">
            <v>PEC</v>
          </cell>
        </row>
        <row r="2255">
          <cell r="A2255" t="str">
            <v>15955635</v>
          </cell>
          <cell r="B2255">
            <v>159</v>
          </cell>
          <cell r="C2255">
            <v>55635</v>
          </cell>
          <cell r="D2255" t="str">
            <v>ENGORDA GANADO RG</v>
          </cell>
          <cell r="E2255" t="str">
            <v>PES</v>
          </cell>
          <cell r="F2255">
            <v>3728</v>
          </cell>
          <cell r="G2255" t="str">
            <v>TN</v>
          </cell>
          <cell r="H2255" t="str">
            <v>TONELADAS</v>
          </cell>
          <cell r="I2255" t="str">
            <v>PEC</v>
          </cell>
        </row>
        <row r="2256">
          <cell r="A2256" t="str">
            <v>15955991</v>
          </cell>
          <cell r="B2256">
            <v>159</v>
          </cell>
          <cell r="C2256">
            <v>55991</v>
          </cell>
          <cell r="D2256" t="str">
            <v>SOSTEN MULTIUSOS HG</v>
          </cell>
          <cell r="E2256" t="str">
            <v>PES</v>
          </cell>
          <cell r="F2256">
            <v>4213</v>
          </cell>
          <cell r="G2256" t="str">
            <v>TN</v>
          </cell>
          <cell r="H2256" t="str">
            <v>TONELADAS</v>
          </cell>
          <cell r="I2256" t="str">
            <v>PEC</v>
          </cell>
        </row>
        <row r="2257">
          <cell r="A2257" t="str">
            <v>15955992</v>
          </cell>
          <cell r="B2257">
            <v>159</v>
          </cell>
          <cell r="C2257">
            <v>55992</v>
          </cell>
          <cell r="D2257" t="str">
            <v>SOSTEN MULTIUSOS CE</v>
          </cell>
          <cell r="E2257" t="str">
            <v>PES</v>
          </cell>
          <cell r="F2257">
            <v>4315</v>
          </cell>
          <cell r="G2257" t="str">
            <v>TN</v>
          </cell>
          <cell r="H2257" t="str">
            <v>TONELADAS</v>
          </cell>
          <cell r="I2257" t="str">
            <v>PEC</v>
          </cell>
        </row>
        <row r="2258">
          <cell r="A2258" t="str">
            <v>15955994</v>
          </cell>
          <cell r="B2258">
            <v>159</v>
          </cell>
          <cell r="C2258">
            <v>55994</v>
          </cell>
          <cell r="D2258" t="str">
            <v>SOSTEN MULTIUSOS RE</v>
          </cell>
          <cell r="E2258" t="str">
            <v>PES</v>
          </cell>
          <cell r="F2258">
            <v>4430</v>
          </cell>
          <cell r="G2258" t="str">
            <v>TN</v>
          </cell>
          <cell r="H2258" t="str">
            <v>TONELADAS</v>
          </cell>
          <cell r="I2258" t="str">
            <v>PEC</v>
          </cell>
        </row>
        <row r="2259">
          <cell r="A2259" t="str">
            <v>15956022</v>
          </cell>
          <cell r="B2259">
            <v>159</v>
          </cell>
          <cell r="C2259">
            <v>56022</v>
          </cell>
          <cell r="D2259" t="str">
            <v>GANAGALLO  CE</v>
          </cell>
          <cell r="E2259" t="str">
            <v>PES</v>
          </cell>
          <cell r="F2259">
            <v>6165</v>
          </cell>
          <cell r="G2259" t="str">
            <v>TN</v>
          </cell>
          <cell r="H2259" t="str">
            <v>TONELADAS</v>
          </cell>
          <cell r="I2259" t="str">
            <v>PEC</v>
          </cell>
        </row>
        <row r="2260">
          <cell r="A2260" t="str">
            <v>15956026</v>
          </cell>
          <cell r="B2260">
            <v>159</v>
          </cell>
          <cell r="C2260">
            <v>56026</v>
          </cell>
          <cell r="D2260" t="str">
            <v>GANAGALLO 5K  CE</v>
          </cell>
          <cell r="E2260" t="str">
            <v>PES</v>
          </cell>
          <cell r="F2260">
            <v>6640</v>
          </cell>
          <cell r="G2260" t="str">
            <v>TN</v>
          </cell>
          <cell r="H2260" t="str">
            <v>TONELADAS</v>
          </cell>
          <cell r="I2260" t="str">
            <v>PEC</v>
          </cell>
        </row>
        <row r="2261">
          <cell r="A2261" t="str">
            <v>15956072</v>
          </cell>
          <cell r="B2261">
            <v>159</v>
          </cell>
          <cell r="C2261">
            <v>56072</v>
          </cell>
          <cell r="D2261" t="str">
            <v>CABALLOS GANADOR  CE</v>
          </cell>
          <cell r="E2261" t="str">
            <v>PES</v>
          </cell>
          <cell r="F2261">
            <v>5140</v>
          </cell>
          <cell r="G2261" t="str">
            <v>TN</v>
          </cell>
          <cell r="H2261" t="str">
            <v>TONELADAS</v>
          </cell>
          <cell r="I2261" t="str">
            <v>PEC</v>
          </cell>
        </row>
        <row r="2262">
          <cell r="A2262" t="str">
            <v>15956073</v>
          </cell>
          <cell r="B2262">
            <v>159</v>
          </cell>
          <cell r="C2262">
            <v>56073</v>
          </cell>
          <cell r="D2262" t="str">
            <v>CABALLOS GANADOR  CG</v>
          </cell>
          <cell r="E2262" t="str">
            <v>PES</v>
          </cell>
          <cell r="F2262">
            <v>4965</v>
          </cell>
          <cell r="G2262" t="str">
            <v>TN</v>
          </cell>
          <cell r="H2262" t="str">
            <v>TONELADAS</v>
          </cell>
          <cell r="I2262" t="str">
            <v>PEC</v>
          </cell>
        </row>
        <row r="2263">
          <cell r="A2263" t="str">
            <v>15956152</v>
          </cell>
          <cell r="B2263">
            <v>159</v>
          </cell>
          <cell r="C2263">
            <v>56152</v>
          </cell>
          <cell r="D2263" t="str">
            <v>CABALLO GANADOR 13% CE</v>
          </cell>
          <cell r="E2263" t="str">
            <v>PES</v>
          </cell>
          <cell r="F2263">
            <v>4142</v>
          </cell>
          <cell r="G2263" t="str">
            <v>TN</v>
          </cell>
          <cell r="H2263" t="str">
            <v>TONELADAS</v>
          </cell>
          <cell r="I2263" t="str">
            <v>PEC</v>
          </cell>
        </row>
        <row r="2264">
          <cell r="A2264" t="str">
            <v>15956152</v>
          </cell>
          <cell r="B2264">
            <v>159</v>
          </cell>
          <cell r="C2264">
            <v>56152</v>
          </cell>
          <cell r="D2264" t="str">
            <v>CABALLO GANADOR 13% CE</v>
          </cell>
          <cell r="E2264" t="str">
            <v>PES</v>
          </cell>
          <cell r="F2264">
            <v>3942</v>
          </cell>
          <cell r="G2264" t="str">
            <v>TN</v>
          </cell>
          <cell r="H2264" t="str">
            <v>TONELADAS</v>
          </cell>
          <cell r="I2264" t="str">
            <v>PEC</v>
          </cell>
        </row>
        <row r="2265">
          <cell r="A2265" t="str">
            <v>15956294</v>
          </cell>
          <cell r="B2265">
            <v>159</v>
          </cell>
          <cell r="C2265">
            <v>56294</v>
          </cell>
          <cell r="D2265" t="str">
            <v>CABALLO GANADOR 12% RE</v>
          </cell>
          <cell r="E2265" t="str">
            <v>PES</v>
          </cell>
          <cell r="F2265">
            <v>5365</v>
          </cell>
          <cell r="G2265" t="str">
            <v>TN</v>
          </cell>
          <cell r="H2265" t="str">
            <v>TONELADAS</v>
          </cell>
          <cell r="I2265" t="str">
            <v>PEC</v>
          </cell>
        </row>
        <row r="2266">
          <cell r="A2266" t="str">
            <v>15956667</v>
          </cell>
          <cell r="B2266">
            <v>159</v>
          </cell>
          <cell r="C2266">
            <v>56667</v>
          </cell>
          <cell r="D2266" t="str">
            <v>TRIPLE CORONA NEW GENERATION</v>
          </cell>
          <cell r="E2266" t="str">
            <v>PES</v>
          </cell>
          <cell r="F2266">
            <v>10071</v>
          </cell>
          <cell r="G2266" t="str">
            <v>TN</v>
          </cell>
          <cell r="H2266" t="str">
            <v>TONELADAS</v>
          </cell>
          <cell r="I2266" t="str">
            <v>PEC</v>
          </cell>
        </row>
        <row r="2267">
          <cell r="A2267" t="str">
            <v>15956849</v>
          </cell>
          <cell r="B2267">
            <v>159</v>
          </cell>
          <cell r="C2267">
            <v>56849</v>
          </cell>
          <cell r="D2267" t="str">
            <v>TRIPLE CORONA FULL ENERG 15 KG</v>
          </cell>
          <cell r="E2267" t="str">
            <v>PES</v>
          </cell>
          <cell r="F2267">
            <v>10709</v>
          </cell>
          <cell r="G2267" t="str">
            <v>TN</v>
          </cell>
          <cell r="H2267" t="str">
            <v>TONELADAS</v>
          </cell>
          <cell r="I2267" t="str">
            <v>PEC</v>
          </cell>
        </row>
        <row r="2268">
          <cell r="A2268" t="str">
            <v>15956854</v>
          </cell>
          <cell r="B2268">
            <v>159</v>
          </cell>
          <cell r="C2268">
            <v>56854</v>
          </cell>
          <cell r="D2268" t="str">
            <v>PELL ROL GENESIS RE 40 KGS</v>
          </cell>
          <cell r="E2268" t="str">
            <v>PES</v>
          </cell>
          <cell r="F2268">
            <v>7745</v>
          </cell>
          <cell r="G2268" t="str">
            <v>TN</v>
          </cell>
          <cell r="H2268" t="str">
            <v>TONELADAS</v>
          </cell>
          <cell r="I2268" t="str">
            <v>PEC</v>
          </cell>
        </row>
        <row r="2269">
          <cell r="A2269" t="str">
            <v>15956902</v>
          </cell>
          <cell r="B2269">
            <v>159</v>
          </cell>
          <cell r="C2269">
            <v>56902</v>
          </cell>
          <cell r="D2269" t="str">
            <v>GANADOR CONEJOS CE</v>
          </cell>
          <cell r="E2269" t="str">
            <v>PES</v>
          </cell>
          <cell r="F2269">
            <v>5348</v>
          </cell>
          <cell r="G2269" t="str">
            <v>TN</v>
          </cell>
          <cell r="H2269" t="str">
            <v>TONELADAS</v>
          </cell>
          <cell r="I2269" t="str">
            <v>PEC</v>
          </cell>
        </row>
        <row r="2270">
          <cell r="A2270" t="str">
            <v>15956906</v>
          </cell>
          <cell r="B2270">
            <v>159</v>
          </cell>
          <cell r="C2270">
            <v>56906</v>
          </cell>
          <cell r="D2270" t="str">
            <v>GANADOR CONEJOS 5KG CE</v>
          </cell>
          <cell r="E2270" t="str">
            <v>PES</v>
          </cell>
          <cell r="F2270">
            <v>6025</v>
          </cell>
          <cell r="G2270" t="str">
            <v>TN</v>
          </cell>
          <cell r="H2270" t="str">
            <v>TONELADAS</v>
          </cell>
          <cell r="I2270" t="str">
            <v>PEC</v>
          </cell>
        </row>
        <row r="2271">
          <cell r="A2271" t="str">
            <v>15956952</v>
          </cell>
          <cell r="B2271">
            <v>159</v>
          </cell>
          <cell r="C2271">
            <v>56952</v>
          </cell>
          <cell r="D2271" t="str">
            <v>ROOSTER MIX 40 KGS</v>
          </cell>
          <cell r="E2271" t="str">
            <v>PES</v>
          </cell>
          <cell r="F2271">
            <v>5475</v>
          </cell>
          <cell r="G2271" t="str">
            <v>TN</v>
          </cell>
          <cell r="H2271" t="str">
            <v>TONELADAS</v>
          </cell>
          <cell r="I2271" t="str">
            <v>PEC</v>
          </cell>
        </row>
        <row r="2272">
          <cell r="A2272" t="str">
            <v>15957944</v>
          </cell>
          <cell r="B2272">
            <v>159</v>
          </cell>
          <cell r="C2272">
            <v>57944</v>
          </cell>
          <cell r="D2272" t="str">
            <v>MEZCLA REGIA RE</v>
          </cell>
          <cell r="E2272" t="str">
            <v>PES</v>
          </cell>
          <cell r="F2272">
            <v>3425</v>
          </cell>
          <cell r="G2272" t="str">
            <v>TN</v>
          </cell>
          <cell r="H2272" t="str">
            <v>TONELADAS</v>
          </cell>
          <cell r="I2272" t="str">
            <v>PEC</v>
          </cell>
        </row>
        <row r="2273">
          <cell r="A2273" t="str">
            <v>15957945</v>
          </cell>
          <cell r="B2273">
            <v>159</v>
          </cell>
          <cell r="C2273">
            <v>57945</v>
          </cell>
          <cell r="D2273" t="str">
            <v>MEZCLA REGIA RG</v>
          </cell>
          <cell r="E2273" t="str">
            <v>PES</v>
          </cell>
          <cell r="F2273">
            <v>4200</v>
          </cell>
          <cell r="G2273" t="str">
            <v>TN</v>
          </cell>
          <cell r="H2273" t="str">
            <v>TONELADAS</v>
          </cell>
          <cell r="I2273" t="str">
            <v>PEC</v>
          </cell>
        </row>
        <row r="2274">
          <cell r="A2274" t="str">
            <v>15958419</v>
          </cell>
          <cell r="B2274">
            <v>159</v>
          </cell>
          <cell r="C2274">
            <v>58419</v>
          </cell>
          <cell r="D2274" t="str">
            <v>API CAMARON MEDIA DENS 25% CE</v>
          </cell>
          <cell r="E2274" t="str">
            <v>PES</v>
          </cell>
          <cell r="F2274">
            <v>8339</v>
          </cell>
          <cell r="G2274" t="str">
            <v>TN</v>
          </cell>
          <cell r="H2274" t="str">
            <v>TONELADAS</v>
          </cell>
          <cell r="I2274" t="str">
            <v>ACU</v>
          </cell>
        </row>
        <row r="2275">
          <cell r="A2275" t="str">
            <v>15960036</v>
          </cell>
          <cell r="B2275">
            <v>159</v>
          </cell>
          <cell r="C2275">
            <v>60036</v>
          </cell>
          <cell r="D2275" t="str">
            <v>PONE ORO 16% PLUS TE 5K</v>
          </cell>
          <cell r="E2275" t="str">
            <v>PES</v>
          </cell>
          <cell r="F2275">
            <v>6182</v>
          </cell>
          <cell r="G2275" t="str">
            <v>TN</v>
          </cell>
          <cell r="H2275" t="str">
            <v>TONELADAS</v>
          </cell>
          <cell r="I2275" t="str">
            <v>PEC</v>
          </cell>
        </row>
        <row r="2276">
          <cell r="A2276" t="str">
            <v>15962222</v>
          </cell>
          <cell r="B2276">
            <v>159</v>
          </cell>
          <cell r="C2276">
            <v>62222</v>
          </cell>
          <cell r="D2276" t="str">
            <v>POLLO ORO V.  ME</v>
          </cell>
          <cell r="E2276" t="str">
            <v>PES</v>
          </cell>
          <cell r="F2276">
            <v>5960</v>
          </cell>
          <cell r="G2276" t="str">
            <v>TN</v>
          </cell>
          <cell r="H2276" t="str">
            <v>TONELADAS</v>
          </cell>
          <cell r="I2276" t="str">
            <v>PEC</v>
          </cell>
        </row>
        <row r="2277">
          <cell r="A2277" t="str">
            <v>15962226</v>
          </cell>
          <cell r="B2277">
            <v>159</v>
          </cell>
          <cell r="C2277">
            <v>62226</v>
          </cell>
          <cell r="D2277" t="str">
            <v>POLLO ENGORDA 5 KG</v>
          </cell>
          <cell r="E2277" t="str">
            <v>PES</v>
          </cell>
          <cell r="F2277">
            <v>6560</v>
          </cell>
          <cell r="G2277" t="str">
            <v>TN</v>
          </cell>
          <cell r="H2277" t="str">
            <v>TONELADAS</v>
          </cell>
          <cell r="I2277" t="str">
            <v>PEC</v>
          </cell>
        </row>
        <row r="2278">
          <cell r="A2278" t="str">
            <v>15962322</v>
          </cell>
          <cell r="B2278">
            <v>159</v>
          </cell>
          <cell r="C2278">
            <v>62322</v>
          </cell>
          <cell r="D2278" t="str">
            <v>POLLITO ORO INIC.V. ME</v>
          </cell>
          <cell r="E2278" t="str">
            <v>PES</v>
          </cell>
          <cell r="F2278">
            <v>6165</v>
          </cell>
          <cell r="G2278" t="str">
            <v>TN</v>
          </cell>
          <cell r="H2278" t="str">
            <v>TONELADAS</v>
          </cell>
          <cell r="I2278" t="str">
            <v>PEC</v>
          </cell>
        </row>
        <row r="2279">
          <cell r="A2279" t="str">
            <v>15962326</v>
          </cell>
          <cell r="B2279">
            <v>159</v>
          </cell>
          <cell r="C2279">
            <v>62326</v>
          </cell>
          <cell r="D2279" t="str">
            <v>POLLO INICIACION 5 KG</v>
          </cell>
          <cell r="E2279" t="str">
            <v>PES</v>
          </cell>
          <cell r="F2279">
            <v>6990</v>
          </cell>
          <cell r="G2279" t="str">
            <v>TN</v>
          </cell>
          <cell r="H2279" t="str">
            <v>TONELADAS</v>
          </cell>
          <cell r="I2279" t="str">
            <v>PEC</v>
          </cell>
        </row>
        <row r="2280">
          <cell r="A2280" t="str">
            <v>15963012</v>
          </cell>
          <cell r="B2280">
            <v>159</v>
          </cell>
          <cell r="C2280">
            <v>63012</v>
          </cell>
          <cell r="D2280" t="str">
            <v>INICIACION CERDOS CE</v>
          </cell>
          <cell r="E2280" t="str">
            <v>PES</v>
          </cell>
          <cell r="F2280">
            <v>6316</v>
          </cell>
          <cell r="G2280" t="str">
            <v>TN</v>
          </cell>
          <cell r="H2280" t="str">
            <v>TONELADAS</v>
          </cell>
          <cell r="I2280" t="str">
            <v>PEC</v>
          </cell>
        </row>
        <row r="2281">
          <cell r="A2281" t="str">
            <v>15963042</v>
          </cell>
          <cell r="B2281">
            <v>159</v>
          </cell>
          <cell r="C2281">
            <v>63042</v>
          </cell>
          <cell r="D2281" t="str">
            <v>CERDAS LACTANTES CE</v>
          </cell>
          <cell r="E2281" t="str">
            <v>PES</v>
          </cell>
          <cell r="F2281">
            <v>6310</v>
          </cell>
          <cell r="G2281" t="str">
            <v>TN</v>
          </cell>
          <cell r="H2281" t="str">
            <v>TONELADAS</v>
          </cell>
          <cell r="I2281" t="str">
            <v>PEC</v>
          </cell>
        </row>
        <row r="2282">
          <cell r="A2282" t="str">
            <v>15963162</v>
          </cell>
          <cell r="B2282">
            <v>159</v>
          </cell>
          <cell r="C2282">
            <v>63162</v>
          </cell>
          <cell r="D2282" t="str">
            <v>INICIAPORK MEJORADO MT CE</v>
          </cell>
          <cell r="E2282" t="str">
            <v>PES</v>
          </cell>
          <cell r="F2282">
            <v>4913</v>
          </cell>
          <cell r="G2282" t="str">
            <v>TN</v>
          </cell>
          <cell r="H2282" t="str">
            <v>TONELADAS</v>
          </cell>
          <cell r="I2282" t="str">
            <v>PEC</v>
          </cell>
        </row>
        <row r="2283">
          <cell r="A2283" t="str">
            <v>15963170</v>
          </cell>
          <cell r="B2283">
            <v>159</v>
          </cell>
          <cell r="C2283">
            <v>63170</v>
          </cell>
          <cell r="D2283" t="str">
            <v>CRECIPORK MEJORADO HE</v>
          </cell>
          <cell r="E2283" t="str">
            <v>PES</v>
          </cell>
          <cell r="F2283">
            <v>5010</v>
          </cell>
          <cell r="G2283" t="str">
            <v>TN</v>
          </cell>
          <cell r="H2283" t="str">
            <v>TONELADAS</v>
          </cell>
          <cell r="I2283" t="str">
            <v>PEC</v>
          </cell>
        </row>
        <row r="2284">
          <cell r="A2284" t="str">
            <v>15963172</v>
          </cell>
          <cell r="B2284">
            <v>159</v>
          </cell>
          <cell r="C2284">
            <v>63172</v>
          </cell>
          <cell r="D2284" t="str">
            <v>CRECIPORK MEJORADO MT CE</v>
          </cell>
          <cell r="E2284" t="str">
            <v>PES</v>
          </cell>
          <cell r="F2284">
            <v>4525</v>
          </cell>
          <cell r="G2284" t="str">
            <v>TN</v>
          </cell>
          <cell r="H2284" t="str">
            <v>TONELADAS</v>
          </cell>
          <cell r="I2284" t="str">
            <v>PEC</v>
          </cell>
        </row>
        <row r="2285">
          <cell r="A2285" t="str">
            <v>15963180</v>
          </cell>
          <cell r="B2285">
            <v>159</v>
          </cell>
          <cell r="C2285">
            <v>63180</v>
          </cell>
          <cell r="D2285" t="str">
            <v>ENGORDAPORK MEJORADO HE</v>
          </cell>
          <cell r="E2285" t="str">
            <v>PES</v>
          </cell>
          <cell r="F2285">
            <v>4930</v>
          </cell>
          <cell r="G2285" t="str">
            <v>TN</v>
          </cell>
          <cell r="H2285" t="str">
            <v>TONELADAS</v>
          </cell>
          <cell r="I2285" t="str">
            <v>PEC</v>
          </cell>
        </row>
        <row r="2286">
          <cell r="A2286" t="str">
            <v>15963182</v>
          </cell>
          <cell r="B2286">
            <v>159</v>
          </cell>
          <cell r="C2286">
            <v>63182</v>
          </cell>
          <cell r="D2286" t="str">
            <v>ENGORDAPORK MEJORADO MT CE</v>
          </cell>
          <cell r="E2286" t="str">
            <v>PES</v>
          </cell>
          <cell r="F2286">
            <v>4316</v>
          </cell>
          <cell r="G2286" t="str">
            <v>TN</v>
          </cell>
          <cell r="H2286" t="str">
            <v>TONELADAS</v>
          </cell>
          <cell r="I2286" t="str">
            <v>PEC</v>
          </cell>
        </row>
        <row r="2287">
          <cell r="A2287" t="str">
            <v>15963190</v>
          </cell>
          <cell r="B2287">
            <v>159</v>
          </cell>
          <cell r="C2287">
            <v>63190</v>
          </cell>
          <cell r="D2287" t="str">
            <v>REPRODUPORK MEJORADO HE</v>
          </cell>
          <cell r="E2287" t="str">
            <v>PES</v>
          </cell>
          <cell r="F2287">
            <v>4825</v>
          </cell>
          <cell r="G2287" t="str">
            <v>TN</v>
          </cell>
          <cell r="H2287" t="str">
            <v>TONELADAS</v>
          </cell>
          <cell r="I2287" t="str">
            <v>PEC</v>
          </cell>
        </row>
        <row r="2288">
          <cell r="A2288" t="str">
            <v>15963192</v>
          </cell>
          <cell r="B2288">
            <v>159</v>
          </cell>
          <cell r="C2288">
            <v>63192</v>
          </cell>
          <cell r="D2288" t="str">
            <v>REPRODUPORK MEJORADO MT CE</v>
          </cell>
          <cell r="E2288" t="str">
            <v>PES</v>
          </cell>
          <cell r="F2288">
            <v>4636</v>
          </cell>
          <cell r="G2288" t="str">
            <v>TN</v>
          </cell>
          <cell r="H2288" t="str">
            <v>TONELADAS</v>
          </cell>
          <cell r="I2288" t="str">
            <v>PEC</v>
          </cell>
        </row>
        <row r="2289">
          <cell r="A2289" t="str">
            <v>15963207</v>
          </cell>
          <cell r="B2289">
            <v>159</v>
          </cell>
          <cell r="C2289">
            <v>63207</v>
          </cell>
          <cell r="D2289" t="str">
            <v>PORCEVRAGE FASE 0 25 KG CE</v>
          </cell>
          <cell r="E2289" t="str">
            <v>PES</v>
          </cell>
          <cell r="F2289">
            <v>14125</v>
          </cell>
          <cell r="G2289" t="str">
            <v>TN</v>
          </cell>
          <cell r="H2289" t="str">
            <v>TONELADAS</v>
          </cell>
          <cell r="I2289" t="str">
            <v>MUL</v>
          </cell>
        </row>
        <row r="2290">
          <cell r="A2290" t="str">
            <v>15963217</v>
          </cell>
          <cell r="B2290">
            <v>159</v>
          </cell>
          <cell r="C2290">
            <v>63217</v>
          </cell>
          <cell r="D2290" t="str">
            <v>PORCEVRAGE FASE 1 25 KG CE</v>
          </cell>
          <cell r="E2290" t="str">
            <v>PES</v>
          </cell>
          <cell r="F2290">
            <v>9266</v>
          </cell>
          <cell r="G2290" t="str">
            <v>TN</v>
          </cell>
          <cell r="H2290" t="str">
            <v>TONELADAS</v>
          </cell>
          <cell r="I2290" t="str">
            <v>MUL</v>
          </cell>
        </row>
        <row r="2291">
          <cell r="A2291" t="str">
            <v>15963227</v>
          </cell>
          <cell r="B2291">
            <v>159</v>
          </cell>
          <cell r="C2291">
            <v>63227</v>
          </cell>
          <cell r="D2291" t="str">
            <v>PORCEVRAGE FASE 2 25 KG CE</v>
          </cell>
          <cell r="E2291" t="str">
            <v>PES</v>
          </cell>
          <cell r="F2291">
            <v>8677</v>
          </cell>
          <cell r="G2291" t="str">
            <v>TN</v>
          </cell>
          <cell r="H2291" t="str">
            <v>TONELADAS</v>
          </cell>
          <cell r="I2291" t="str">
            <v>MUL</v>
          </cell>
        </row>
        <row r="2292">
          <cell r="A2292" t="str">
            <v>15963237</v>
          </cell>
          <cell r="B2292">
            <v>159</v>
          </cell>
          <cell r="C2292">
            <v>63237</v>
          </cell>
          <cell r="D2292" t="str">
            <v>PORCEVRAGE FASE 3 25 KG CE</v>
          </cell>
          <cell r="E2292" t="str">
            <v>PES</v>
          </cell>
          <cell r="F2292">
            <v>6467</v>
          </cell>
          <cell r="G2292" t="str">
            <v>TN</v>
          </cell>
          <cell r="H2292" t="str">
            <v>TONELADAS</v>
          </cell>
          <cell r="I2292" t="str">
            <v>MUL</v>
          </cell>
        </row>
        <row r="2293">
          <cell r="A2293" t="str">
            <v>15963250</v>
          </cell>
          <cell r="B2293">
            <v>159</v>
          </cell>
          <cell r="C2293">
            <v>63250</v>
          </cell>
          <cell r="D2293" t="str">
            <v>CONCENTRAPORK MEJORADO HE</v>
          </cell>
          <cell r="E2293" t="str">
            <v>PES</v>
          </cell>
          <cell r="F2293">
            <v>5624</v>
          </cell>
          <cell r="G2293" t="str">
            <v>TN</v>
          </cell>
          <cell r="H2293" t="str">
            <v>TONELADAS</v>
          </cell>
          <cell r="I2293" t="str">
            <v>PEC</v>
          </cell>
        </row>
        <row r="2294">
          <cell r="A2294" t="str">
            <v>15963386</v>
          </cell>
          <cell r="B2294">
            <v>159</v>
          </cell>
          <cell r="C2294">
            <v>63386</v>
          </cell>
          <cell r="D2294" t="str">
            <v>CERDO REPRODUCCION 5KG</v>
          </cell>
          <cell r="E2294" t="str">
            <v>PES</v>
          </cell>
          <cell r="F2294">
            <v>4878</v>
          </cell>
          <cell r="G2294" t="str">
            <v>TN</v>
          </cell>
          <cell r="H2294" t="str">
            <v>TONELADAS</v>
          </cell>
          <cell r="I2294" t="str">
            <v>PEC</v>
          </cell>
        </row>
        <row r="2295">
          <cell r="A2295" t="str">
            <v>15963502</v>
          </cell>
          <cell r="B2295">
            <v>159</v>
          </cell>
          <cell r="C2295">
            <v>63502</v>
          </cell>
          <cell r="D2295" t="str">
            <v>FINALIZADOR ENG.CERDOS HL CE</v>
          </cell>
          <cell r="E2295" t="str">
            <v>PES</v>
          </cell>
          <cell r="F2295">
            <v>6192</v>
          </cell>
          <cell r="G2295" t="str">
            <v>TN</v>
          </cell>
          <cell r="H2295" t="str">
            <v>TONELADAS</v>
          </cell>
          <cell r="I2295" t="str">
            <v>PEC</v>
          </cell>
        </row>
        <row r="2296">
          <cell r="A2296" t="str">
            <v>15963503</v>
          </cell>
          <cell r="B2296">
            <v>159</v>
          </cell>
          <cell r="C2296">
            <v>63503</v>
          </cell>
          <cell r="D2296" t="str">
            <v>FINALIZADOR ENG.CERDOS HL CG</v>
          </cell>
          <cell r="E2296" t="str">
            <v>PES</v>
          </cell>
          <cell r="F2296">
            <v>5145</v>
          </cell>
          <cell r="G2296" t="str">
            <v>TN</v>
          </cell>
          <cell r="H2296" t="str">
            <v>TONELADAS</v>
          </cell>
          <cell r="I2296" t="str">
            <v>PEC</v>
          </cell>
        </row>
        <row r="2297">
          <cell r="A2297" t="str">
            <v>15963616</v>
          </cell>
          <cell r="B2297">
            <v>159</v>
          </cell>
          <cell r="C2297">
            <v>63616</v>
          </cell>
          <cell r="D2297" t="str">
            <v>INICIA CERDOS 5K CE</v>
          </cell>
          <cell r="E2297" t="str">
            <v>PES</v>
          </cell>
          <cell r="F2297">
            <v>5540</v>
          </cell>
          <cell r="G2297" t="str">
            <v>TN</v>
          </cell>
          <cell r="H2297" t="str">
            <v>TONELADAS</v>
          </cell>
          <cell r="I2297" t="str">
            <v>PEC</v>
          </cell>
        </row>
        <row r="2298">
          <cell r="A2298" t="str">
            <v>15963626</v>
          </cell>
          <cell r="B2298">
            <v>159</v>
          </cell>
          <cell r="C2298">
            <v>63626</v>
          </cell>
          <cell r="D2298" t="str">
            <v>TERMINA CERDOS 5K CE</v>
          </cell>
          <cell r="E2298" t="str">
            <v>PES</v>
          </cell>
          <cell r="F2298">
            <v>5540</v>
          </cell>
          <cell r="G2298" t="str">
            <v>TN</v>
          </cell>
          <cell r="H2298" t="str">
            <v>TONELADAS</v>
          </cell>
          <cell r="I2298" t="str">
            <v>PEC</v>
          </cell>
        </row>
        <row r="2299">
          <cell r="A2299" t="str">
            <v>15963860</v>
          </cell>
          <cell r="B2299">
            <v>159</v>
          </cell>
          <cell r="C2299">
            <v>63860</v>
          </cell>
          <cell r="D2299" t="str">
            <v>CRECIPORK V HE</v>
          </cell>
          <cell r="E2299" t="str">
            <v>PES</v>
          </cell>
          <cell r="F2299">
            <v>5110</v>
          </cell>
          <cell r="G2299" t="str">
            <v>TN</v>
          </cell>
          <cell r="H2299" t="str">
            <v>TONELADAS</v>
          </cell>
          <cell r="I2299" t="str">
            <v>PEC</v>
          </cell>
        </row>
        <row r="2300">
          <cell r="A2300" t="str">
            <v>15963861</v>
          </cell>
          <cell r="B2300">
            <v>159</v>
          </cell>
          <cell r="C2300">
            <v>63861</v>
          </cell>
          <cell r="D2300" t="str">
            <v>CRECIPORK V. HG</v>
          </cell>
          <cell r="E2300" t="str">
            <v>PES</v>
          </cell>
          <cell r="F2300">
            <v>4970</v>
          </cell>
          <cell r="G2300" t="str">
            <v>TN</v>
          </cell>
          <cell r="H2300" t="str">
            <v>TONELADAS</v>
          </cell>
          <cell r="I2300" t="str">
            <v>PEC</v>
          </cell>
        </row>
        <row r="2301">
          <cell r="A2301" t="str">
            <v>15963862</v>
          </cell>
          <cell r="B2301">
            <v>159</v>
          </cell>
          <cell r="C2301">
            <v>63862</v>
          </cell>
          <cell r="D2301" t="str">
            <v>CRECIPORK MT CE</v>
          </cell>
          <cell r="E2301" t="str">
            <v>PES</v>
          </cell>
          <cell r="F2301">
            <v>4930</v>
          </cell>
          <cell r="G2301" t="str">
            <v>TN</v>
          </cell>
          <cell r="H2301" t="str">
            <v>TONELADAS</v>
          </cell>
          <cell r="I2301" t="str">
            <v>PEC</v>
          </cell>
        </row>
        <row r="2302">
          <cell r="A2302" t="str">
            <v>15963863</v>
          </cell>
          <cell r="B2302">
            <v>159</v>
          </cell>
          <cell r="C2302">
            <v>63863</v>
          </cell>
          <cell r="D2302" t="str">
            <v>CRECIPORK V. CG</v>
          </cell>
          <cell r="E2302" t="str">
            <v>PES</v>
          </cell>
          <cell r="F2302">
            <v>4990</v>
          </cell>
          <cell r="G2302" t="str">
            <v>TN</v>
          </cell>
          <cell r="H2302" t="str">
            <v>TONELADAS</v>
          </cell>
          <cell r="I2302" t="str">
            <v>PEC</v>
          </cell>
        </row>
        <row r="2303">
          <cell r="A2303" t="str">
            <v>15963870</v>
          </cell>
          <cell r="B2303">
            <v>159</v>
          </cell>
          <cell r="C2303">
            <v>63870</v>
          </cell>
          <cell r="D2303" t="str">
            <v>ENGORDAPORK V. HE</v>
          </cell>
          <cell r="E2303" t="str">
            <v>PES</v>
          </cell>
          <cell r="F2303">
            <v>5030</v>
          </cell>
          <cell r="G2303" t="str">
            <v>TN</v>
          </cell>
          <cell r="H2303" t="str">
            <v>TONELADAS</v>
          </cell>
          <cell r="I2303" t="str">
            <v>PEC</v>
          </cell>
        </row>
        <row r="2304">
          <cell r="A2304" t="str">
            <v>15963871</v>
          </cell>
          <cell r="B2304">
            <v>159</v>
          </cell>
          <cell r="C2304">
            <v>63871</v>
          </cell>
          <cell r="D2304" t="str">
            <v>ENGORDAPORK V. HG</v>
          </cell>
          <cell r="E2304" t="str">
            <v>PES</v>
          </cell>
          <cell r="F2304">
            <v>4890</v>
          </cell>
          <cell r="G2304" t="str">
            <v>TN</v>
          </cell>
          <cell r="H2304" t="str">
            <v>TONELADAS</v>
          </cell>
          <cell r="I2304" t="str">
            <v>PEC</v>
          </cell>
        </row>
        <row r="2305">
          <cell r="A2305" t="str">
            <v>15963872</v>
          </cell>
          <cell r="B2305">
            <v>159</v>
          </cell>
          <cell r="C2305">
            <v>63872</v>
          </cell>
          <cell r="D2305" t="str">
            <v>ENGORDAPORK MT CE</v>
          </cell>
          <cell r="E2305" t="str">
            <v>PES</v>
          </cell>
          <cell r="F2305">
            <v>4850</v>
          </cell>
          <cell r="G2305" t="str">
            <v>TN</v>
          </cell>
          <cell r="H2305" t="str">
            <v>TONELADAS</v>
          </cell>
          <cell r="I2305" t="str">
            <v>PEC</v>
          </cell>
        </row>
        <row r="2306">
          <cell r="A2306" t="str">
            <v>15963873</v>
          </cell>
          <cell r="B2306">
            <v>159</v>
          </cell>
          <cell r="C2306">
            <v>63873</v>
          </cell>
          <cell r="D2306" t="str">
            <v>ENGORDAPORK V. CG</v>
          </cell>
          <cell r="E2306" t="str">
            <v>PES</v>
          </cell>
          <cell r="F2306">
            <v>4910</v>
          </cell>
          <cell r="G2306" t="str">
            <v>TN</v>
          </cell>
          <cell r="H2306" t="str">
            <v>TONELADAS</v>
          </cell>
          <cell r="I2306" t="str">
            <v>PEC</v>
          </cell>
        </row>
        <row r="2307">
          <cell r="A2307" t="str">
            <v>15963880</v>
          </cell>
          <cell r="B2307">
            <v>159</v>
          </cell>
          <cell r="C2307">
            <v>63880</v>
          </cell>
          <cell r="D2307" t="str">
            <v>REPRODUPORK V. HE</v>
          </cell>
          <cell r="E2307" t="str">
            <v>PES</v>
          </cell>
          <cell r="F2307">
            <v>4880</v>
          </cell>
          <cell r="G2307" t="str">
            <v>TN</v>
          </cell>
          <cell r="H2307" t="str">
            <v>TONELADAS</v>
          </cell>
          <cell r="I2307" t="str">
            <v>PEC</v>
          </cell>
        </row>
        <row r="2308">
          <cell r="A2308" t="str">
            <v>15963881</v>
          </cell>
          <cell r="B2308">
            <v>159</v>
          </cell>
          <cell r="C2308">
            <v>63881</v>
          </cell>
          <cell r="D2308" t="str">
            <v>REPRODUPORK V. HG</v>
          </cell>
          <cell r="E2308" t="str">
            <v>PES</v>
          </cell>
          <cell r="F2308">
            <v>4740</v>
          </cell>
          <cell r="G2308" t="str">
            <v>TN</v>
          </cell>
          <cell r="H2308" t="str">
            <v>TONELADAS</v>
          </cell>
          <cell r="I2308" t="str">
            <v>PEC</v>
          </cell>
        </row>
        <row r="2309">
          <cell r="A2309" t="str">
            <v>15963882</v>
          </cell>
          <cell r="B2309">
            <v>159</v>
          </cell>
          <cell r="C2309">
            <v>63882</v>
          </cell>
          <cell r="D2309" t="str">
            <v>REPRODUPORK MT CE</v>
          </cell>
          <cell r="E2309" t="str">
            <v>PES</v>
          </cell>
          <cell r="F2309">
            <v>4900</v>
          </cell>
          <cell r="G2309" t="str">
            <v>TN</v>
          </cell>
          <cell r="H2309" t="str">
            <v>TONELADAS</v>
          </cell>
          <cell r="I2309" t="str">
            <v>PEC</v>
          </cell>
        </row>
        <row r="2310">
          <cell r="A2310" t="str">
            <v>15963883</v>
          </cell>
          <cell r="B2310">
            <v>159</v>
          </cell>
          <cell r="C2310">
            <v>63883</v>
          </cell>
          <cell r="D2310" t="str">
            <v>REPORDUPORK V. CG</v>
          </cell>
          <cell r="E2310" t="str">
            <v>PES</v>
          </cell>
          <cell r="F2310">
            <v>4760</v>
          </cell>
          <cell r="G2310" t="str">
            <v>TN</v>
          </cell>
          <cell r="H2310" t="str">
            <v>TONELADAS</v>
          </cell>
          <cell r="I2310" t="str">
            <v>PEC</v>
          </cell>
        </row>
        <row r="2311">
          <cell r="A2311" t="str">
            <v>15964000</v>
          </cell>
          <cell r="B2311">
            <v>159</v>
          </cell>
          <cell r="C2311">
            <v>64000</v>
          </cell>
          <cell r="D2311" t="str">
            <v>ALIM.VACAS LECH. 18% HE</v>
          </cell>
          <cell r="E2311" t="str">
            <v>PES</v>
          </cell>
          <cell r="F2311">
            <v>4301</v>
          </cell>
          <cell r="G2311" t="str">
            <v>TN</v>
          </cell>
          <cell r="H2311" t="str">
            <v>TONELADAS</v>
          </cell>
          <cell r="I2311" t="str">
            <v>PEC</v>
          </cell>
        </row>
        <row r="2312">
          <cell r="A2312" t="str">
            <v>15964001</v>
          </cell>
          <cell r="B2312">
            <v>159</v>
          </cell>
          <cell r="C2312">
            <v>64001</v>
          </cell>
          <cell r="D2312" t="str">
            <v>ALIM.VACAS LECH.18% HG</v>
          </cell>
          <cell r="E2312" t="str">
            <v>PES</v>
          </cell>
          <cell r="F2312">
            <v>4161</v>
          </cell>
          <cell r="G2312" t="str">
            <v>TN</v>
          </cell>
          <cell r="H2312" t="str">
            <v>TONELADAS</v>
          </cell>
          <cell r="I2312" t="str">
            <v>PEC</v>
          </cell>
        </row>
        <row r="2313">
          <cell r="A2313" t="str">
            <v>15964002</v>
          </cell>
          <cell r="B2313">
            <v>159</v>
          </cell>
          <cell r="C2313">
            <v>64002</v>
          </cell>
          <cell r="D2313" t="str">
            <v>ALIM.VACAS LECH.18% CE</v>
          </cell>
          <cell r="E2313" t="str">
            <v>PES</v>
          </cell>
          <cell r="F2313">
            <v>4321</v>
          </cell>
          <cell r="G2313" t="str">
            <v>TN</v>
          </cell>
          <cell r="H2313" t="str">
            <v>TONELADAS</v>
          </cell>
          <cell r="I2313" t="str">
            <v>PEC</v>
          </cell>
        </row>
        <row r="2314">
          <cell r="A2314" t="str">
            <v>15964003</v>
          </cell>
          <cell r="B2314">
            <v>159</v>
          </cell>
          <cell r="C2314">
            <v>64003</v>
          </cell>
          <cell r="D2314" t="str">
            <v>ALIM.VACAS LECH.18% CG</v>
          </cell>
          <cell r="E2314" t="str">
            <v>PES</v>
          </cell>
          <cell r="F2314">
            <v>4181</v>
          </cell>
          <cell r="G2314" t="str">
            <v>TN</v>
          </cell>
          <cell r="H2314" t="str">
            <v>TONELADAS</v>
          </cell>
          <cell r="I2314" t="str">
            <v>PEC</v>
          </cell>
        </row>
        <row r="2315">
          <cell r="A2315" t="str">
            <v>15964004</v>
          </cell>
          <cell r="B2315">
            <v>159</v>
          </cell>
          <cell r="C2315">
            <v>64004</v>
          </cell>
          <cell r="D2315" t="str">
            <v>ALIM.VACAS LECH.18% RE</v>
          </cell>
          <cell r="E2315" t="str">
            <v>PES</v>
          </cell>
          <cell r="F2315">
            <v>4311</v>
          </cell>
          <cell r="G2315" t="str">
            <v>TN</v>
          </cell>
          <cell r="H2315" t="str">
            <v>TONELADAS</v>
          </cell>
          <cell r="I2315" t="str">
            <v>PEC</v>
          </cell>
        </row>
        <row r="2316">
          <cell r="A2316" t="str">
            <v>15964005</v>
          </cell>
          <cell r="B2316">
            <v>159</v>
          </cell>
          <cell r="C2316">
            <v>64005</v>
          </cell>
          <cell r="D2316" t="str">
            <v>ALIM.VACAS LECH.18% RG</v>
          </cell>
          <cell r="E2316" t="str">
            <v>PES</v>
          </cell>
          <cell r="F2316">
            <v>4171</v>
          </cell>
          <cell r="G2316" t="str">
            <v>TN</v>
          </cell>
          <cell r="H2316" t="str">
            <v>TONELADAS</v>
          </cell>
          <cell r="I2316" t="str">
            <v>PEC</v>
          </cell>
        </row>
        <row r="2317">
          <cell r="A2317" t="str">
            <v>15964020</v>
          </cell>
          <cell r="B2317">
            <v>159</v>
          </cell>
          <cell r="C2317">
            <v>64020</v>
          </cell>
          <cell r="D2317" t="str">
            <v>CONC.VACAS LECH.32% HE</v>
          </cell>
          <cell r="E2317" t="str">
            <v>PES</v>
          </cell>
          <cell r="F2317">
            <v>6655</v>
          </cell>
          <cell r="G2317" t="str">
            <v>TN</v>
          </cell>
          <cell r="H2317" t="str">
            <v>TONELADAS</v>
          </cell>
          <cell r="I2317" t="str">
            <v>PEC</v>
          </cell>
        </row>
        <row r="2318">
          <cell r="A2318" t="str">
            <v>15964021</v>
          </cell>
          <cell r="B2318">
            <v>159</v>
          </cell>
          <cell r="C2318">
            <v>64021</v>
          </cell>
          <cell r="D2318" t="str">
            <v>CONC.VACAS LECH.32% HG</v>
          </cell>
          <cell r="E2318" t="str">
            <v>PES</v>
          </cell>
          <cell r="F2318">
            <v>6515</v>
          </cell>
          <cell r="G2318" t="str">
            <v>TN</v>
          </cell>
          <cell r="H2318" t="str">
            <v>TONELADAS</v>
          </cell>
          <cell r="I2318" t="str">
            <v>PEC</v>
          </cell>
        </row>
        <row r="2319">
          <cell r="A2319" t="str">
            <v>15964060</v>
          </cell>
          <cell r="B2319">
            <v>159</v>
          </cell>
          <cell r="C2319">
            <v>64060</v>
          </cell>
          <cell r="D2319" t="str">
            <v>VACAS 12%  HE</v>
          </cell>
          <cell r="E2319" t="str">
            <v>PES</v>
          </cell>
          <cell r="F2319">
            <v>5516</v>
          </cell>
          <cell r="G2319" t="str">
            <v>TN</v>
          </cell>
          <cell r="H2319" t="str">
            <v>TONELADAS</v>
          </cell>
          <cell r="I2319" t="str">
            <v>PEC</v>
          </cell>
        </row>
        <row r="2320">
          <cell r="A2320" t="str">
            <v>15964061</v>
          </cell>
          <cell r="B2320">
            <v>159</v>
          </cell>
          <cell r="C2320">
            <v>64061</v>
          </cell>
          <cell r="D2320" t="str">
            <v>VACAS 12%  HG</v>
          </cell>
          <cell r="E2320" t="str">
            <v>PES</v>
          </cell>
          <cell r="F2320">
            <v>5376</v>
          </cell>
          <cell r="G2320" t="str">
            <v>TN</v>
          </cell>
          <cell r="H2320" t="str">
            <v>TONELADAS</v>
          </cell>
          <cell r="I2320" t="str">
            <v>PEC</v>
          </cell>
        </row>
        <row r="2321">
          <cell r="A2321" t="str">
            <v>15964062</v>
          </cell>
          <cell r="B2321">
            <v>159</v>
          </cell>
          <cell r="C2321">
            <v>64062</v>
          </cell>
          <cell r="D2321" t="str">
            <v>VACAS 12%  CE</v>
          </cell>
          <cell r="E2321" t="str">
            <v>PES</v>
          </cell>
          <cell r="F2321">
            <v>5536</v>
          </cell>
          <cell r="G2321" t="str">
            <v>TN</v>
          </cell>
          <cell r="H2321" t="str">
            <v>TONELADAS</v>
          </cell>
          <cell r="I2321" t="str">
            <v>PEC</v>
          </cell>
        </row>
        <row r="2322">
          <cell r="A2322" t="str">
            <v>15964063</v>
          </cell>
          <cell r="B2322">
            <v>159</v>
          </cell>
          <cell r="C2322">
            <v>64063</v>
          </cell>
          <cell r="D2322" t="str">
            <v>VACAS 12%  CG</v>
          </cell>
          <cell r="E2322" t="str">
            <v>PES</v>
          </cell>
          <cell r="F2322">
            <v>5396</v>
          </cell>
          <cell r="G2322" t="str">
            <v>TN</v>
          </cell>
          <cell r="H2322" t="str">
            <v>TONELADAS</v>
          </cell>
          <cell r="I2322" t="str">
            <v>PEC</v>
          </cell>
        </row>
        <row r="2323">
          <cell r="A2323" t="str">
            <v>15964064</v>
          </cell>
          <cell r="B2323">
            <v>159</v>
          </cell>
          <cell r="C2323">
            <v>64064</v>
          </cell>
          <cell r="D2323" t="str">
            <v>VACAS 12%  RE</v>
          </cell>
          <cell r="E2323" t="str">
            <v>PES</v>
          </cell>
          <cell r="F2323">
            <v>4670</v>
          </cell>
          <cell r="G2323" t="str">
            <v>TN</v>
          </cell>
          <cell r="H2323" t="str">
            <v>TONELADAS</v>
          </cell>
          <cell r="I2323" t="str">
            <v>PEC</v>
          </cell>
        </row>
        <row r="2324">
          <cell r="A2324" t="str">
            <v>15964065</v>
          </cell>
          <cell r="B2324">
            <v>159</v>
          </cell>
          <cell r="C2324">
            <v>64065</v>
          </cell>
          <cell r="D2324" t="str">
            <v>VACAS 12%  RG</v>
          </cell>
          <cell r="E2324" t="str">
            <v>PES</v>
          </cell>
          <cell r="F2324">
            <v>5386</v>
          </cell>
          <cell r="G2324" t="str">
            <v>TN</v>
          </cell>
          <cell r="H2324" t="str">
            <v>TONELADAS</v>
          </cell>
          <cell r="I2324" t="str">
            <v>PEC</v>
          </cell>
        </row>
        <row r="2325">
          <cell r="A2325" t="str">
            <v>15964152</v>
          </cell>
          <cell r="B2325">
            <v>159</v>
          </cell>
          <cell r="C2325">
            <v>64152</v>
          </cell>
          <cell r="D2325" t="str">
            <v>CRECIMIENTO BECERRAS CE</v>
          </cell>
          <cell r="E2325" t="str">
            <v>PES</v>
          </cell>
          <cell r="F2325">
            <v>4821</v>
          </cell>
          <cell r="G2325" t="str">
            <v>TN</v>
          </cell>
          <cell r="H2325" t="str">
            <v>TONELADAS</v>
          </cell>
          <cell r="I2325" t="str">
            <v>PEC</v>
          </cell>
        </row>
        <row r="2326">
          <cell r="A2326" t="str">
            <v>15964169</v>
          </cell>
          <cell r="B2326">
            <v>159</v>
          </cell>
          <cell r="C2326">
            <v>64169</v>
          </cell>
          <cell r="D2326" t="str">
            <v>SUST.LECHE 24-10 10K  HE</v>
          </cell>
          <cell r="E2326" t="str">
            <v>PES</v>
          </cell>
          <cell r="F2326">
            <v>20146</v>
          </cell>
          <cell r="G2326" t="str">
            <v>TN</v>
          </cell>
          <cell r="H2326" t="str">
            <v>TONELADAS</v>
          </cell>
          <cell r="I2326" t="str">
            <v>PEC</v>
          </cell>
        </row>
        <row r="2327">
          <cell r="A2327" t="str">
            <v>15964233</v>
          </cell>
          <cell r="B2327">
            <v>159</v>
          </cell>
          <cell r="C2327">
            <v>64233</v>
          </cell>
          <cell r="D2327" t="str">
            <v>LECHERO 16% CG</v>
          </cell>
          <cell r="E2327" t="str">
            <v>PES</v>
          </cell>
          <cell r="F2327">
            <v>4321</v>
          </cell>
          <cell r="G2327" t="str">
            <v>TN</v>
          </cell>
          <cell r="H2327" t="str">
            <v>TONELADAS</v>
          </cell>
          <cell r="I2327" t="str">
            <v>PEC</v>
          </cell>
        </row>
        <row r="2328">
          <cell r="A2328" t="str">
            <v>15964234</v>
          </cell>
          <cell r="B2328">
            <v>159</v>
          </cell>
          <cell r="C2328">
            <v>64234</v>
          </cell>
          <cell r="D2328" t="str">
            <v>LECHERO 16% V.  RE</v>
          </cell>
          <cell r="E2328" t="str">
            <v>PES</v>
          </cell>
          <cell r="F2328">
            <v>4760</v>
          </cell>
          <cell r="G2328" t="str">
            <v>TN</v>
          </cell>
          <cell r="H2328" t="str">
            <v>TONELADAS</v>
          </cell>
          <cell r="I2328" t="str">
            <v>PEC</v>
          </cell>
        </row>
        <row r="2329">
          <cell r="A2329" t="str">
            <v>15964270</v>
          </cell>
          <cell r="B2329">
            <v>159</v>
          </cell>
          <cell r="C2329">
            <v>64270</v>
          </cell>
          <cell r="D2329" t="str">
            <v>LECHERO 20 CSA MT HE</v>
          </cell>
          <cell r="E2329" t="str">
            <v>PES</v>
          </cell>
          <cell r="F2329">
            <v>17736</v>
          </cell>
          <cell r="G2329" t="str">
            <v>TN</v>
          </cell>
          <cell r="H2329" t="str">
            <v>TONELADAS</v>
          </cell>
          <cell r="I2329" t="str">
            <v>PEC</v>
          </cell>
        </row>
        <row r="2330">
          <cell r="A2330" t="str">
            <v>15964734</v>
          </cell>
          <cell r="B2330">
            <v>159</v>
          </cell>
          <cell r="C2330">
            <v>64734</v>
          </cell>
          <cell r="D2330" t="str">
            <v>VACAS LECHERAS 17% ULTRA RE</v>
          </cell>
          <cell r="E2330" t="str">
            <v>PES</v>
          </cell>
          <cell r="F2330">
            <v>4864</v>
          </cell>
          <cell r="G2330" t="str">
            <v>TN</v>
          </cell>
          <cell r="H2330" t="str">
            <v>TONELADAS</v>
          </cell>
          <cell r="I2330" t="str">
            <v>PEC</v>
          </cell>
        </row>
        <row r="2331">
          <cell r="A2331" t="str">
            <v>15964750</v>
          </cell>
          <cell r="B2331">
            <v>159</v>
          </cell>
          <cell r="C2331">
            <v>64750</v>
          </cell>
          <cell r="D2331" t="str">
            <v>VACAS ALTAS PROD.16%  HE</v>
          </cell>
          <cell r="E2331" t="str">
            <v>PES</v>
          </cell>
          <cell r="F2331">
            <v>5295</v>
          </cell>
          <cell r="G2331" t="str">
            <v>TN</v>
          </cell>
          <cell r="H2331" t="str">
            <v>TONELADAS</v>
          </cell>
          <cell r="I2331" t="str">
            <v>PEC</v>
          </cell>
        </row>
        <row r="2332">
          <cell r="A2332" t="str">
            <v>15964751</v>
          </cell>
          <cell r="B2332">
            <v>159</v>
          </cell>
          <cell r="C2332">
            <v>64751</v>
          </cell>
          <cell r="D2332" t="str">
            <v>VACAS ALTAS PROD.16%  HG</v>
          </cell>
          <cell r="E2332" t="str">
            <v>PES</v>
          </cell>
          <cell r="F2332">
            <v>5155</v>
          </cell>
          <cell r="G2332" t="str">
            <v>TN</v>
          </cell>
          <cell r="H2332" t="str">
            <v>TONELADAS</v>
          </cell>
          <cell r="I2332" t="str">
            <v>PEC</v>
          </cell>
        </row>
        <row r="2333">
          <cell r="A2333" t="str">
            <v>15964752</v>
          </cell>
          <cell r="B2333">
            <v>159</v>
          </cell>
          <cell r="C2333">
            <v>64752</v>
          </cell>
          <cell r="D2333" t="str">
            <v>VACAS ALTAS PROD.16%  CE</v>
          </cell>
          <cell r="E2333" t="str">
            <v>PES</v>
          </cell>
          <cell r="F2333">
            <v>5315</v>
          </cell>
          <cell r="G2333" t="str">
            <v>TN</v>
          </cell>
          <cell r="H2333" t="str">
            <v>TONELADAS</v>
          </cell>
          <cell r="I2333" t="str">
            <v>PEC</v>
          </cell>
        </row>
        <row r="2334">
          <cell r="A2334" t="str">
            <v>15964753</v>
          </cell>
          <cell r="B2334">
            <v>159</v>
          </cell>
          <cell r="C2334">
            <v>64753</v>
          </cell>
          <cell r="D2334" t="str">
            <v>VACAS ALTAS PROD.16%  CG</v>
          </cell>
          <cell r="E2334" t="str">
            <v>PES</v>
          </cell>
          <cell r="F2334">
            <v>5175</v>
          </cell>
          <cell r="G2334" t="str">
            <v>TN</v>
          </cell>
          <cell r="H2334" t="str">
            <v>TONELADAS</v>
          </cell>
          <cell r="I2334" t="str">
            <v>PEC</v>
          </cell>
        </row>
        <row r="2335">
          <cell r="A2335" t="str">
            <v>15964755</v>
          </cell>
          <cell r="B2335">
            <v>159</v>
          </cell>
          <cell r="C2335">
            <v>64755</v>
          </cell>
          <cell r="D2335" t="str">
            <v>VACAS ALTAS PROD.16%  RG</v>
          </cell>
          <cell r="E2335" t="str">
            <v>PES</v>
          </cell>
          <cell r="F2335">
            <v>5165</v>
          </cell>
          <cell r="G2335" t="str">
            <v>TN</v>
          </cell>
          <cell r="H2335" t="str">
            <v>TONELADAS</v>
          </cell>
          <cell r="I2335" t="str">
            <v>PEC</v>
          </cell>
        </row>
        <row r="2336">
          <cell r="A2336" t="str">
            <v>15964764</v>
          </cell>
          <cell r="B2336">
            <v>159</v>
          </cell>
          <cell r="C2336">
            <v>64764</v>
          </cell>
          <cell r="D2336" t="str">
            <v>MALTAMEL  RE</v>
          </cell>
          <cell r="E2336" t="str">
            <v>PES</v>
          </cell>
          <cell r="F2336">
            <v>3940</v>
          </cell>
          <cell r="G2336" t="str">
            <v>TN</v>
          </cell>
          <cell r="H2336" t="str">
            <v>TONELADAS</v>
          </cell>
          <cell r="I2336" t="str">
            <v>PEC</v>
          </cell>
        </row>
        <row r="2337">
          <cell r="A2337" t="str">
            <v>15964767</v>
          </cell>
          <cell r="B2337">
            <v>159</v>
          </cell>
          <cell r="C2337">
            <v>64767</v>
          </cell>
          <cell r="D2337" t="str">
            <v>MALTAMEL 30K RE</v>
          </cell>
          <cell r="E2337" t="str">
            <v>PES</v>
          </cell>
          <cell r="F2337">
            <v>3935</v>
          </cell>
          <cell r="G2337" t="str">
            <v>TN</v>
          </cell>
          <cell r="H2337" t="str">
            <v>TONELADAS</v>
          </cell>
          <cell r="I2337" t="str">
            <v>PEC</v>
          </cell>
        </row>
        <row r="2338">
          <cell r="A2338" t="str">
            <v>15964992</v>
          </cell>
          <cell r="B2338">
            <v>159</v>
          </cell>
          <cell r="C2338">
            <v>64992</v>
          </cell>
          <cell r="D2338" t="str">
            <v>SOSTEN MULTIUSOS CE</v>
          </cell>
          <cell r="E2338" t="str">
            <v>PES</v>
          </cell>
          <cell r="F2338">
            <v>3160</v>
          </cell>
          <cell r="G2338" t="str">
            <v>TN</v>
          </cell>
          <cell r="H2338" t="str">
            <v>TONELADAS</v>
          </cell>
          <cell r="I2338" t="str">
            <v>PEC</v>
          </cell>
        </row>
        <row r="2339">
          <cell r="A2339" t="str">
            <v>15965500</v>
          </cell>
          <cell r="B2339">
            <v>159</v>
          </cell>
          <cell r="C2339">
            <v>65500</v>
          </cell>
          <cell r="D2339" t="str">
            <v>CONC.BOVINOS(DAGSA) HE</v>
          </cell>
          <cell r="E2339" t="str">
            <v>PES</v>
          </cell>
          <cell r="F2339">
            <v>3695</v>
          </cell>
          <cell r="G2339" t="str">
            <v>TN</v>
          </cell>
          <cell r="H2339" t="str">
            <v>TONELADAS</v>
          </cell>
          <cell r="I2339" t="str">
            <v>PEC</v>
          </cell>
        </row>
        <row r="2340">
          <cell r="A2340" t="str">
            <v>15965501</v>
          </cell>
          <cell r="B2340">
            <v>159</v>
          </cell>
          <cell r="C2340">
            <v>65501</v>
          </cell>
          <cell r="D2340" t="str">
            <v>CONC.BOVINOS(DAGSA)  HG</v>
          </cell>
          <cell r="E2340" t="str">
            <v>PES</v>
          </cell>
          <cell r="F2340">
            <v>3555</v>
          </cell>
          <cell r="G2340" t="str">
            <v>TN</v>
          </cell>
          <cell r="H2340" t="str">
            <v>TONELADAS</v>
          </cell>
          <cell r="I2340" t="str">
            <v>PEC</v>
          </cell>
        </row>
        <row r="2341">
          <cell r="A2341" t="str">
            <v>15965630</v>
          </cell>
          <cell r="B2341">
            <v>159</v>
          </cell>
          <cell r="C2341">
            <v>65630</v>
          </cell>
          <cell r="D2341" t="str">
            <v>ENGORDA GANADO V. HE</v>
          </cell>
          <cell r="E2341" t="str">
            <v>PES</v>
          </cell>
          <cell r="F2341">
            <v>3858</v>
          </cell>
          <cell r="G2341" t="str">
            <v>TN</v>
          </cell>
          <cell r="H2341" t="str">
            <v>TONELADAS</v>
          </cell>
          <cell r="I2341" t="str">
            <v>PEC</v>
          </cell>
        </row>
        <row r="2342">
          <cell r="A2342" t="str">
            <v>15965631</v>
          </cell>
          <cell r="B2342">
            <v>159</v>
          </cell>
          <cell r="C2342">
            <v>65631</v>
          </cell>
          <cell r="D2342" t="str">
            <v>ENGORDA GANADO V. HG</v>
          </cell>
          <cell r="E2342" t="str">
            <v>PES</v>
          </cell>
          <cell r="F2342">
            <v>3718</v>
          </cell>
          <cell r="G2342" t="str">
            <v>TN</v>
          </cell>
          <cell r="H2342" t="str">
            <v>TONELADAS</v>
          </cell>
          <cell r="I2342" t="str">
            <v>PEC</v>
          </cell>
        </row>
        <row r="2343">
          <cell r="A2343" t="str">
            <v>15965632</v>
          </cell>
          <cell r="B2343">
            <v>159</v>
          </cell>
          <cell r="C2343">
            <v>65632</v>
          </cell>
          <cell r="D2343" t="str">
            <v>ENGORDA GANADO MT CE</v>
          </cell>
          <cell r="E2343" t="str">
            <v>PES</v>
          </cell>
          <cell r="F2343">
            <v>3878</v>
          </cell>
          <cell r="G2343" t="str">
            <v>TN</v>
          </cell>
          <cell r="H2343" t="str">
            <v>TONELADAS</v>
          </cell>
          <cell r="I2343" t="str">
            <v>PEC</v>
          </cell>
        </row>
        <row r="2344">
          <cell r="A2344" t="str">
            <v>15965633</v>
          </cell>
          <cell r="B2344">
            <v>159</v>
          </cell>
          <cell r="C2344">
            <v>65633</v>
          </cell>
          <cell r="D2344" t="str">
            <v>ENGORDA GANADO V. CG</v>
          </cell>
          <cell r="E2344" t="str">
            <v>PES</v>
          </cell>
          <cell r="F2344">
            <v>3738</v>
          </cell>
          <cell r="G2344" t="str">
            <v>TN</v>
          </cell>
          <cell r="H2344" t="str">
            <v>TONELADAS</v>
          </cell>
          <cell r="I2344" t="str">
            <v>PEC</v>
          </cell>
        </row>
        <row r="2345">
          <cell r="A2345" t="str">
            <v>15965634</v>
          </cell>
          <cell r="B2345">
            <v>159</v>
          </cell>
          <cell r="C2345">
            <v>65634</v>
          </cell>
          <cell r="D2345" t="str">
            <v>ENGORDA GANADO RE</v>
          </cell>
          <cell r="E2345" t="str">
            <v>PES</v>
          </cell>
          <cell r="F2345">
            <v>3868</v>
          </cell>
          <cell r="G2345" t="str">
            <v>TN</v>
          </cell>
          <cell r="H2345" t="str">
            <v>TONELADAS</v>
          </cell>
          <cell r="I2345" t="str">
            <v>PEC</v>
          </cell>
        </row>
        <row r="2346">
          <cell r="A2346" t="str">
            <v>15965635</v>
          </cell>
          <cell r="B2346">
            <v>159</v>
          </cell>
          <cell r="C2346">
            <v>65635</v>
          </cell>
          <cell r="D2346" t="str">
            <v>ENGORDA GANADO V. RG</v>
          </cell>
          <cell r="E2346" t="str">
            <v>PES</v>
          </cell>
          <cell r="F2346">
            <v>3728</v>
          </cell>
          <cell r="G2346" t="str">
            <v>TN</v>
          </cell>
          <cell r="H2346" t="str">
            <v>TONELADAS</v>
          </cell>
          <cell r="I2346" t="str">
            <v>PEC</v>
          </cell>
        </row>
        <row r="2347">
          <cell r="A2347" t="str">
            <v>15966022</v>
          </cell>
          <cell r="B2347">
            <v>159</v>
          </cell>
          <cell r="C2347">
            <v>66022</v>
          </cell>
          <cell r="D2347" t="str">
            <v>VENCEDOR  CE</v>
          </cell>
          <cell r="E2347" t="str">
            <v>PES</v>
          </cell>
          <cell r="F2347">
            <v>6165</v>
          </cell>
          <cell r="G2347" t="str">
            <v>TN</v>
          </cell>
          <cell r="H2347" t="str">
            <v>TONELADAS</v>
          </cell>
          <cell r="I2347" t="str">
            <v>PEC</v>
          </cell>
        </row>
        <row r="2348">
          <cell r="A2348" t="str">
            <v>15966026</v>
          </cell>
          <cell r="B2348">
            <v>159</v>
          </cell>
          <cell r="C2348">
            <v>66026</v>
          </cell>
          <cell r="D2348" t="str">
            <v>VENCEDOR 5K  CE</v>
          </cell>
          <cell r="E2348" t="str">
            <v>PES</v>
          </cell>
          <cell r="F2348">
            <v>6640</v>
          </cell>
          <cell r="G2348" t="str">
            <v>TN</v>
          </cell>
          <cell r="H2348" t="str">
            <v>TONELADAS</v>
          </cell>
          <cell r="I2348" t="str">
            <v>PEC</v>
          </cell>
        </row>
        <row r="2349">
          <cell r="A2349" t="str">
            <v>15966040</v>
          </cell>
          <cell r="B2349">
            <v>159</v>
          </cell>
          <cell r="C2349">
            <v>66040</v>
          </cell>
          <cell r="D2349" t="str">
            <v>ENGORDA BORREGOS HE</v>
          </cell>
          <cell r="E2349" t="str">
            <v>PES</v>
          </cell>
          <cell r="F2349">
            <v>4545</v>
          </cell>
          <cell r="G2349" t="str">
            <v>TN</v>
          </cell>
          <cell r="H2349" t="str">
            <v>TONELADAS</v>
          </cell>
          <cell r="I2349" t="str">
            <v>PEC</v>
          </cell>
        </row>
        <row r="2350">
          <cell r="A2350" t="str">
            <v>15966041</v>
          </cell>
          <cell r="B2350">
            <v>159</v>
          </cell>
          <cell r="C2350">
            <v>66041</v>
          </cell>
          <cell r="D2350" t="str">
            <v>ENGORDA BORREGOS HG</v>
          </cell>
          <cell r="E2350" t="str">
            <v>PES</v>
          </cell>
          <cell r="F2350">
            <v>4475</v>
          </cell>
          <cell r="G2350" t="str">
            <v>TN</v>
          </cell>
          <cell r="H2350" t="str">
            <v>TONELADAS</v>
          </cell>
          <cell r="I2350" t="str">
            <v>PEC</v>
          </cell>
        </row>
        <row r="2351">
          <cell r="A2351" t="str">
            <v>15966042</v>
          </cell>
          <cell r="B2351">
            <v>159</v>
          </cell>
          <cell r="C2351">
            <v>66042</v>
          </cell>
          <cell r="D2351" t="str">
            <v>ENGORDA BORREGOS CE</v>
          </cell>
          <cell r="E2351" t="str">
            <v>PES</v>
          </cell>
          <cell r="F2351">
            <v>4655</v>
          </cell>
          <cell r="G2351" t="str">
            <v>TN</v>
          </cell>
          <cell r="H2351" t="str">
            <v>TONELADAS</v>
          </cell>
          <cell r="I2351" t="str">
            <v>PEC</v>
          </cell>
        </row>
        <row r="2352">
          <cell r="A2352" t="str">
            <v>15966043</v>
          </cell>
          <cell r="B2352">
            <v>159</v>
          </cell>
          <cell r="C2352">
            <v>66043</v>
          </cell>
          <cell r="D2352" t="str">
            <v>ENGORDA BORREGOS CG</v>
          </cell>
          <cell r="E2352" t="str">
            <v>PES</v>
          </cell>
          <cell r="F2352">
            <v>4450</v>
          </cell>
          <cell r="G2352" t="str">
            <v>TN</v>
          </cell>
          <cell r="H2352" t="str">
            <v>TONELADAS</v>
          </cell>
          <cell r="I2352" t="str">
            <v>PEC</v>
          </cell>
        </row>
        <row r="2353">
          <cell r="A2353" t="str">
            <v>15966052</v>
          </cell>
          <cell r="B2353">
            <v>159</v>
          </cell>
          <cell r="C2353">
            <v>66052</v>
          </cell>
          <cell r="D2353" t="str">
            <v>ALIMENTO PARA CONEJOS  CE</v>
          </cell>
          <cell r="E2353" t="str">
            <v>PES</v>
          </cell>
          <cell r="F2353">
            <v>5190</v>
          </cell>
          <cell r="G2353" t="str">
            <v>TN</v>
          </cell>
          <cell r="H2353" t="str">
            <v>TONELADAS</v>
          </cell>
          <cell r="I2353" t="str">
            <v>PEC</v>
          </cell>
        </row>
        <row r="2354">
          <cell r="A2354" t="str">
            <v>15966062</v>
          </cell>
          <cell r="B2354">
            <v>159</v>
          </cell>
          <cell r="C2354">
            <v>66062</v>
          </cell>
          <cell r="D2354" t="str">
            <v>ALIM.CONEJOS REPROD. CE</v>
          </cell>
          <cell r="E2354" t="str">
            <v>PES</v>
          </cell>
          <cell r="F2354">
            <v>5814</v>
          </cell>
          <cell r="G2354" t="str">
            <v>TN</v>
          </cell>
          <cell r="H2354" t="str">
            <v>TONELADAS</v>
          </cell>
          <cell r="I2354" t="str">
            <v>PEC</v>
          </cell>
        </row>
        <row r="2355">
          <cell r="A2355" t="str">
            <v>15966114</v>
          </cell>
          <cell r="B2355">
            <v>159</v>
          </cell>
          <cell r="C2355">
            <v>66114</v>
          </cell>
          <cell r="D2355" t="str">
            <v>OVINOS GANADOR RE</v>
          </cell>
          <cell r="E2355" t="str">
            <v>PES</v>
          </cell>
          <cell r="F2355">
            <v>4190</v>
          </cell>
          <cell r="G2355" t="str">
            <v>TN</v>
          </cell>
          <cell r="H2355" t="str">
            <v>TONELADAS</v>
          </cell>
          <cell r="I2355" t="str">
            <v>PEC</v>
          </cell>
        </row>
        <row r="2356">
          <cell r="A2356" t="str">
            <v>15966170</v>
          </cell>
          <cell r="B2356">
            <v>159</v>
          </cell>
          <cell r="C2356">
            <v>66170</v>
          </cell>
          <cell r="D2356" t="str">
            <v>INICIA CORDEROS HE</v>
          </cell>
          <cell r="E2356" t="str">
            <v>PES</v>
          </cell>
          <cell r="F2356">
            <v>5170</v>
          </cell>
          <cell r="G2356" t="str">
            <v>TN</v>
          </cell>
          <cell r="H2356" t="str">
            <v>TONELADAS</v>
          </cell>
          <cell r="I2356" t="str">
            <v>PEC</v>
          </cell>
        </row>
        <row r="2357">
          <cell r="A2357" t="str">
            <v>15966184</v>
          </cell>
          <cell r="B2357">
            <v>159</v>
          </cell>
          <cell r="C2357">
            <v>66184</v>
          </cell>
          <cell r="D2357" t="str">
            <v>BORREGAS REPRODUCTORAS RE</v>
          </cell>
          <cell r="E2357" t="str">
            <v>PES</v>
          </cell>
          <cell r="F2357">
            <v>4690</v>
          </cell>
          <cell r="G2357" t="str">
            <v>TN</v>
          </cell>
          <cell r="H2357" t="str">
            <v>TONELADAS</v>
          </cell>
          <cell r="I2357" t="str">
            <v>PEC</v>
          </cell>
        </row>
        <row r="2358">
          <cell r="A2358" t="str">
            <v>15966532</v>
          </cell>
          <cell r="B2358">
            <v>159</v>
          </cell>
          <cell r="C2358">
            <v>66532</v>
          </cell>
          <cell r="D2358" t="str">
            <v>GALLO DE ORO PREP PLUS 40KG CE</v>
          </cell>
          <cell r="E2358" t="str">
            <v>PES</v>
          </cell>
          <cell r="F2358">
            <v>5966</v>
          </cell>
          <cell r="G2358" t="str">
            <v>TN</v>
          </cell>
          <cell r="H2358" t="str">
            <v>TONELADAS</v>
          </cell>
          <cell r="I2358" t="str">
            <v>PEC</v>
          </cell>
        </row>
        <row r="2359">
          <cell r="A2359" t="str">
            <v>15966536</v>
          </cell>
          <cell r="B2359">
            <v>159</v>
          </cell>
          <cell r="C2359">
            <v>66536</v>
          </cell>
          <cell r="D2359" t="str">
            <v>GALLO DE ORO PREP PLUS 5KG CE</v>
          </cell>
          <cell r="E2359" t="str">
            <v>PES</v>
          </cell>
          <cell r="F2359">
            <v>6615</v>
          </cell>
          <cell r="G2359" t="str">
            <v>TN</v>
          </cell>
          <cell r="H2359" t="str">
            <v>TONELADAS</v>
          </cell>
          <cell r="I2359" t="str">
            <v>PEC</v>
          </cell>
        </row>
        <row r="2360">
          <cell r="A2360" t="str">
            <v>15966704</v>
          </cell>
          <cell r="B2360">
            <v>159</v>
          </cell>
          <cell r="C2360">
            <v>66704</v>
          </cell>
          <cell r="D2360" t="str">
            <v>PELL ROL TURBO RE</v>
          </cell>
          <cell r="E2360" t="str">
            <v>PES</v>
          </cell>
          <cell r="F2360">
            <v>7655</v>
          </cell>
          <cell r="G2360" t="str">
            <v>TN</v>
          </cell>
          <cell r="H2360" t="str">
            <v>TONELADAS</v>
          </cell>
          <cell r="I2360" t="str">
            <v>PEC</v>
          </cell>
        </row>
        <row r="2361">
          <cell r="A2361" t="str">
            <v>15966719</v>
          </cell>
          <cell r="B2361">
            <v>159</v>
          </cell>
          <cell r="C2361">
            <v>66719</v>
          </cell>
          <cell r="D2361" t="str">
            <v>CAPRI SUSTITUTO HE</v>
          </cell>
          <cell r="E2361" t="str">
            <v>PES</v>
          </cell>
          <cell r="F2361">
            <v>4890</v>
          </cell>
          <cell r="G2361" t="str">
            <v>TN</v>
          </cell>
          <cell r="H2361" t="str">
            <v>TONELADAS</v>
          </cell>
          <cell r="I2361" t="str">
            <v>PEC</v>
          </cell>
        </row>
        <row r="2362">
          <cell r="A2362" t="str">
            <v>15966729</v>
          </cell>
          <cell r="B2362">
            <v>159</v>
          </cell>
          <cell r="C2362">
            <v>66729</v>
          </cell>
          <cell r="D2362" t="str">
            <v>CAPRI INICIO 2 CE</v>
          </cell>
          <cell r="E2362" t="str">
            <v>PES</v>
          </cell>
          <cell r="F2362">
            <v>4565</v>
          </cell>
          <cell r="G2362" t="str">
            <v>TN</v>
          </cell>
          <cell r="H2362" t="str">
            <v>TONELADAS</v>
          </cell>
          <cell r="I2362" t="str">
            <v>PEC</v>
          </cell>
        </row>
        <row r="2363">
          <cell r="A2363" t="str">
            <v>15966729</v>
          </cell>
          <cell r="B2363">
            <v>159</v>
          </cell>
          <cell r="C2363">
            <v>66729</v>
          </cell>
          <cell r="D2363" t="str">
            <v>CAPRI INICIO 2 CE</v>
          </cell>
          <cell r="E2363" t="str">
            <v>PES</v>
          </cell>
          <cell r="F2363">
            <v>4640</v>
          </cell>
          <cell r="G2363">
            <v>7</v>
          </cell>
          <cell r="H2363" t="str">
            <v>40 KGS</v>
          </cell>
          <cell r="I2363" t="str">
            <v>PEC</v>
          </cell>
        </row>
        <row r="2364">
          <cell r="A2364" t="str">
            <v>15966739</v>
          </cell>
          <cell r="B2364">
            <v>159</v>
          </cell>
          <cell r="C2364">
            <v>66739</v>
          </cell>
          <cell r="D2364" t="str">
            <v>CAPRI CRECIMIENTO 3 CE</v>
          </cell>
          <cell r="E2364" t="str">
            <v>PES</v>
          </cell>
          <cell r="F2364">
            <v>4550</v>
          </cell>
          <cell r="G2364" t="str">
            <v>TN</v>
          </cell>
          <cell r="H2364" t="str">
            <v>TONELADAS</v>
          </cell>
          <cell r="I2364" t="str">
            <v>PEC</v>
          </cell>
        </row>
        <row r="2365">
          <cell r="A2365" t="str">
            <v>15966749</v>
          </cell>
          <cell r="B2365">
            <v>159</v>
          </cell>
          <cell r="C2365">
            <v>66749</v>
          </cell>
          <cell r="D2365" t="str">
            <v>CAPRI LECHE 16% CE</v>
          </cell>
          <cell r="E2365" t="str">
            <v>PES</v>
          </cell>
          <cell r="F2365">
            <v>4690</v>
          </cell>
          <cell r="G2365" t="str">
            <v>TN</v>
          </cell>
          <cell r="H2365" t="str">
            <v>TONELADAS</v>
          </cell>
          <cell r="I2365" t="str">
            <v>PEC</v>
          </cell>
        </row>
        <row r="2366">
          <cell r="A2366" t="str">
            <v>15966752</v>
          </cell>
          <cell r="B2366">
            <v>159</v>
          </cell>
          <cell r="C2366">
            <v>66752</v>
          </cell>
          <cell r="D2366" t="str">
            <v>CAPRI LECHE 18% RE 40KG</v>
          </cell>
          <cell r="E2366" t="str">
            <v>PES</v>
          </cell>
          <cell r="F2366">
            <v>5300</v>
          </cell>
          <cell r="G2366" t="str">
            <v>TN</v>
          </cell>
          <cell r="H2366" t="str">
            <v>TONELADAS</v>
          </cell>
          <cell r="I2366" t="str">
            <v>PEC</v>
          </cell>
        </row>
        <row r="2367">
          <cell r="A2367" t="str">
            <v>15966754</v>
          </cell>
          <cell r="B2367">
            <v>159</v>
          </cell>
          <cell r="C2367">
            <v>66754</v>
          </cell>
          <cell r="D2367" t="str">
            <v>CAPRI LECHE 18% RE 20KG</v>
          </cell>
          <cell r="E2367" t="str">
            <v>PES</v>
          </cell>
          <cell r="F2367">
            <v>5300</v>
          </cell>
          <cell r="G2367" t="str">
            <v>TN</v>
          </cell>
          <cell r="H2367" t="str">
            <v>TONELADAS</v>
          </cell>
          <cell r="I2367" t="str">
            <v>PEC</v>
          </cell>
        </row>
        <row r="2368">
          <cell r="A2368" t="str">
            <v>15966762</v>
          </cell>
          <cell r="B2368">
            <v>159</v>
          </cell>
          <cell r="C2368">
            <v>66762</v>
          </cell>
          <cell r="D2368" t="str">
            <v>CAPRI LECHE TEC 18% CE 40KG</v>
          </cell>
          <cell r="E2368" t="str">
            <v>PES</v>
          </cell>
          <cell r="F2368">
            <v>5220</v>
          </cell>
          <cell r="G2368" t="str">
            <v>TN</v>
          </cell>
          <cell r="H2368" t="str">
            <v>TONELADAS</v>
          </cell>
          <cell r="I2368" t="str">
            <v>PEC</v>
          </cell>
        </row>
        <row r="2369">
          <cell r="A2369" t="str">
            <v>15966769</v>
          </cell>
          <cell r="B2369">
            <v>159</v>
          </cell>
          <cell r="C2369">
            <v>66769</v>
          </cell>
          <cell r="D2369" t="str">
            <v>CAPRI LECHE 18% TEC CE 20KG</v>
          </cell>
          <cell r="E2369" t="str">
            <v>PES</v>
          </cell>
          <cell r="F2369">
            <v>5320</v>
          </cell>
          <cell r="G2369" t="str">
            <v>TN</v>
          </cell>
          <cell r="H2369" t="str">
            <v>TONELADAS</v>
          </cell>
          <cell r="I2369" t="str">
            <v>PEC</v>
          </cell>
        </row>
        <row r="2370">
          <cell r="A2370" t="str">
            <v>15966820</v>
          </cell>
          <cell r="B2370">
            <v>159</v>
          </cell>
          <cell r="C2370">
            <v>66820</v>
          </cell>
          <cell r="D2370" t="str">
            <v>CONCENTRA OVINOS HE</v>
          </cell>
          <cell r="E2370" t="str">
            <v>PES</v>
          </cell>
          <cell r="F2370">
            <v>5788</v>
          </cell>
          <cell r="G2370" t="str">
            <v>TN</v>
          </cell>
          <cell r="H2370" t="str">
            <v>TONELADAS</v>
          </cell>
          <cell r="I2370" t="str">
            <v>PEC</v>
          </cell>
        </row>
        <row r="2371">
          <cell r="A2371" t="str">
            <v>15966836</v>
          </cell>
          <cell r="B2371">
            <v>159</v>
          </cell>
          <cell r="C2371">
            <v>66836</v>
          </cell>
          <cell r="D2371" t="str">
            <v>GALLO DE ORO CORTADOR 5KG</v>
          </cell>
          <cell r="E2371" t="str">
            <v>PES</v>
          </cell>
          <cell r="F2371">
            <v>10490</v>
          </cell>
          <cell r="G2371" t="str">
            <v>TN</v>
          </cell>
          <cell r="H2371" t="str">
            <v>TONELADAS</v>
          </cell>
          <cell r="I2371" t="str">
            <v>PEC</v>
          </cell>
        </row>
        <row r="2372">
          <cell r="A2372" t="str">
            <v>15966837</v>
          </cell>
          <cell r="B2372">
            <v>159</v>
          </cell>
          <cell r="C2372">
            <v>66837</v>
          </cell>
          <cell r="D2372" t="str">
            <v>GALLO DE ORO CORTADOR CE</v>
          </cell>
          <cell r="E2372" t="str">
            <v>PES</v>
          </cell>
          <cell r="F2372">
            <v>9190</v>
          </cell>
          <cell r="G2372" t="str">
            <v>TN</v>
          </cell>
          <cell r="H2372" t="str">
            <v>TONELADAS</v>
          </cell>
          <cell r="I2372" t="str">
            <v>PEC</v>
          </cell>
        </row>
        <row r="2373">
          <cell r="A2373" t="str">
            <v>15966936</v>
          </cell>
          <cell r="B2373">
            <v>159</v>
          </cell>
          <cell r="C2373">
            <v>66936</v>
          </cell>
          <cell r="D2373" t="str">
            <v>CONEJO ENGORDA 5KG</v>
          </cell>
          <cell r="E2373" t="str">
            <v>PES</v>
          </cell>
          <cell r="F2373">
            <v>5914</v>
          </cell>
          <cell r="G2373" t="str">
            <v>TN</v>
          </cell>
          <cell r="H2373" t="str">
            <v>TONELADAS</v>
          </cell>
          <cell r="I2373" t="str">
            <v>PEC</v>
          </cell>
        </row>
        <row r="2374">
          <cell r="A2374" t="str">
            <v>15966962</v>
          </cell>
          <cell r="B2374">
            <v>159</v>
          </cell>
          <cell r="C2374">
            <v>66962</v>
          </cell>
          <cell r="D2374" t="str">
            <v>GALLO DE ORO ATHLETIC 40KG</v>
          </cell>
          <cell r="E2374" t="str">
            <v>PES</v>
          </cell>
          <cell r="F2374">
            <v>9537</v>
          </cell>
          <cell r="G2374" t="str">
            <v>TN</v>
          </cell>
          <cell r="H2374" t="str">
            <v>TONELADAS</v>
          </cell>
          <cell r="I2374" t="str">
            <v>PEC</v>
          </cell>
        </row>
        <row r="2375">
          <cell r="A2375" t="str">
            <v>15966966</v>
          </cell>
          <cell r="B2375">
            <v>159</v>
          </cell>
          <cell r="C2375">
            <v>66966</v>
          </cell>
          <cell r="D2375" t="str">
            <v>GALLO DE ORO ATHLETIC 5KG</v>
          </cell>
          <cell r="E2375" t="str">
            <v>PES</v>
          </cell>
          <cell r="F2375">
            <v>9857</v>
          </cell>
          <cell r="G2375" t="str">
            <v>TN</v>
          </cell>
          <cell r="H2375" t="str">
            <v>TONELADAS</v>
          </cell>
          <cell r="I2375" t="str">
            <v>PEC</v>
          </cell>
        </row>
        <row r="2376">
          <cell r="A2376" t="str">
            <v>15967234</v>
          </cell>
          <cell r="B2376">
            <v>159</v>
          </cell>
          <cell r="C2376">
            <v>67234</v>
          </cell>
          <cell r="D2376" t="str">
            <v>SUPLEMENTO ENERGETICO RE</v>
          </cell>
          <cell r="E2376" t="str">
            <v>PES</v>
          </cell>
          <cell r="F2376">
            <v>4189</v>
          </cell>
          <cell r="G2376" t="str">
            <v>TN</v>
          </cell>
          <cell r="H2376" t="str">
            <v>TONELADAS</v>
          </cell>
          <cell r="I2376" t="str">
            <v>PEC</v>
          </cell>
        </row>
        <row r="2377">
          <cell r="A2377" t="str">
            <v>15967320</v>
          </cell>
          <cell r="B2377">
            <v>159</v>
          </cell>
          <cell r="C2377">
            <v>67320</v>
          </cell>
          <cell r="D2377" t="str">
            <v>BEEF POWER HE</v>
          </cell>
          <cell r="E2377" t="str">
            <v>PES</v>
          </cell>
          <cell r="F2377">
            <v>5700</v>
          </cell>
          <cell r="G2377" t="str">
            <v>TN</v>
          </cell>
          <cell r="H2377" t="str">
            <v>TONELADAS</v>
          </cell>
          <cell r="I2377" t="str">
            <v>MUL</v>
          </cell>
        </row>
        <row r="2378">
          <cell r="A2378" t="str">
            <v>15967370</v>
          </cell>
          <cell r="B2378">
            <v>159</v>
          </cell>
          <cell r="C2378">
            <v>67370</v>
          </cell>
          <cell r="D2378" t="str">
            <v>MEZCLA NAVIDAD HE</v>
          </cell>
          <cell r="E2378" t="str">
            <v>PES</v>
          </cell>
          <cell r="F2378">
            <v>4225</v>
          </cell>
          <cell r="G2378" t="str">
            <v>TN</v>
          </cell>
          <cell r="H2378" t="str">
            <v>TONELADAS</v>
          </cell>
          <cell r="I2378" t="str">
            <v>PEC</v>
          </cell>
        </row>
        <row r="2379">
          <cell r="A2379" t="str">
            <v>15967944</v>
          </cell>
          <cell r="B2379">
            <v>159</v>
          </cell>
          <cell r="C2379">
            <v>67944</v>
          </cell>
          <cell r="D2379" t="str">
            <v>MEZCLA REGIA RE</v>
          </cell>
          <cell r="E2379" t="str">
            <v>PES</v>
          </cell>
          <cell r="F2379">
            <v>3425</v>
          </cell>
          <cell r="G2379" t="str">
            <v>TN</v>
          </cell>
          <cell r="H2379" t="str">
            <v>TONELADAS</v>
          </cell>
          <cell r="I2379" t="str">
            <v>PEC</v>
          </cell>
        </row>
        <row r="2380">
          <cell r="A2380" t="str">
            <v>15967945</v>
          </cell>
          <cell r="B2380">
            <v>159</v>
          </cell>
          <cell r="C2380">
            <v>67945</v>
          </cell>
          <cell r="D2380" t="str">
            <v>MEZCLA REGIA RG</v>
          </cell>
          <cell r="E2380" t="str">
            <v>PES</v>
          </cell>
          <cell r="F2380">
            <v>4200</v>
          </cell>
          <cell r="G2380" t="str">
            <v>TN</v>
          </cell>
          <cell r="H2380" t="str">
            <v>TONELADAS</v>
          </cell>
          <cell r="I2380" t="str">
            <v>PEC</v>
          </cell>
        </row>
        <row r="2381">
          <cell r="A2381" t="str">
            <v>15970532</v>
          </cell>
          <cell r="B2381">
            <v>159</v>
          </cell>
          <cell r="C2381">
            <v>70532</v>
          </cell>
          <cell r="D2381" t="str">
            <v>MULTIAVES  ME</v>
          </cell>
          <cell r="E2381" t="str">
            <v>PES</v>
          </cell>
          <cell r="F2381">
            <v>4650</v>
          </cell>
          <cell r="G2381" t="str">
            <v>TN</v>
          </cell>
          <cell r="H2381" t="str">
            <v>TONELADAS</v>
          </cell>
          <cell r="I2381" t="str">
            <v>PEC</v>
          </cell>
        </row>
        <row r="2382">
          <cell r="A2382" t="str">
            <v>15973242</v>
          </cell>
          <cell r="B2382">
            <v>159</v>
          </cell>
          <cell r="C2382">
            <v>73242</v>
          </cell>
          <cell r="D2382" t="str">
            <v>INICIAPORK MT CE</v>
          </cell>
          <cell r="E2382" t="str">
            <v>PES</v>
          </cell>
          <cell r="F2382">
            <v>5183</v>
          </cell>
          <cell r="G2382" t="str">
            <v>TN</v>
          </cell>
          <cell r="H2382" t="str">
            <v>TONELADAS</v>
          </cell>
          <cell r="I2382" t="str">
            <v>PEC</v>
          </cell>
        </row>
        <row r="2383">
          <cell r="A2383" t="str">
            <v>15973243</v>
          </cell>
          <cell r="B2383">
            <v>159</v>
          </cell>
          <cell r="C2383">
            <v>73243</v>
          </cell>
          <cell r="D2383" t="str">
            <v>INICIAPORK CE</v>
          </cell>
          <cell r="E2383" t="str">
            <v>PES</v>
          </cell>
          <cell r="F2383">
            <v>5043</v>
          </cell>
          <cell r="G2383" t="str">
            <v>TN</v>
          </cell>
          <cell r="H2383" t="str">
            <v>TONELADAS</v>
          </cell>
          <cell r="I2383" t="str">
            <v>PEC</v>
          </cell>
        </row>
        <row r="2384">
          <cell r="A2384" t="str">
            <v>15973250</v>
          </cell>
          <cell r="B2384">
            <v>159</v>
          </cell>
          <cell r="C2384">
            <v>73250</v>
          </cell>
          <cell r="D2384" t="str">
            <v>CONCENTRAPORK MT HE</v>
          </cell>
          <cell r="E2384" t="str">
            <v>PES</v>
          </cell>
          <cell r="F2384">
            <v>5624</v>
          </cell>
          <cell r="G2384" t="str">
            <v>TN</v>
          </cell>
          <cell r="H2384" t="str">
            <v>TONELADAS</v>
          </cell>
          <cell r="I2384" t="str">
            <v>PEC</v>
          </cell>
        </row>
        <row r="2385">
          <cell r="A2385" t="str">
            <v>15973253</v>
          </cell>
          <cell r="B2385">
            <v>159</v>
          </cell>
          <cell r="C2385">
            <v>73253</v>
          </cell>
          <cell r="D2385" t="str">
            <v>CONCENTRAPORK CG</v>
          </cell>
          <cell r="E2385" t="str">
            <v>PES</v>
          </cell>
          <cell r="F2385">
            <v>5504</v>
          </cell>
          <cell r="G2385" t="str">
            <v>TN</v>
          </cell>
          <cell r="H2385" t="str">
            <v>TONELADAS</v>
          </cell>
          <cell r="I2385" t="str">
            <v>PEC</v>
          </cell>
        </row>
        <row r="2386">
          <cell r="A2386" t="str">
            <v>15973510</v>
          </cell>
          <cell r="B2386">
            <v>159</v>
          </cell>
          <cell r="C2386">
            <v>73510</v>
          </cell>
          <cell r="D2386" t="str">
            <v>CERDITEXO INICIADOR  HE</v>
          </cell>
          <cell r="E2386" t="str">
            <v>PES</v>
          </cell>
          <cell r="F2386">
            <v>5354</v>
          </cell>
          <cell r="G2386" t="str">
            <v>TN</v>
          </cell>
          <cell r="H2386" t="str">
            <v>TONELADAS</v>
          </cell>
          <cell r="I2386" t="str">
            <v>PEC</v>
          </cell>
        </row>
        <row r="2387">
          <cell r="A2387" t="str">
            <v>15973511</v>
          </cell>
          <cell r="B2387">
            <v>159</v>
          </cell>
          <cell r="C2387">
            <v>73511</v>
          </cell>
          <cell r="D2387" t="str">
            <v>CERDITEXO INICIADOR  HG</v>
          </cell>
          <cell r="E2387" t="str">
            <v>PES</v>
          </cell>
          <cell r="F2387">
            <v>5214</v>
          </cell>
          <cell r="G2387" t="str">
            <v>TN</v>
          </cell>
          <cell r="H2387" t="str">
            <v>TONELADAS</v>
          </cell>
          <cell r="I2387" t="str">
            <v>PEC</v>
          </cell>
        </row>
        <row r="2388">
          <cell r="A2388" t="str">
            <v>15973512</v>
          </cell>
          <cell r="B2388">
            <v>159</v>
          </cell>
          <cell r="C2388">
            <v>73512</v>
          </cell>
          <cell r="D2388" t="str">
            <v>CERDITEXO INICIADOR  CE</v>
          </cell>
          <cell r="E2388" t="str">
            <v>PES</v>
          </cell>
          <cell r="F2388">
            <v>5374</v>
          </cell>
          <cell r="G2388" t="str">
            <v>TN</v>
          </cell>
          <cell r="H2388" t="str">
            <v>TONELADAS</v>
          </cell>
          <cell r="I2388" t="str">
            <v>PEC</v>
          </cell>
        </row>
        <row r="2389">
          <cell r="A2389" t="str">
            <v>15973513</v>
          </cell>
          <cell r="B2389">
            <v>159</v>
          </cell>
          <cell r="C2389">
            <v>73513</v>
          </cell>
          <cell r="D2389" t="str">
            <v>CERDITEXO INICIADOR  CG</v>
          </cell>
          <cell r="E2389" t="str">
            <v>PES</v>
          </cell>
          <cell r="F2389">
            <v>5234</v>
          </cell>
          <cell r="G2389" t="str">
            <v>TN</v>
          </cell>
          <cell r="H2389" t="str">
            <v>TONELADAS</v>
          </cell>
          <cell r="I2389" t="str">
            <v>PEC</v>
          </cell>
        </row>
        <row r="2390">
          <cell r="A2390" t="str">
            <v>15973520</v>
          </cell>
          <cell r="B2390">
            <v>159</v>
          </cell>
          <cell r="C2390">
            <v>73520</v>
          </cell>
          <cell r="D2390" t="str">
            <v>CERDI-TEXO CRECIMIENTO  HE</v>
          </cell>
          <cell r="E2390" t="str">
            <v>PES</v>
          </cell>
          <cell r="F2390">
            <v>5025</v>
          </cell>
          <cell r="G2390" t="str">
            <v>TN</v>
          </cell>
          <cell r="H2390" t="str">
            <v>TONELADAS</v>
          </cell>
          <cell r="I2390" t="str">
            <v>PEC</v>
          </cell>
        </row>
        <row r="2391">
          <cell r="A2391" t="str">
            <v>15973521</v>
          </cell>
          <cell r="B2391">
            <v>159</v>
          </cell>
          <cell r="C2391">
            <v>73521</v>
          </cell>
          <cell r="D2391" t="str">
            <v>CERDI-TEXO CRECIMIENTO  HG</v>
          </cell>
          <cell r="E2391" t="str">
            <v>PES</v>
          </cell>
          <cell r="F2391">
            <v>4885</v>
          </cell>
          <cell r="G2391" t="str">
            <v>TN</v>
          </cell>
          <cell r="H2391" t="str">
            <v>TONELADAS</v>
          </cell>
          <cell r="I2391" t="str">
            <v>PEC</v>
          </cell>
        </row>
        <row r="2392">
          <cell r="A2392" t="str">
            <v>15973522</v>
          </cell>
          <cell r="B2392">
            <v>159</v>
          </cell>
          <cell r="C2392">
            <v>73522</v>
          </cell>
          <cell r="D2392" t="str">
            <v>CERDI-TEXO CRECIMIENTO  CE</v>
          </cell>
          <cell r="E2392" t="str">
            <v>PES</v>
          </cell>
          <cell r="F2392">
            <v>5045</v>
          </cell>
          <cell r="G2392" t="str">
            <v>TN</v>
          </cell>
          <cell r="H2392" t="str">
            <v>TONELADAS</v>
          </cell>
          <cell r="I2392" t="str">
            <v>PEC</v>
          </cell>
        </row>
        <row r="2393">
          <cell r="A2393" t="str">
            <v>15973523</v>
          </cell>
          <cell r="B2393">
            <v>159</v>
          </cell>
          <cell r="C2393">
            <v>73523</v>
          </cell>
          <cell r="D2393" t="str">
            <v>CERDI-TEXO CRECIMIENTO  CG</v>
          </cell>
          <cell r="E2393" t="str">
            <v>PES</v>
          </cell>
          <cell r="F2393">
            <v>4905</v>
          </cell>
          <cell r="G2393" t="str">
            <v>TN</v>
          </cell>
          <cell r="H2393" t="str">
            <v>TONELADAS</v>
          </cell>
          <cell r="I2393" t="str">
            <v>PEC</v>
          </cell>
        </row>
        <row r="2394">
          <cell r="A2394" t="str">
            <v>15973530</v>
          </cell>
          <cell r="B2394">
            <v>159</v>
          </cell>
          <cell r="C2394">
            <v>73530</v>
          </cell>
          <cell r="D2394" t="str">
            <v>CERDITEXO FINALIZADOR HE</v>
          </cell>
          <cell r="E2394" t="str">
            <v>PES</v>
          </cell>
          <cell r="F2394">
            <v>5044</v>
          </cell>
          <cell r="G2394" t="str">
            <v>TN</v>
          </cell>
          <cell r="H2394" t="str">
            <v>TONELADAS</v>
          </cell>
          <cell r="I2394" t="str">
            <v>PEC</v>
          </cell>
        </row>
        <row r="2395">
          <cell r="A2395" t="str">
            <v>15973531</v>
          </cell>
          <cell r="B2395">
            <v>159</v>
          </cell>
          <cell r="C2395">
            <v>73531</v>
          </cell>
          <cell r="D2395" t="str">
            <v>CERDITEXO FINALIZADOR HG</v>
          </cell>
          <cell r="E2395" t="str">
            <v>PES</v>
          </cell>
          <cell r="F2395">
            <v>4904</v>
          </cell>
          <cell r="G2395" t="str">
            <v>TN</v>
          </cell>
          <cell r="H2395" t="str">
            <v>TONELADAS</v>
          </cell>
          <cell r="I2395" t="str">
            <v>PEC</v>
          </cell>
        </row>
        <row r="2396">
          <cell r="A2396" t="str">
            <v>15973532</v>
          </cell>
          <cell r="B2396">
            <v>159</v>
          </cell>
          <cell r="C2396">
            <v>73532</v>
          </cell>
          <cell r="D2396" t="str">
            <v>CERDITEXO FINALIZADOR CE</v>
          </cell>
          <cell r="E2396" t="str">
            <v>PES</v>
          </cell>
          <cell r="F2396">
            <v>5064</v>
          </cell>
          <cell r="G2396" t="str">
            <v>TN</v>
          </cell>
          <cell r="H2396" t="str">
            <v>TONELADAS</v>
          </cell>
          <cell r="I2396" t="str">
            <v>PEC</v>
          </cell>
        </row>
        <row r="2397">
          <cell r="A2397" t="str">
            <v>15973533</v>
          </cell>
          <cell r="B2397">
            <v>159</v>
          </cell>
          <cell r="C2397">
            <v>73533</v>
          </cell>
          <cell r="D2397" t="str">
            <v>CERDITEXO FINALIZADOR CG</v>
          </cell>
          <cell r="E2397" t="str">
            <v>PES</v>
          </cell>
          <cell r="F2397">
            <v>4924</v>
          </cell>
          <cell r="G2397" t="str">
            <v>TN</v>
          </cell>
          <cell r="H2397" t="str">
            <v>TONELADAS</v>
          </cell>
          <cell r="I2397" t="str">
            <v>PEC</v>
          </cell>
        </row>
        <row r="2398">
          <cell r="A2398" t="str">
            <v>15973550</v>
          </cell>
          <cell r="B2398">
            <v>159</v>
          </cell>
          <cell r="C2398">
            <v>73550</v>
          </cell>
          <cell r="D2398" t="str">
            <v>CERDITEXO REPRODUCTOR  HE</v>
          </cell>
          <cell r="E2398" t="str">
            <v>PES</v>
          </cell>
          <cell r="F2398">
            <v>4920</v>
          </cell>
          <cell r="G2398" t="str">
            <v>TN</v>
          </cell>
          <cell r="H2398" t="str">
            <v>TONELADAS</v>
          </cell>
          <cell r="I2398" t="str">
            <v>PEC</v>
          </cell>
        </row>
        <row r="2399">
          <cell r="A2399" t="str">
            <v>15973551</v>
          </cell>
          <cell r="B2399">
            <v>159</v>
          </cell>
          <cell r="C2399">
            <v>73551</v>
          </cell>
          <cell r="D2399" t="str">
            <v>CERDITEXO REPRODUCTOR  HG</v>
          </cell>
          <cell r="E2399" t="str">
            <v>PES</v>
          </cell>
          <cell r="F2399">
            <v>4780</v>
          </cell>
          <cell r="G2399" t="str">
            <v>TN</v>
          </cell>
          <cell r="H2399" t="str">
            <v>TONELADAS</v>
          </cell>
          <cell r="I2399" t="str">
            <v>PEC</v>
          </cell>
        </row>
        <row r="2400">
          <cell r="A2400" t="str">
            <v>15973552</v>
          </cell>
          <cell r="B2400">
            <v>159</v>
          </cell>
          <cell r="C2400">
            <v>73552</v>
          </cell>
          <cell r="D2400" t="str">
            <v>CERDITEXO REPRODUCTOR  CE</v>
          </cell>
          <cell r="E2400" t="str">
            <v>PES</v>
          </cell>
          <cell r="F2400">
            <v>4940</v>
          </cell>
          <cell r="G2400" t="str">
            <v>TN</v>
          </cell>
          <cell r="H2400" t="str">
            <v>TONELADAS</v>
          </cell>
          <cell r="I2400" t="str">
            <v>PEC</v>
          </cell>
        </row>
        <row r="2401">
          <cell r="A2401" t="str">
            <v>15973553</v>
          </cell>
          <cell r="B2401">
            <v>159</v>
          </cell>
          <cell r="C2401">
            <v>73553</v>
          </cell>
          <cell r="D2401" t="str">
            <v>CERDITEXO REPRODUCTOR  CG</v>
          </cell>
          <cell r="E2401" t="str">
            <v>PES</v>
          </cell>
          <cell r="F2401">
            <v>4800</v>
          </cell>
          <cell r="G2401" t="str">
            <v>TN</v>
          </cell>
          <cell r="H2401" t="str">
            <v>TONELADAS</v>
          </cell>
          <cell r="I2401" t="str">
            <v>PEC</v>
          </cell>
        </row>
        <row r="2402">
          <cell r="A2402" t="str">
            <v>15973630</v>
          </cell>
          <cell r="B2402">
            <v>159</v>
          </cell>
          <cell r="C2402">
            <v>73630</v>
          </cell>
          <cell r="D2402" t="str">
            <v>CERDI-TEXO MULTIUSOS HE</v>
          </cell>
          <cell r="E2402" t="str">
            <v>PES</v>
          </cell>
          <cell r="F2402">
            <v>4562</v>
          </cell>
          <cell r="G2402" t="str">
            <v>TN</v>
          </cell>
          <cell r="H2402" t="str">
            <v>TONELADAS</v>
          </cell>
          <cell r="I2402" t="str">
            <v>PEC</v>
          </cell>
        </row>
        <row r="2403">
          <cell r="A2403" t="str">
            <v>15973631</v>
          </cell>
          <cell r="B2403">
            <v>159</v>
          </cell>
          <cell r="C2403">
            <v>73631</v>
          </cell>
          <cell r="D2403" t="str">
            <v>CERDI-TEXO MULTIUSOS HG</v>
          </cell>
          <cell r="E2403" t="str">
            <v>PES</v>
          </cell>
          <cell r="F2403">
            <v>4422</v>
          </cell>
          <cell r="G2403" t="str">
            <v>TN</v>
          </cell>
          <cell r="H2403" t="str">
            <v>TONELADAS</v>
          </cell>
          <cell r="I2403" t="str">
            <v>PEC</v>
          </cell>
        </row>
        <row r="2404">
          <cell r="A2404" t="str">
            <v>15973632</v>
          </cell>
          <cell r="B2404">
            <v>159</v>
          </cell>
          <cell r="C2404">
            <v>73632</v>
          </cell>
          <cell r="D2404" t="str">
            <v>CERDI-TEXO MULTIUSOS CE</v>
          </cell>
          <cell r="E2404" t="str">
            <v>PES</v>
          </cell>
          <cell r="F2404">
            <v>3995</v>
          </cell>
          <cell r="G2404" t="str">
            <v>TN</v>
          </cell>
          <cell r="H2404" t="str">
            <v>TONELADAS</v>
          </cell>
          <cell r="I2404" t="str">
            <v>PEC</v>
          </cell>
        </row>
        <row r="2405">
          <cell r="A2405" t="str">
            <v>15973633</v>
          </cell>
          <cell r="B2405">
            <v>159</v>
          </cell>
          <cell r="C2405">
            <v>73633</v>
          </cell>
          <cell r="D2405" t="str">
            <v>CERDI-TEXO MULTIUSOS CG</v>
          </cell>
          <cell r="E2405" t="str">
            <v>PES</v>
          </cell>
          <cell r="F2405">
            <v>4442</v>
          </cell>
          <cell r="G2405" t="str">
            <v>TN</v>
          </cell>
          <cell r="H2405" t="str">
            <v>TONELADAS</v>
          </cell>
          <cell r="I2405" t="str">
            <v>PEC</v>
          </cell>
        </row>
        <row r="2406">
          <cell r="A2406" t="str">
            <v>15974300</v>
          </cell>
          <cell r="B2406">
            <v>159</v>
          </cell>
          <cell r="C2406">
            <v>74300</v>
          </cell>
          <cell r="D2406" t="str">
            <v>BOVITEXO LECHERO 16%  HE</v>
          </cell>
          <cell r="E2406" t="str">
            <v>PES</v>
          </cell>
          <cell r="F2406">
            <v>4845</v>
          </cell>
          <cell r="G2406" t="str">
            <v>TN</v>
          </cell>
          <cell r="H2406" t="str">
            <v>TONELADAS</v>
          </cell>
          <cell r="I2406" t="str">
            <v>PEC</v>
          </cell>
        </row>
        <row r="2407">
          <cell r="A2407" t="str">
            <v>15974301</v>
          </cell>
          <cell r="B2407">
            <v>159</v>
          </cell>
          <cell r="C2407">
            <v>74301</v>
          </cell>
          <cell r="D2407" t="str">
            <v>BOVITEXO LECHERO 16%  HG</v>
          </cell>
          <cell r="E2407" t="str">
            <v>PES</v>
          </cell>
          <cell r="F2407">
            <v>4705</v>
          </cell>
          <cell r="G2407" t="str">
            <v>TN</v>
          </cell>
          <cell r="H2407" t="str">
            <v>TONELADAS</v>
          </cell>
          <cell r="I2407" t="str">
            <v>PEC</v>
          </cell>
        </row>
        <row r="2408">
          <cell r="A2408" t="str">
            <v>15974302</v>
          </cell>
          <cell r="B2408">
            <v>159</v>
          </cell>
          <cell r="C2408">
            <v>74302</v>
          </cell>
          <cell r="D2408" t="str">
            <v>BOVITEXO LECHERO 16%  CE</v>
          </cell>
          <cell r="E2408" t="str">
            <v>PES</v>
          </cell>
          <cell r="F2408">
            <v>4805</v>
          </cell>
          <cell r="G2408" t="str">
            <v>TN</v>
          </cell>
          <cell r="H2408" t="str">
            <v>TONELADAS</v>
          </cell>
          <cell r="I2408" t="str">
            <v>PEC</v>
          </cell>
        </row>
        <row r="2409">
          <cell r="A2409" t="str">
            <v>15974303</v>
          </cell>
          <cell r="B2409">
            <v>159</v>
          </cell>
          <cell r="C2409">
            <v>74303</v>
          </cell>
          <cell r="D2409" t="str">
            <v>BOVITEXO LECHERO 16%  CG</v>
          </cell>
          <cell r="E2409" t="str">
            <v>PES</v>
          </cell>
          <cell r="F2409">
            <v>4725</v>
          </cell>
          <cell r="G2409" t="str">
            <v>TN</v>
          </cell>
          <cell r="H2409" t="str">
            <v>TONELADAS</v>
          </cell>
          <cell r="I2409" t="str">
            <v>PEC</v>
          </cell>
        </row>
        <row r="2410">
          <cell r="A2410" t="str">
            <v>15974304</v>
          </cell>
          <cell r="B2410">
            <v>159</v>
          </cell>
          <cell r="C2410">
            <v>74304</v>
          </cell>
          <cell r="D2410" t="str">
            <v>BOVITEXO LECHERO 16%  RE</v>
          </cell>
          <cell r="E2410" t="str">
            <v>PES</v>
          </cell>
          <cell r="F2410">
            <v>4855</v>
          </cell>
          <cell r="G2410" t="str">
            <v>TN</v>
          </cell>
          <cell r="H2410" t="str">
            <v>TONELADAS</v>
          </cell>
          <cell r="I2410" t="str">
            <v>PEC</v>
          </cell>
        </row>
        <row r="2411">
          <cell r="A2411" t="str">
            <v>15974305</v>
          </cell>
          <cell r="B2411">
            <v>159</v>
          </cell>
          <cell r="C2411">
            <v>74305</v>
          </cell>
          <cell r="D2411" t="str">
            <v>BOVITEXO LECHERO 16%  RG</v>
          </cell>
          <cell r="E2411" t="str">
            <v>PES</v>
          </cell>
          <cell r="F2411">
            <v>4715</v>
          </cell>
          <cell r="G2411" t="str">
            <v>TN</v>
          </cell>
          <cell r="H2411" t="str">
            <v>TONELADAS</v>
          </cell>
          <cell r="I2411" t="str">
            <v>PEC</v>
          </cell>
        </row>
        <row r="2412">
          <cell r="A2412" t="str">
            <v>15974320</v>
          </cell>
          <cell r="B2412">
            <v>159</v>
          </cell>
          <cell r="C2412">
            <v>74320</v>
          </cell>
          <cell r="D2412" t="str">
            <v>ESTABLERO 18% HE</v>
          </cell>
          <cell r="E2412" t="str">
            <v>PES</v>
          </cell>
          <cell r="F2412">
            <v>4645</v>
          </cell>
          <cell r="G2412" t="str">
            <v>TN</v>
          </cell>
          <cell r="H2412" t="str">
            <v>TONELADAS</v>
          </cell>
          <cell r="I2412" t="str">
            <v>PEC</v>
          </cell>
        </row>
        <row r="2413">
          <cell r="A2413" t="str">
            <v>15974321</v>
          </cell>
          <cell r="B2413">
            <v>159</v>
          </cell>
          <cell r="C2413">
            <v>74321</v>
          </cell>
          <cell r="D2413" t="str">
            <v>ESTABLERO 18% HG</v>
          </cell>
          <cell r="E2413" t="str">
            <v>PES</v>
          </cell>
          <cell r="F2413">
            <v>4505</v>
          </cell>
          <cell r="G2413" t="str">
            <v>TN</v>
          </cell>
          <cell r="H2413" t="str">
            <v>TONELADAS</v>
          </cell>
          <cell r="I2413" t="str">
            <v>PEC</v>
          </cell>
        </row>
        <row r="2414">
          <cell r="A2414" t="str">
            <v>15974322</v>
          </cell>
          <cell r="B2414">
            <v>159</v>
          </cell>
          <cell r="C2414">
            <v>74322</v>
          </cell>
          <cell r="D2414" t="str">
            <v>ESTABLERO 18% CE</v>
          </cell>
          <cell r="E2414" t="str">
            <v>PES</v>
          </cell>
          <cell r="F2414">
            <v>4665</v>
          </cell>
          <cell r="G2414" t="str">
            <v>TN</v>
          </cell>
          <cell r="H2414" t="str">
            <v>TONELADAS</v>
          </cell>
          <cell r="I2414" t="str">
            <v>PEC</v>
          </cell>
        </row>
        <row r="2415">
          <cell r="A2415" t="str">
            <v>15974323</v>
          </cell>
          <cell r="B2415">
            <v>159</v>
          </cell>
          <cell r="C2415">
            <v>74323</v>
          </cell>
          <cell r="D2415" t="str">
            <v>ESTABLERO 18% CG</v>
          </cell>
          <cell r="E2415" t="str">
            <v>PES</v>
          </cell>
          <cell r="F2415">
            <v>4525</v>
          </cell>
          <cell r="G2415" t="str">
            <v>TN</v>
          </cell>
          <cell r="H2415" t="str">
            <v>TONELADAS</v>
          </cell>
          <cell r="I2415" t="str">
            <v>PEC</v>
          </cell>
        </row>
        <row r="2416">
          <cell r="A2416" t="str">
            <v>15974324</v>
          </cell>
          <cell r="B2416">
            <v>159</v>
          </cell>
          <cell r="C2416">
            <v>74324</v>
          </cell>
          <cell r="D2416" t="str">
            <v>ESTABLERO 18% RE</v>
          </cell>
          <cell r="E2416" t="str">
            <v>PES</v>
          </cell>
          <cell r="F2416">
            <v>4755</v>
          </cell>
          <cell r="G2416" t="str">
            <v>TN</v>
          </cell>
          <cell r="H2416" t="str">
            <v>TONELADAS</v>
          </cell>
          <cell r="I2416" t="str">
            <v>PEC</v>
          </cell>
        </row>
        <row r="2417">
          <cell r="A2417" t="str">
            <v>15974325</v>
          </cell>
          <cell r="B2417">
            <v>159</v>
          </cell>
          <cell r="C2417">
            <v>74325</v>
          </cell>
          <cell r="D2417" t="str">
            <v>ESTABLERO 18% RG</v>
          </cell>
          <cell r="E2417" t="str">
            <v>PES</v>
          </cell>
          <cell r="F2417">
            <v>4515</v>
          </cell>
          <cell r="G2417" t="str">
            <v>TN</v>
          </cell>
          <cell r="H2417" t="str">
            <v>TONELADAS</v>
          </cell>
          <cell r="I2417" t="str">
            <v>PEC</v>
          </cell>
        </row>
        <row r="2418">
          <cell r="A2418" t="str">
            <v>15974340</v>
          </cell>
          <cell r="B2418">
            <v>159</v>
          </cell>
          <cell r="C2418">
            <v>74340</v>
          </cell>
          <cell r="D2418" t="str">
            <v>ESTABLERO 20% HE</v>
          </cell>
          <cell r="E2418" t="str">
            <v>PES</v>
          </cell>
          <cell r="F2418">
            <v>4986</v>
          </cell>
          <cell r="G2418" t="str">
            <v>TN</v>
          </cell>
          <cell r="H2418" t="str">
            <v>TONELADAS</v>
          </cell>
          <cell r="I2418" t="str">
            <v>PEC</v>
          </cell>
        </row>
        <row r="2419">
          <cell r="A2419" t="str">
            <v>15974341</v>
          </cell>
          <cell r="B2419">
            <v>159</v>
          </cell>
          <cell r="C2419">
            <v>74341</v>
          </cell>
          <cell r="D2419" t="str">
            <v>ESTABLERO 20% HG</v>
          </cell>
          <cell r="E2419" t="str">
            <v>PES</v>
          </cell>
          <cell r="F2419">
            <v>4846</v>
          </cell>
          <cell r="G2419" t="str">
            <v>TN</v>
          </cell>
          <cell r="H2419" t="str">
            <v>TONELADAS</v>
          </cell>
          <cell r="I2419" t="str">
            <v>PEC</v>
          </cell>
        </row>
        <row r="2420">
          <cell r="A2420" t="str">
            <v>15974342</v>
          </cell>
          <cell r="B2420">
            <v>159</v>
          </cell>
          <cell r="C2420">
            <v>74342</v>
          </cell>
          <cell r="D2420" t="str">
            <v>ESTABLERO 20% CE</v>
          </cell>
          <cell r="E2420" t="str">
            <v>PES</v>
          </cell>
          <cell r="F2420">
            <v>5006</v>
          </cell>
          <cell r="G2420" t="str">
            <v>TN</v>
          </cell>
          <cell r="H2420" t="str">
            <v>TONELADAS</v>
          </cell>
          <cell r="I2420" t="str">
            <v>PEC</v>
          </cell>
        </row>
        <row r="2421">
          <cell r="A2421" t="str">
            <v>15974343</v>
          </cell>
          <cell r="B2421">
            <v>159</v>
          </cell>
          <cell r="C2421">
            <v>74343</v>
          </cell>
          <cell r="D2421" t="str">
            <v>ESTABLERO 20% CG</v>
          </cell>
          <cell r="E2421" t="str">
            <v>PES</v>
          </cell>
          <cell r="F2421">
            <v>4866</v>
          </cell>
          <cell r="G2421" t="str">
            <v>TN</v>
          </cell>
          <cell r="H2421" t="str">
            <v>TONELADAS</v>
          </cell>
          <cell r="I2421" t="str">
            <v>PEC</v>
          </cell>
        </row>
        <row r="2422">
          <cell r="A2422" t="str">
            <v>15974344</v>
          </cell>
          <cell r="B2422">
            <v>159</v>
          </cell>
          <cell r="C2422">
            <v>74344</v>
          </cell>
          <cell r="D2422" t="str">
            <v>ESTABLERO 20% RE</v>
          </cell>
          <cell r="E2422" t="str">
            <v>PES</v>
          </cell>
          <cell r="F2422">
            <v>4106</v>
          </cell>
          <cell r="G2422" t="str">
            <v>TN</v>
          </cell>
          <cell r="H2422" t="str">
            <v>TONELADAS</v>
          </cell>
          <cell r="I2422" t="str">
            <v>PEC</v>
          </cell>
        </row>
        <row r="2423">
          <cell r="A2423" t="str">
            <v>15974345</v>
          </cell>
          <cell r="B2423">
            <v>159</v>
          </cell>
          <cell r="C2423">
            <v>74345</v>
          </cell>
          <cell r="D2423" t="str">
            <v>ESTABLERO 20% RG</v>
          </cell>
          <cell r="E2423" t="str">
            <v>PES</v>
          </cell>
          <cell r="F2423">
            <v>4856</v>
          </cell>
          <cell r="G2423" t="str">
            <v>TN</v>
          </cell>
          <cell r="H2423" t="str">
            <v>TONELADAS</v>
          </cell>
          <cell r="I2423" t="str">
            <v>PEC</v>
          </cell>
        </row>
        <row r="2424">
          <cell r="A2424" t="str">
            <v>15974590</v>
          </cell>
          <cell r="B2424">
            <v>159</v>
          </cell>
          <cell r="C2424">
            <v>74590</v>
          </cell>
          <cell r="D2424" t="str">
            <v>MEZCLA ENERGETICA HE</v>
          </cell>
          <cell r="E2424" t="str">
            <v>PES</v>
          </cell>
          <cell r="F2424">
            <v>4345</v>
          </cell>
          <cell r="G2424" t="str">
            <v>TN</v>
          </cell>
          <cell r="H2424" t="str">
            <v>TONELADAS</v>
          </cell>
          <cell r="I2424" t="str">
            <v>PEC</v>
          </cell>
        </row>
        <row r="2425">
          <cell r="A2425" t="str">
            <v>15974594</v>
          </cell>
          <cell r="B2425">
            <v>159</v>
          </cell>
          <cell r="C2425">
            <v>74594</v>
          </cell>
          <cell r="D2425" t="str">
            <v>MEZCLA ENERGETICA RE</v>
          </cell>
          <cell r="E2425" t="str">
            <v>PES</v>
          </cell>
          <cell r="F2425">
            <v>4405</v>
          </cell>
          <cell r="G2425" t="str">
            <v>TN</v>
          </cell>
          <cell r="H2425" t="str">
            <v>TONELADAS</v>
          </cell>
          <cell r="I2425" t="str">
            <v>PEC</v>
          </cell>
        </row>
        <row r="2426">
          <cell r="A2426" t="str">
            <v>15974595</v>
          </cell>
          <cell r="B2426">
            <v>159</v>
          </cell>
          <cell r="C2426">
            <v>74595</v>
          </cell>
          <cell r="D2426" t="str">
            <v>MEZCLA ENERGETICA RG</v>
          </cell>
          <cell r="E2426" t="str">
            <v>PES</v>
          </cell>
          <cell r="F2426">
            <v>4115</v>
          </cell>
          <cell r="G2426" t="str">
            <v>TN</v>
          </cell>
          <cell r="H2426" t="str">
            <v>TONELADAS</v>
          </cell>
          <cell r="I2426" t="str">
            <v>PEC</v>
          </cell>
        </row>
        <row r="2427">
          <cell r="A2427" t="str">
            <v>15974603</v>
          </cell>
          <cell r="B2427">
            <v>159</v>
          </cell>
          <cell r="C2427">
            <v>74603</v>
          </cell>
          <cell r="D2427" t="str">
            <v>PELET GANALECHE 17% CG</v>
          </cell>
          <cell r="E2427" t="str">
            <v>PES</v>
          </cell>
          <cell r="F2427">
            <v>3935</v>
          </cell>
          <cell r="G2427" t="str">
            <v>TN</v>
          </cell>
          <cell r="H2427" t="str">
            <v>TONELADAS</v>
          </cell>
          <cell r="I2427" t="str">
            <v>PEC</v>
          </cell>
        </row>
        <row r="2428">
          <cell r="A2428" t="str">
            <v>15975430</v>
          </cell>
          <cell r="B2428">
            <v>159</v>
          </cell>
          <cell r="C2428">
            <v>75430</v>
          </cell>
          <cell r="D2428" t="str">
            <v>TEXI-ENGORDA  HE</v>
          </cell>
          <cell r="E2428" t="str">
            <v>PES</v>
          </cell>
          <cell r="F2428">
            <v>4665</v>
          </cell>
          <cell r="G2428" t="str">
            <v>TN</v>
          </cell>
          <cell r="H2428" t="str">
            <v>TONELADAS</v>
          </cell>
          <cell r="I2428" t="str">
            <v>PEC</v>
          </cell>
        </row>
        <row r="2429">
          <cell r="A2429" t="str">
            <v>15975431</v>
          </cell>
          <cell r="B2429">
            <v>159</v>
          </cell>
          <cell r="C2429">
            <v>75431</v>
          </cell>
          <cell r="D2429" t="str">
            <v>TEXI-ENGORDA  HG</v>
          </cell>
          <cell r="E2429" t="str">
            <v>PES</v>
          </cell>
          <cell r="F2429">
            <v>4565</v>
          </cell>
          <cell r="G2429" t="str">
            <v>TN</v>
          </cell>
          <cell r="H2429" t="str">
            <v>TONELADAS</v>
          </cell>
          <cell r="I2429" t="str">
            <v>PEC</v>
          </cell>
        </row>
        <row r="2430">
          <cell r="A2430" t="str">
            <v>15975432</v>
          </cell>
          <cell r="B2430">
            <v>159</v>
          </cell>
          <cell r="C2430">
            <v>75432</v>
          </cell>
          <cell r="D2430" t="str">
            <v>TEXI-ENGORDA  CE</v>
          </cell>
          <cell r="E2430" t="str">
            <v>PES</v>
          </cell>
          <cell r="F2430">
            <v>4725</v>
          </cell>
          <cell r="G2430" t="str">
            <v>TN</v>
          </cell>
          <cell r="H2430" t="str">
            <v>TONELADAS</v>
          </cell>
          <cell r="I2430" t="str">
            <v>PEC</v>
          </cell>
        </row>
        <row r="2431">
          <cell r="A2431" t="str">
            <v>15975433</v>
          </cell>
          <cell r="B2431">
            <v>159</v>
          </cell>
          <cell r="C2431">
            <v>75433</v>
          </cell>
          <cell r="D2431" t="str">
            <v>TEXI-ENGORDA  CG</v>
          </cell>
          <cell r="E2431" t="str">
            <v>PES</v>
          </cell>
          <cell r="F2431">
            <v>4585</v>
          </cell>
          <cell r="G2431" t="str">
            <v>TN</v>
          </cell>
          <cell r="H2431" t="str">
            <v>TONELADAS</v>
          </cell>
          <cell r="I2431" t="str">
            <v>PEC</v>
          </cell>
        </row>
        <row r="2432">
          <cell r="A2432" t="str">
            <v>15975434</v>
          </cell>
          <cell r="B2432">
            <v>159</v>
          </cell>
          <cell r="C2432">
            <v>75434</v>
          </cell>
          <cell r="D2432" t="str">
            <v>TEXI-ENGORDA  RE</v>
          </cell>
          <cell r="E2432" t="str">
            <v>PES</v>
          </cell>
          <cell r="F2432">
            <v>3650</v>
          </cell>
          <cell r="G2432" t="str">
            <v>TN</v>
          </cell>
          <cell r="H2432" t="str">
            <v>TONELADAS</v>
          </cell>
          <cell r="I2432" t="str">
            <v>PEC</v>
          </cell>
        </row>
        <row r="2433">
          <cell r="A2433" t="str">
            <v>15975435</v>
          </cell>
          <cell r="B2433">
            <v>159</v>
          </cell>
          <cell r="C2433">
            <v>75435</v>
          </cell>
          <cell r="D2433" t="str">
            <v>TEXI-ENGORDA  RG</v>
          </cell>
          <cell r="E2433" t="str">
            <v>PES</v>
          </cell>
          <cell r="F2433">
            <v>4575</v>
          </cell>
          <cell r="G2433" t="str">
            <v>TN</v>
          </cell>
          <cell r="H2433" t="str">
            <v>TONELADAS</v>
          </cell>
          <cell r="I2433" t="str">
            <v>PEC</v>
          </cell>
        </row>
        <row r="2434">
          <cell r="A2434" t="str">
            <v>15979478</v>
          </cell>
          <cell r="B2434">
            <v>159</v>
          </cell>
          <cell r="C2434">
            <v>79478</v>
          </cell>
          <cell r="D2434" t="str">
            <v>CALF-MANNA 10 L CE</v>
          </cell>
          <cell r="E2434" t="str">
            <v>PES</v>
          </cell>
          <cell r="F2434">
            <v>22030</v>
          </cell>
          <cell r="G2434" t="str">
            <v>TN</v>
          </cell>
          <cell r="H2434" t="str">
            <v>TONELADAS</v>
          </cell>
          <cell r="I2434" t="str">
            <v>PEC</v>
          </cell>
        </row>
        <row r="2435">
          <cell r="A2435" t="str">
            <v>15979479</v>
          </cell>
          <cell r="B2435">
            <v>159</v>
          </cell>
          <cell r="C2435">
            <v>79479</v>
          </cell>
          <cell r="D2435" t="str">
            <v>CALF-MANNA 50 L CE</v>
          </cell>
          <cell r="E2435" t="str">
            <v>PES</v>
          </cell>
          <cell r="F2435">
            <v>16862</v>
          </cell>
          <cell r="G2435" t="str">
            <v>TN</v>
          </cell>
          <cell r="H2435" t="str">
            <v>TONELADAS</v>
          </cell>
          <cell r="I2435" t="str">
            <v>PEC</v>
          </cell>
        </row>
        <row r="2436">
          <cell r="A2436" t="str">
            <v>15979489</v>
          </cell>
          <cell r="B2436">
            <v>159</v>
          </cell>
          <cell r="C2436">
            <v>79489</v>
          </cell>
          <cell r="D2436" t="str">
            <v>CALF-MANNA 25 L CE</v>
          </cell>
          <cell r="E2436" t="str">
            <v>PES</v>
          </cell>
          <cell r="F2436">
            <v>17538</v>
          </cell>
          <cell r="G2436" t="str">
            <v>TN</v>
          </cell>
          <cell r="H2436" t="str">
            <v>TONELADAS</v>
          </cell>
          <cell r="I2436" t="str">
            <v>PEC</v>
          </cell>
        </row>
        <row r="2437">
          <cell r="A2437" t="str">
            <v>15979809</v>
          </cell>
          <cell r="B2437">
            <v>159</v>
          </cell>
          <cell r="C2437">
            <v>79809</v>
          </cell>
          <cell r="D2437" t="str">
            <v>PREMIOS TRIPLE CORONA CE 2 KG</v>
          </cell>
          <cell r="E2437" t="str">
            <v>PES</v>
          </cell>
          <cell r="F2437">
            <v>55040</v>
          </cell>
          <cell r="G2437" t="str">
            <v>TN</v>
          </cell>
          <cell r="H2437" t="str">
            <v>TONELADAS</v>
          </cell>
          <cell r="I2437" t="str">
            <v>PEC</v>
          </cell>
        </row>
        <row r="2438">
          <cell r="A2438" t="str">
            <v>15979809A</v>
          </cell>
          <cell r="B2438">
            <v>159</v>
          </cell>
          <cell r="C2438" t="str">
            <v>79809A</v>
          </cell>
          <cell r="D2438" t="str">
            <v>PREMIOS TRIPLE CORONA CE 2x5KG</v>
          </cell>
          <cell r="E2438" t="str">
            <v>PES</v>
          </cell>
          <cell r="F2438">
            <v>550.4</v>
          </cell>
          <cell r="G2438" t="str">
            <v>CL</v>
          </cell>
          <cell r="H2438" t="str">
            <v>CAJA 10 KGS</v>
          </cell>
          <cell r="I2438" t="str">
            <v>PEC</v>
          </cell>
        </row>
        <row r="2439">
          <cell r="A2439" t="str">
            <v>15979819</v>
          </cell>
          <cell r="B2439">
            <v>159</v>
          </cell>
          <cell r="C2439">
            <v>79819</v>
          </cell>
          <cell r="D2439" t="str">
            <v>B-SAFE</v>
          </cell>
          <cell r="E2439" t="str">
            <v>PES</v>
          </cell>
          <cell r="F2439">
            <v>27880</v>
          </cell>
          <cell r="G2439" t="str">
            <v>TN</v>
          </cell>
          <cell r="H2439" t="str">
            <v>TONELADAS</v>
          </cell>
          <cell r="I2439" t="str">
            <v>MUL</v>
          </cell>
        </row>
        <row r="2440">
          <cell r="A2440" t="str">
            <v>15979829</v>
          </cell>
          <cell r="B2440">
            <v>159</v>
          </cell>
          <cell r="C2440">
            <v>79829</v>
          </cell>
          <cell r="D2440" t="str">
            <v>PRISMA JET</v>
          </cell>
          <cell r="E2440" t="str">
            <v>PES</v>
          </cell>
          <cell r="F2440">
            <v>35350</v>
          </cell>
          <cell r="G2440" t="str">
            <v>TN</v>
          </cell>
          <cell r="H2440" t="str">
            <v>TONELADAS</v>
          </cell>
          <cell r="I2440" t="str">
            <v>MUL</v>
          </cell>
        </row>
        <row r="2441">
          <cell r="A2441" t="str">
            <v>15979839</v>
          </cell>
          <cell r="B2441">
            <v>159</v>
          </cell>
          <cell r="C2441">
            <v>79839</v>
          </cell>
          <cell r="D2441" t="str">
            <v>T5X PREMIUM</v>
          </cell>
          <cell r="E2441" t="str">
            <v>PES</v>
          </cell>
          <cell r="F2441">
            <v>65187</v>
          </cell>
          <cell r="G2441" t="str">
            <v>TN</v>
          </cell>
          <cell r="H2441" t="str">
            <v>TONELADAS</v>
          </cell>
          <cell r="I2441" t="str">
            <v>MUL</v>
          </cell>
        </row>
        <row r="2442">
          <cell r="A2442" t="str">
            <v>1598299</v>
          </cell>
          <cell r="B2442">
            <v>159</v>
          </cell>
          <cell r="C2442">
            <v>8299</v>
          </cell>
          <cell r="D2442" t="str">
            <v>CAJA DE DESCANSO GALLO DE ORO</v>
          </cell>
          <cell r="E2442" t="str">
            <v>PES</v>
          </cell>
          <cell r="F2442">
            <v>31.03</v>
          </cell>
          <cell r="G2442" t="str">
            <v>PZ</v>
          </cell>
          <cell r="H2442" t="str">
            <v>PIEZAS</v>
          </cell>
          <cell r="I2442" t="str">
            <v>PEC</v>
          </cell>
        </row>
        <row r="2443">
          <cell r="A2443" t="str">
            <v>15983409</v>
          </cell>
          <cell r="B2443">
            <v>159</v>
          </cell>
          <cell r="C2443">
            <v>83409</v>
          </cell>
          <cell r="D2443" t="str">
            <v>SUPER APILAC ULTRA 0 MED-0</v>
          </cell>
          <cell r="E2443" t="str">
            <v>PES</v>
          </cell>
          <cell r="F2443">
            <v>15300</v>
          </cell>
          <cell r="G2443" t="str">
            <v>TN</v>
          </cell>
          <cell r="H2443" t="str">
            <v>TONELADAS</v>
          </cell>
          <cell r="I2443" t="str">
            <v>PEC</v>
          </cell>
        </row>
        <row r="2444">
          <cell r="A2444" t="str">
            <v>15983419</v>
          </cell>
          <cell r="B2444">
            <v>159</v>
          </cell>
          <cell r="C2444">
            <v>83419</v>
          </cell>
          <cell r="D2444" t="str">
            <v>SUPER APILAC ULTRA 1 MED-2</v>
          </cell>
          <cell r="E2444" t="str">
            <v>PES</v>
          </cell>
          <cell r="F2444">
            <v>12880</v>
          </cell>
          <cell r="G2444" t="str">
            <v>TN</v>
          </cell>
          <cell r="H2444" t="str">
            <v>TONELADAS</v>
          </cell>
          <cell r="I2444" t="str">
            <v>PEC</v>
          </cell>
        </row>
        <row r="2445">
          <cell r="A2445" t="str">
            <v>15983429</v>
          </cell>
          <cell r="B2445">
            <v>159</v>
          </cell>
          <cell r="C2445">
            <v>83429</v>
          </cell>
          <cell r="D2445" t="str">
            <v>SUPER APILAC ULTRA 1 MED-3</v>
          </cell>
          <cell r="E2445" t="str">
            <v>PES</v>
          </cell>
          <cell r="F2445">
            <v>12850</v>
          </cell>
          <cell r="G2445" t="str">
            <v>TN</v>
          </cell>
          <cell r="H2445" t="str">
            <v>TONELADAS</v>
          </cell>
          <cell r="I2445" t="str">
            <v>PEC</v>
          </cell>
        </row>
        <row r="2446">
          <cell r="A2446" t="str">
            <v>15983439</v>
          </cell>
          <cell r="B2446">
            <v>159</v>
          </cell>
          <cell r="C2446">
            <v>83439</v>
          </cell>
          <cell r="D2446" t="str">
            <v>SUPER APILAC ULTRA 2 MED-1</v>
          </cell>
          <cell r="E2446" t="str">
            <v>PES</v>
          </cell>
          <cell r="F2446">
            <v>10900</v>
          </cell>
          <cell r="G2446" t="str">
            <v>TN</v>
          </cell>
          <cell r="H2446" t="str">
            <v>TONELADAS</v>
          </cell>
          <cell r="I2446" t="str">
            <v>PEC</v>
          </cell>
        </row>
        <row r="2447">
          <cell r="A2447" t="str">
            <v>15983449</v>
          </cell>
          <cell r="B2447">
            <v>159</v>
          </cell>
          <cell r="C2447">
            <v>83449</v>
          </cell>
          <cell r="D2447" t="str">
            <v>SUPER APILAC ULTRA 2 MED-2</v>
          </cell>
          <cell r="E2447" t="str">
            <v>PES</v>
          </cell>
          <cell r="F2447">
            <v>10880</v>
          </cell>
          <cell r="G2447" t="str">
            <v>TN</v>
          </cell>
          <cell r="H2447" t="str">
            <v>TONELADAS</v>
          </cell>
          <cell r="I2447" t="str">
            <v>PEC</v>
          </cell>
        </row>
        <row r="2448">
          <cell r="A2448" t="str">
            <v>15983459</v>
          </cell>
          <cell r="B2448">
            <v>159</v>
          </cell>
          <cell r="C2448">
            <v>83459</v>
          </cell>
          <cell r="D2448" t="str">
            <v>SUPER APILAC ULTRA 2 MED-3</v>
          </cell>
          <cell r="E2448" t="str">
            <v>PES</v>
          </cell>
          <cell r="F2448">
            <v>11050</v>
          </cell>
          <cell r="G2448" t="str">
            <v>TN</v>
          </cell>
          <cell r="H2448" t="str">
            <v>TONELADAS</v>
          </cell>
          <cell r="I2448" t="str">
            <v>PEC</v>
          </cell>
        </row>
        <row r="2449">
          <cell r="A2449" t="str">
            <v>15983469</v>
          </cell>
          <cell r="B2449">
            <v>159</v>
          </cell>
          <cell r="C2449">
            <v>83469</v>
          </cell>
          <cell r="D2449" t="str">
            <v>SUPER APILAC ULTRA 3 MED-1</v>
          </cell>
          <cell r="E2449" t="str">
            <v>PES</v>
          </cell>
          <cell r="F2449">
            <v>9550</v>
          </cell>
          <cell r="G2449" t="str">
            <v>TN</v>
          </cell>
          <cell r="H2449" t="str">
            <v>TONELADAS</v>
          </cell>
          <cell r="I2449" t="str">
            <v>PEC</v>
          </cell>
        </row>
        <row r="2450">
          <cell r="A2450" t="str">
            <v>15983479</v>
          </cell>
          <cell r="B2450">
            <v>159</v>
          </cell>
          <cell r="C2450">
            <v>83479</v>
          </cell>
          <cell r="D2450" t="str">
            <v>SUPER APILAC ULTRA 3 MED-2</v>
          </cell>
          <cell r="E2450" t="str">
            <v>PES</v>
          </cell>
          <cell r="F2450">
            <v>8480</v>
          </cell>
          <cell r="G2450" t="str">
            <v>TN</v>
          </cell>
          <cell r="H2450" t="str">
            <v>TONELADAS</v>
          </cell>
          <cell r="I2450" t="str">
            <v>PEC</v>
          </cell>
        </row>
        <row r="2451">
          <cell r="A2451" t="str">
            <v>15983489</v>
          </cell>
          <cell r="B2451">
            <v>159</v>
          </cell>
          <cell r="C2451">
            <v>83489</v>
          </cell>
          <cell r="D2451" t="str">
            <v>SUPER APILAC ULTRA 3 MED-3</v>
          </cell>
          <cell r="E2451" t="str">
            <v>PES</v>
          </cell>
          <cell r="F2451">
            <v>8650</v>
          </cell>
          <cell r="G2451" t="str">
            <v>TN</v>
          </cell>
          <cell r="H2451" t="str">
            <v>TONELADAS</v>
          </cell>
          <cell r="I2451" t="str">
            <v>PEC</v>
          </cell>
        </row>
        <row r="2452">
          <cell r="A2452" t="str">
            <v>15983499</v>
          </cell>
          <cell r="B2452">
            <v>159</v>
          </cell>
          <cell r="C2452">
            <v>83499</v>
          </cell>
          <cell r="D2452" t="str">
            <v>SUPER APILAC ULTRA 1 MED-1</v>
          </cell>
          <cell r="E2452" t="str">
            <v>PES</v>
          </cell>
          <cell r="F2452">
            <v>12900</v>
          </cell>
          <cell r="G2452" t="str">
            <v>TN</v>
          </cell>
          <cell r="H2452" t="str">
            <v>TONELADAS</v>
          </cell>
          <cell r="I2452" t="str">
            <v>PEC</v>
          </cell>
        </row>
        <row r="2453">
          <cell r="A2453" t="str">
            <v>15985902</v>
          </cell>
          <cell r="B2453">
            <v>159</v>
          </cell>
          <cell r="C2453">
            <v>85902</v>
          </cell>
          <cell r="D2453" t="str">
            <v>TINAS MALTA-CLEYTON 50 KG</v>
          </cell>
          <cell r="E2453" t="str">
            <v>PES</v>
          </cell>
          <cell r="F2453">
            <v>518</v>
          </cell>
          <cell r="G2453">
            <v>40</v>
          </cell>
          <cell r="H2453" t="str">
            <v>50 KGS</v>
          </cell>
          <cell r="I2453" t="str">
            <v>COM</v>
          </cell>
        </row>
        <row r="2454">
          <cell r="A2454" t="str">
            <v>15985907</v>
          </cell>
          <cell r="B2454">
            <v>159</v>
          </cell>
          <cell r="C2454">
            <v>85907</v>
          </cell>
          <cell r="D2454" t="str">
            <v>TINAS MALTA-CLEYTON 25 KG</v>
          </cell>
          <cell r="E2454" t="str">
            <v>PES</v>
          </cell>
          <cell r="F2454">
            <v>366.13</v>
          </cell>
          <cell r="G2454">
            <v>6</v>
          </cell>
          <cell r="H2454" t="str">
            <v>25 KGS</v>
          </cell>
          <cell r="I2454" t="str">
            <v>COM</v>
          </cell>
        </row>
        <row r="2455">
          <cell r="A2455" t="str">
            <v>15985909</v>
          </cell>
          <cell r="B2455">
            <v>159</v>
          </cell>
          <cell r="C2455">
            <v>85909</v>
          </cell>
          <cell r="D2455" t="str">
            <v>TINA MALTA-CLEYTON GNDO 113.4K</v>
          </cell>
          <cell r="E2455" t="str">
            <v>PES</v>
          </cell>
          <cell r="F2455">
            <v>855</v>
          </cell>
          <cell r="G2455">
            <v>44</v>
          </cell>
          <cell r="H2455" t="str">
            <v>113.4KGS</v>
          </cell>
          <cell r="I2455" t="str">
            <v>COM</v>
          </cell>
        </row>
        <row r="2456">
          <cell r="A2456" t="str">
            <v>15985919</v>
          </cell>
          <cell r="B2456">
            <v>159</v>
          </cell>
          <cell r="C2456">
            <v>85919</v>
          </cell>
          <cell r="D2456" t="str">
            <v>MULTI-BRICK TRIPLE</v>
          </cell>
          <cell r="E2456" t="str">
            <v>PES</v>
          </cell>
          <cell r="F2456">
            <v>33.28</v>
          </cell>
          <cell r="G2456">
            <v>12</v>
          </cell>
          <cell r="H2456" t="str">
            <v>15 KGS</v>
          </cell>
          <cell r="I2456" t="str">
            <v>MUL</v>
          </cell>
        </row>
        <row r="2457">
          <cell r="A2457" t="str">
            <v>15985929</v>
          </cell>
          <cell r="B2457">
            <v>159</v>
          </cell>
          <cell r="C2457">
            <v>85929</v>
          </cell>
          <cell r="D2457" t="str">
            <v>MULTI-BRICK DESPARASITANTE</v>
          </cell>
          <cell r="E2457" t="str">
            <v>PES</v>
          </cell>
          <cell r="F2457">
            <v>70.5</v>
          </cell>
          <cell r="G2457">
            <v>12</v>
          </cell>
          <cell r="H2457" t="str">
            <v>15 KGS</v>
          </cell>
          <cell r="I2457" t="str">
            <v>MUL</v>
          </cell>
        </row>
        <row r="2458">
          <cell r="A2458" t="str">
            <v>15985937</v>
          </cell>
          <cell r="B2458">
            <v>159</v>
          </cell>
          <cell r="C2458">
            <v>85937</v>
          </cell>
          <cell r="D2458" t="str">
            <v>TINAS MAL-CLEYT P/EQUINOS 25K</v>
          </cell>
          <cell r="E2458" t="str">
            <v>PES</v>
          </cell>
          <cell r="F2458">
            <v>372.3</v>
          </cell>
          <cell r="G2458">
            <v>6</v>
          </cell>
          <cell r="H2458" t="str">
            <v>25 KGS</v>
          </cell>
          <cell r="I2458" t="str">
            <v>COM</v>
          </cell>
        </row>
        <row r="2459">
          <cell r="A2459" t="str">
            <v>15986012</v>
          </cell>
          <cell r="B2459">
            <v>159</v>
          </cell>
          <cell r="C2459">
            <v>86012</v>
          </cell>
          <cell r="D2459" t="str">
            <v>ROYAL HORSE H-480 CE 15K</v>
          </cell>
          <cell r="E2459" t="str">
            <v>PES</v>
          </cell>
          <cell r="F2459">
            <v>11252</v>
          </cell>
          <cell r="G2459" t="str">
            <v>TN</v>
          </cell>
          <cell r="H2459" t="str">
            <v>TONELADAS</v>
          </cell>
          <cell r="I2459" t="str">
            <v>PEC</v>
          </cell>
        </row>
        <row r="2460">
          <cell r="A2460" t="str">
            <v>15986022</v>
          </cell>
          <cell r="B2460">
            <v>159</v>
          </cell>
          <cell r="C2460">
            <v>86022</v>
          </cell>
          <cell r="D2460" t="str">
            <v>ROYAL HORSE H-400 CE</v>
          </cell>
          <cell r="E2460" t="str">
            <v>PES</v>
          </cell>
          <cell r="F2460">
            <v>13295</v>
          </cell>
          <cell r="G2460" t="str">
            <v>TN</v>
          </cell>
          <cell r="H2460" t="str">
            <v>TONELADAS</v>
          </cell>
          <cell r="I2460" t="str">
            <v>PEC</v>
          </cell>
        </row>
        <row r="2461">
          <cell r="A2461" t="str">
            <v>15986032</v>
          </cell>
          <cell r="B2461">
            <v>159</v>
          </cell>
          <cell r="C2461">
            <v>86032</v>
          </cell>
          <cell r="D2461" t="str">
            <v>ROYAL HORSE H-380 CE 25K</v>
          </cell>
          <cell r="E2461" t="str">
            <v>PES</v>
          </cell>
          <cell r="F2461">
            <v>10830</v>
          </cell>
          <cell r="G2461" t="str">
            <v>TN</v>
          </cell>
          <cell r="H2461" t="str">
            <v>TONELADAS</v>
          </cell>
          <cell r="I2461" t="str">
            <v>PEC</v>
          </cell>
        </row>
        <row r="2462">
          <cell r="A2462" t="str">
            <v>15986514</v>
          </cell>
          <cell r="B2462">
            <v>159</v>
          </cell>
          <cell r="C2462">
            <v>86514</v>
          </cell>
          <cell r="D2462" t="str">
            <v>ROYAL HORSE H-250 RE 25K</v>
          </cell>
          <cell r="E2462" t="str">
            <v>PES</v>
          </cell>
          <cell r="F2462">
            <v>9095</v>
          </cell>
          <cell r="G2462" t="str">
            <v>TN</v>
          </cell>
          <cell r="H2462" t="str">
            <v>TONELADAS</v>
          </cell>
          <cell r="I2462" t="str">
            <v>PEC</v>
          </cell>
        </row>
        <row r="2463">
          <cell r="A2463" t="str">
            <v>15986522</v>
          </cell>
          <cell r="B2463">
            <v>159</v>
          </cell>
          <cell r="C2463">
            <v>86522</v>
          </cell>
          <cell r="D2463" t="str">
            <v>ROYAL HORSE B-300 CE 25K</v>
          </cell>
          <cell r="E2463" t="str">
            <v>PES</v>
          </cell>
          <cell r="F2463">
            <v>9484</v>
          </cell>
          <cell r="G2463" t="str">
            <v>TN</v>
          </cell>
          <cell r="H2463" t="str">
            <v>TONELADAS</v>
          </cell>
          <cell r="I2463" t="str">
            <v>PEC</v>
          </cell>
        </row>
        <row r="2464">
          <cell r="A2464" t="str">
            <v>15986044</v>
          </cell>
          <cell r="B2464">
            <v>159</v>
          </cell>
          <cell r="C2464">
            <v>86044</v>
          </cell>
          <cell r="D2464" t="str">
            <v>ROYAL HORSE H-350 RE 25K</v>
          </cell>
          <cell r="E2464" t="str">
            <v>PES</v>
          </cell>
          <cell r="F2464">
            <v>9117</v>
          </cell>
          <cell r="G2464" t="str">
            <v>TN</v>
          </cell>
          <cell r="H2464" t="str">
            <v>TONELADAS</v>
          </cell>
          <cell r="I2464" t="str">
            <v>PEC</v>
          </cell>
        </row>
        <row r="2465">
          <cell r="A2465" t="str">
            <v>15986624</v>
          </cell>
          <cell r="B2465">
            <v>159</v>
          </cell>
          <cell r="C2465">
            <v>86624</v>
          </cell>
          <cell r="D2465" t="str">
            <v>ROYAL HORSE B-150 RE 25K</v>
          </cell>
          <cell r="E2465" t="str">
            <v>PES</v>
          </cell>
          <cell r="F2465">
            <v>9115</v>
          </cell>
          <cell r="G2465" t="str">
            <v>TN</v>
          </cell>
          <cell r="H2465" t="str">
            <v>TONELADAS</v>
          </cell>
          <cell r="I2465" t="str">
            <v>PEC</v>
          </cell>
        </row>
        <row r="2466">
          <cell r="A2466" t="str">
            <v>15987092</v>
          </cell>
          <cell r="B2466">
            <v>159</v>
          </cell>
          <cell r="C2466">
            <v>87092</v>
          </cell>
          <cell r="D2466" t="str">
            <v>AVES REGIO(MIGAJA) ME</v>
          </cell>
          <cell r="E2466" t="str">
            <v>PES</v>
          </cell>
          <cell r="F2466">
            <v>3982</v>
          </cell>
          <cell r="G2466" t="str">
            <v>TN</v>
          </cell>
          <cell r="H2466" t="str">
            <v>TONELADAS</v>
          </cell>
          <cell r="I2466" t="str">
            <v>PEC</v>
          </cell>
        </row>
        <row r="2467">
          <cell r="A2467" t="str">
            <v>15987310</v>
          </cell>
          <cell r="B2467">
            <v>159</v>
          </cell>
          <cell r="C2467">
            <v>87310</v>
          </cell>
          <cell r="D2467" t="str">
            <v>PIG POWER 1 HE 40 KG</v>
          </cell>
          <cell r="E2467" t="str">
            <v>PES</v>
          </cell>
          <cell r="F2467">
            <v>8340</v>
          </cell>
          <cell r="G2467" t="str">
            <v>TN</v>
          </cell>
          <cell r="H2467" t="str">
            <v>TONELADAS</v>
          </cell>
          <cell r="I2467" t="str">
            <v>MUL</v>
          </cell>
        </row>
        <row r="2468">
          <cell r="A2468" t="str">
            <v>15987507</v>
          </cell>
          <cell r="B2468">
            <v>159</v>
          </cell>
          <cell r="C2468">
            <v>87507</v>
          </cell>
          <cell r="D2468" t="str">
            <v>TINAS MC GANADO DE CARNE 20%</v>
          </cell>
          <cell r="E2468" t="str">
            <v>PES</v>
          </cell>
          <cell r="F2468">
            <v>274</v>
          </cell>
          <cell r="G2468">
            <v>6</v>
          </cell>
          <cell r="H2468" t="str">
            <v>25 KGS</v>
          </cell>
          <cell r="I2468" t="str">
            <v>COM</v>
          </cell>
        </row>
        <row r="2469">
          <cell r="A2469" t="str">
            <v>15987517</v>
          </cell>
          <cell r="B2469">
            <v>159</v>
          </cell>
          <cell r="C2469">
            <v>87517</v>
          </cell>
          <cell r="D2469" t="str">
            <v>TINAS MC REGULADOR PH 25 KG</v>
          </cell>
          <cell r="E2469" t="str">
            <v>PES</v>
          </cell>
          <cell r="F2469">
            <v>284</v>
          </cell>
          <cell r="G2469">
            <v>6</v>
          </cell>
          <cell r="H2469" t="str">
            <v>25 KGS</v>
          </cell>
          <cell r="I2469" t="str">
            <v>COM</v>
          </cell>
        </row>
        <row r="2470">
          <cell r="A2470" t="str">
            <v>15987527</v>
          </cell>
          <cell r="B2470">
            <v>159</v>
          </cell>
          <cell r="C2470">
            <v>87527</v>
          </cell>
          <cell r="D2470" t="str">
            <v>TINAS MC ALTA EN FOSFORO 25KG</v>
          </cell>
          <cell r="E2470" t="str">
            <v>PES</v>
          </cell>
          <cell r="F2470">
            <v>340</v>
          </cell>
          <cell r="G2470">
            <v>6</v>
          </cell>
          <cell r="H2470" t="str">
            <v>25 KGS</v>
          </cell>
          <cell r="I2470" t="str">
            <v>COM</v>
          </cell>
        </row>
        <row r="2471">
          <cell r="A2471" t="str">
            <v>15987537</v>
          </cell>
          <cell r="B2471">
            <v>159</v>
          </cell>
          <cell r="C2471">
            <v>87537</v>
          </cell>
          <cell r="D2471" t="str">
            <v>TINAS MC DE MINERALES 25KG</v>
          </cell>
          <cell r="E2471" t="str">
            <v>PES</v>
          </cell>
          <cell r="F2471">
            <v>290</v>
          </cell>
          <cell r="G2471">
            <v>6</v>
          </cell>
          <cell r="H2471" t="str">
            <v>25 KGS</v>
          </cell>
          <cell r="I2471" t="str">
            <v>COM</v>
          </cell>
        </row>
        <row r="2472">
          <cell r="A2472" t="str">
            <v>15987547</v>
          </cell>
          <cell r="B2472">
            <v>159</v>
          </cell>
          <cell r="C2472">
            <v>87547</v>
          </cell>
          <cell r="D2472" t="str">
            <v>TINAS MC BORREGOS 25KG</v>
          </cell>
          <cell r="E2472" t="str">
            <v>PES</v>
          </cell>
          <cell r="F2472">
            <v>339.55</v>
          </cell>
          <cell r="G2472">
            <v>6</v>
          </cell>
          <cell r="H2472" t="str">
            <v>25 KGS</v>
          </cell>
          <cell r="I2472" t="str">
            <v>COM</v>
          </cell>
        </row>
        <row r="2473">
          <cell r="A2473" t="str">
            <v>15987557</v>
          </cell>
          <cell r="B2473">
            <v>159</v>
          </cell>
          <cell r="C2473">
            <v>87557</v>
          </cell>
          <cell r="D2473" t="str">
            <v>TINAS MC GANADO LECHERO 25KG</v>
          </cell>
          <cell r="E2473" t="str">
            <v>PES</v>
          </cell>
          <cell r="F2473">
            <v>285</v>
          </cell>
          <cell r="G2473">
            <v>6</v>
          </cell>
          <cell r="H2473" t="str">
            <v>25 KGS</v>
          </cell>
          <cell r="I2473" t="str">
            <v>COM</v>
          </cell>
        </row>
        <row r="2474">
          <cell r="A2474" t="str">
            <v>15987567</v>
          </cell>
          <cell r="B2474">
            <v>159</v>
          </cell>
          <cell r="C2474">
            <v>87567</v>
          </cell>
          <cell r="D2474" t="str">
            <v>TINAS MC VACAS SECAS 25KG</v>
          </cell>
          <cell r="E2474" t="str">
            <v>PES</v>
          </cell>
          <cell r="F2474">
            <v>313</v>
          </cell>
          <cell r="G2474">
            <v>6</v>
          </cell>
          <cell r="H2474" t="str">
            <v>25 KGS</v>
          </cell>
          <cell r="I2474" t="str">
            <v>COM</v>
          </cell>
        </row>
        <row r="2475">
          <cell r="A2475" t="str">
            <v>15987577</v>
          </cell>
          <cell r="B2475">
            <v>159</v>
          </cell>
          <cell r="C2475">
            <v>87577</v>
          </cell>
          <cell r="D2475" t="str">
            <v>TINAS MC CONTROL DE MOSCAS 25K</v>
          </cell>
          <cell r="E2475" t="str">
            <v>PES</v>
          </cell>
          <cell r="F2475">
            <v>448.48</v>
          </cell>
          <cell r="G2475">
            <v>6</v>
          </cell>
          <cell r="H2475" t="str">
            <v>25 KGS</v>
          </cell>
          <cell r="I2475" t="str">
            <v>COM</v>
          </cell>
        </row>
        <row r="2476">
          <cell r="A2476" t="str">
            <v>15987717</v>
          </cell>
          <cell r="B2476">
            <v>159</v>
          </cell>
          <cell r="C2476">
            <v>87717</v>
          </cell>
          <cell r="D2476" t="str">
            <v>PORCEVRAGE FASE 1 MED 2</v>
          </cell>
          <cell r="E2476" t="str">
            <v>PES</v>
          </cell>
          <cell r="F2476">
            <v>12527</v>
          </cell>
          <cell r="G2476" t="str">
            <v>TN</v>
          </cell>
          <cell r="H2476" t="str">
            <v>TONELADAS</v>
          </cell>
          <cell r="I2476" t="str">
            <v>PEC</v>
          </cell>
        </row>
        <row r="2477">
          <cell r="A2477" t="str">
            <v>15987727</v>
          </cell>
          <cell r="B2477">
            <v>159</v>
          </cell>
          <cell r="C2477">
            <v>87727</v>
          </cell>
          <cell r="D2477" t="str">
            <v>PORCEVRAGE FASE 2 MED 2</v>
          </cell>
          <cell r="E2477" t="str">
            <v>PES</v>
          </cell>
          <cell r="F2477">
            <v>10468</v>
          </cell>
          <cell r="G2477" t="str">
            <v>TN</v>
          </cell>
          <cell r="H2477" t="str">
            <v>TONELADAS</v>
          </cell>
          <cell r="I2477" t="str">
            <v>PEC</v>
          </cell>
        </row>
        <row r="2478">
          <cell r="A2478" t="str">
            <v>15987737</v>
          </cell>
          <cell r="B2478">
            <v>159</v>
          </cell>
          <cell r="C2478">
            <v>87737</v>
          </cell>
          <cell r="D2478" t="str">
            <v>PORCEVRAGE FASE 3 MED 2</v>
          </cell>
          <cell r="E2478" t="str">
            <v>PES</v>
          </cell>
          <cell r="F2478">
            <v>7336</v>
          </cell>
          <cell r="G2478" t="str">
            <v>TN</v>
          </cell>
          <cell r="H2478" t="str">
            <v>TONELADAS</v>
          </cell>
          <cell r="I2478" t="str">
            <v>PEC</v>
          </cell>
        </row>
        <row r="2479">
          <cell r="A2479" t="str">
            <v>15987747</v>
          </cell>
          <cell r="B2479">
            <v>159</v>
          </cell>
          <cell r="C2479">
            <v>87747</v>
          </cell>
          <cell r="D2479" t="str">
            <v>PORCEVRAGE FASE 0 C/MED 0</v>
          </cell>
          <cell r="E2479" t="str">
            <v>PES</v>
          </cell>
          <cell r="F2479">
            <v>16383</v>
          </cell>
          <cell r="G2479" t="str">
            <v>TN</v>
          </cell>
          <cell r="H2479" t="str">
            <v>TONELADAS</v>
          </cell>
          <cell r="I2479" t="str">
            <v>PEC</v>
          </cell>
        </row>
        <row r="2480">
          <cell r="A2480" t="str">
            <v>15987757</v>
          </cell>
          <cell r="B2480">
            <v>159</v>
          </cell>
          <cell r="C2480">
            <v>87757</v>
          </cell>
          <cell r="D2480" t="str">
            <v>PORCEVRAGE FASE 1 C/MED 1</v>
          </cell>
          <cell r="E2480" t="str">
            <v>PES</v>
          </cell>
          <cell r="F2480">
            <v>13377</v>
          </cell>
          <cell r="G2480" t="str">
            <v>TN</v>
          </cell>
          <cell r="H2480" t="str">
            <v>TONELADAS</v>
          </cell>
          <cell r="I2480" t="str">
            <v>PEC</v>
          </cell>
        </row>
        <row r="2481">
          <cell r="A2481" t="str">
            <v>15987767</v>
          </cell>
          <cell r="B2481">
            <v>159</v>
          </cell>
          <cell r="C2481">
            <v>87767</v>
          </cell>
          <cell r="D2481" t="str">
            <v>PORCEVRAGE FASE 2 C/MED 1</v>
          </cell>
          <cell r="E2481" t="str">
            <v>PES</v>
          </cell>
          <cell r="F2481">
            <v>11132</v>
          </cell>
          <cell r="G2481" t="str">
            <v>TN</v>
          </cell>
          <cell r="H2481" t="str">
            <v>TONELADAS</v>
          </cell>
          <cell r="I2481" t="str">
            <v>PEC</v>
          </cell>
        </row>
        <row r="2482">
          <cell r="A2482" t="str">
            <v>15987777</v>
          </cell>
          <cell r="B2482">
            <v>159</v>
          </cell>
          <cell r="C2482">
            <v>87777</v>
          </cell>
          <cell r="D2482" t="str">
            <v>PORCEVRAGE FASE 3 C/MED 1</v>
          </cell>
          <cell r="E2482" t="str">
            <v>PES</v>
          </cell>
          <cell r="F2482">
            <v>8196</v>
          </cell>
          <cell r="G2482" t="str">
            <v>TN</v>
          </cell>
          <cell r="H2482" t="str">
            <v>TONELADAS</v>
          </cell>
          <cell r="I2482" t="str">
            <v>PEC</v>
          </cell>
        </row>
        <row r="2483">
          <cell r="A2483" t="str">
            <v>1598815</v>
          </cell>
          <cell r="B2483">
            <v>159</v>
          </cell>
          <cell r="C2483">
            <v>8815</v>
          </cell>
          <cell r="D2483" t="str">
            <v>CAJA GALLO DE ORO</v>
          </cell>
          <cell r="E2483" t="str">
            <v>PES</v>
          </cell>
          <cell r="F2483">
            <v>19</v>
          </cell>
          <cell r="G2483" t="str">
            <v>PZ</v>
          </cell>
          <cell r="H2483" t="str">
            <v>PIEZAS</v>
          </cell>
        </row>
        <row r="2484">
          <cell r="A2484" t="str">
            <v>1598854</v>
          </cell>
          <cell r="B2484">
            <v>159</v>
          </cell>
          <cell r="C2484">
            <v>8854</v>
          </cell>
          <cell r="D2484" t="str">
            <v>CAJA GALLO DE ORO CORTADOR</v>
          </cell>
          <cell r="E2484" t="str">
            <v>PES</v>
          </cell>
          <cell r="F2484">
            <v>39.229999999999997</v>
          </cell>
          <cell r="G2484" t="str">
            <v>PZ</v>
          </cell>
          <cell r="H2484" t="str">
            <v>PIEZAS</v>
          </cell>
        </row>
        <row r="2485">
          <cell r="A2485" t="str">
            <v>15988698</v>
          </cell>
          <cell r="B2485">
            <v>159</v>
          </cell>
          <cell r="C2485">
            <v>88698</v>
          </cell>
          <cell r="D2485" t="str">
            <v>BIOFINGERLING 2.5MM</v>
          </cell>
          <cell r="E2485" t="str">
            <v>PES</v>
          </cell>
          <cell r="F2485">
            <v>19500</v>
          </cell>
          <cell r="G2485" t="str">
            <v>TN</v>
          </cell>
          <cell r="H2485" t="str">
            <v>TONELADAS</v>
          </cell>
          <cell r="I2485" t="str">
            <v>ACU</v>
          </cell>
        </row>
        <row r="2486">
          <cell r="A2486" t="str">
            <v>15988699</v>
          </cell>
          <cell r="B2486">
            <v>159</v>
          </cell>
          <cell r="C2486">
            <v>88699</v>
          </cell>
          <cell r="D2486" t="str">
            <v>BIOFINGERLING 1.5MM</v>
          </cell>
          <cell r="E2486" t="str">
            <v>PES</v>
          </cell>
          <cell r="F2486">
            <v>19900</v>
          </cell>
          <cell r="G2486" t="str">
            <v>TN</v>
          </cell>
          <cell r="H2486" t="str">
            <v>TONELADAS</v>
          </cell>
          <cell r="I2486" t="str">
            <v>ACU</v>
          </cell>
        </row>
        <row r="2487">
          <cell r="A2487" t="str">
            <v>1599064</v>
          </cell>
          <cell r="B2487">
            <v>159</v>
          </cell>
          <cell r="C2487">
            <v>9064</v>
          </cell>
          <cell r="D2487" t="str">
            <v>GANADO DE CARNE FINAL</v>
          </cell>
          <cell r="E2487" t="str">
            <v>PES</v>
          </cell>
          <cell r="F2487">
            <v>8710</v>
          </cell>
          <cell r="G2487" t="str">
            <v>TN</v>
          </cell>
          <cell r="H2487" t="str">
            <v>TONELADAS</v>
          </cell>
          <cell r="I2487" t="str">
            <v>MUL</v>
          </cell>
        </row>
        <row r="2488">
          <cell r="A2488" t="str">
            <v>1599065</v>
          </cell>
          <cell r="B2488">
            <v>159</v>
          </cell>
          <cell r="C2488">
            <v>9065</v>
          </cell>
          <cell r="D2488" t="str">
            <v>MULTIPHOS PREMEZCLA GAN.</v>
          </cell>
          <cell r="E2488" t="str">
            <v>PES</v>
          </cell>
          <cell r="F2488">
            <v>20100</v>
          </cell>
          <cell r="G2488" t="str">
            <v>TN</v>
          </cell>
          <cell r="H2488" t="str">
            <v>TONELADAS</v>
          </cell>
          <cell r="I2488" t="str">
            <v>MUL</v>
          </cell>
        </row>
        <row r="2489">
          <cell r="A2489" t="str">
            <v>1599066</v>
          </cell>
          <cell r="B2489">
            <v>159</v>
          </cell>
          <cell r="C2489">
            <v>9066</v>
          </cell>
          <cell r="D2489" t="str">
            <v>PREMIX 12-12 BOVINOS</v>
          </cell>
          <cell r="E2489" t="str">
            <v>PES</v>
          </cell>
          <cell r="F2489">
            <v>12140</v>
          </cell>
          <cell r="G2489" t="str">
            <v>TN</v>
          </cell>
          <cell r="H2489" t="str">
            <v>TONELADAS</v>
          </cell>
          <cell r="I2489" t="str">
            <v>MUL</v>
          </cell>
        </row>
        <row r="2490">
          <cell r="A2490" t="str">
            <v>1599253</v>
          </cell>
          <cell r="B2490">
            <v>159</v>
          </cell>
          <cell r="C2490">
            <v>9253</v>
          </cell>
          <cell r="D2490" t="str">
            <v>PREMIX PATOS INICIACION</v>
          </cell>
          <cell r="E2490" t="str">
            <v>PES</v>
          </cell>
          <cell r="F2490">
            <v>16880</v>
          </cell>
          <cell r="G2490" t="str">
            <v>TN</v>
          </cell>
          <cell r="H2490" t="str">
            <v>TONELADAS</v>
          </cell>
          <cell r="I2490" t="str">
            <v>MUL</v>
          </cell>
        </row>
        <row r="2491">
          <cell r="A2491" t="str">
            <v>1599254</v>
          </cell>
          <cell r="B2491">
            <v>159</v>
          </cell>
          <cell r="C2491">
            <v>9254</v>
          </cell>
          <cell r="D2491" t="str">
            <v>PREMIX PATOS CRECIMIENTO</v>
          </cell>
          <cell r="E2491" t="str">
            <v>PES</v>
          </cell>
          <cell r="F2491">
            <v>14200</v>
          </cell>
          <cell r="G2491" t="str">
            <v>TN</v>
          </cell>
          <cell r="H2491" t="str">
            <v>TONELADAS</v>
          </cell>
          <cell r="I2491" t="str">
            <v>MUL</v>
          </cell>
        </row>
        <row r="2492">
          <cell r="A2492" t="str">
            <v>1599302</v>
          </cell>
          <cell r="B2492">
            <v>159</v>
          </cell>
          <cell r="C2492">
            <v>9302</v>
          </cell>
          <cell r="D2492" t="str">
            <v>MC INICIADOR CERDOS (GOLD LINE</v>
          </cell>
          <cell r="E2492" t="str">
            <v>PES</v>
          </cell>
          <cell r="F2492">
            <v>19440</v>
          </cell>
          <cell r="G2492" t="str">
            <v>TN</v>
          </cell>
          <cell r="H2492" t="str">
            <v>TONELADAS</v>
          </cell>
          <cell r="I2492" t="str">
            <v>MUL</v>
          </cell>
        </row>
        <row r="2493">
          <cell r="A2493" t="str">
            <v>1599310</v>
          </cell>
          <cell r="B2493">
            <v>159</v>
          </cell>
          <cell r="C2493">
            <v>9310</v>
          </cell>
          <cell r="D2493" t="str">
            <v>INICIACION ESPECIAL</v>
          </cell>
          <cell r="E2493" t="str">
            <v>PES</v>
          </cell>
          <cell r="F2493">
            <v>17400</v>
          </cell>
          <cell r="G2493" t="str">
            <v>TN</v>
          </cell>
          <cell r="H2493" t="str">
            <v>TONELADAS</v>
          </cell>
          <cell r="I2493" t="str">
            <v>MUL</v>
          </cell>
        </row>
        <row r="2494">
          <cell r="A2494" t="str">
            <v>1599313</v>
          </cell>
          <cell r="B2494">
            <v>159</v>
          </cell>
          <cell r="C2494">
            <v>9313</v>
          </cell>
          <cell r="D2494" t="str">
            <v>MC-CERDOS PREINICIACION</v>
          </cell>
          <cell r="E2494" t="str">
            <v>PES</v>
          </cell>
          <cell r="F2494">
            <v>12320</v>
          </cell>
          <cell r="G2494" t="str">
            <v>TN</v>
          </cell>
          <cell r="H2494" t="str">
            <v>TONELADAS</v>
          </cell>
          <cell r="I2494" t="str">
            <v>MUL</v>
          </cell>
        </row>
        <row r="2495">
          <cell r="A2495" t="str">
            <v>1599318</v>
          </cell>
          <cell r="B2495">
            <v>159</v>
          </cell>
          <cell r="C2495">
            <v>9318</v>
          </cell>
          <cell r="D2495" t="str">
            <v>CERDOS INICIACION I</v>
          </cell>
          <cell r="E2495" t="str">
            <v>PES</v>
          </cell>
          <cell r="F2495">
            <v>27000</v>
          </cell>
          <cell r="G2495" t="str">
            <v>TN</v>
          </cell>
          <cell r="H2495" t="str">
            <v>TONELADAS</v>
          </cell>
          <cell r="I2495" t="str">
            <v>MUL</v>
          </cell>
        </row>
        <row r="2496">
          <cell r="A2496" t="str">
            <v>1599319</v>
          </cell>
          <cell r="B2496">
            <v>159</v>
          </cell>
          <cell r="C2496">
            <v>9319</v>
          </cell>
          <cell r="D2496" t="str">
            <v>CERDOS INICIACION II</v>
          </cell>
          <cell r="E2496" t="str">
            <v>PES</v>
          </cell>
          <cell r="F2496">
            <v>21730</v>
          </cell>
          <cell r="G2496" t="str">
            <v>TN</v>
          </cell>
          <cell r="H2496" t="str">
            <v>TONELADAS</v>
          </cell>
          <cell r="I2496" t="str">
            <v>MUL</v>
          </cell>
        </row>
        <row r="2497">
          <cell r="A2497" t="str">
            <v>1599328</v>
          </cell>
          <cell r="B2497">
            <v>159</v>
          </cell>
          <cell r="C2497">
            <v>9328</v>
          </cell>
          <cell r="D2497" t="str">
            <v>MICRO-POSTURA AVES</v>
          </cell>
          <cell r="E2497" t="str">
            <v>PES</v>
          </cell>
          <cell r="F2497">
            <v>21580</v>
          </cell>
          <cell r="G2497" t="str">
            <v>TN</v>
          </cell>
          <cell r="H2497" t="str">
            <v>TONELADAS</v>
          </cell>
          <cell r="I2497" t="str">
            <v>MUL</v>
          </cell>
        </row>
        <row r="2498">
          <cell r="A2498" t="str">
            <v>1599334</v>
          </cell>
          <cell r="B2498">
            <v>159</v>
          </cell>
          <cell r="C2498">
            <v>9334</v>
          </cell>
          <cell r="D2498" t="str">
            <v>DESARROLLO ESPECIAL</v>
          </cell>
          <cell r="E2498" t="str">
            <v>PES</v>
          </cell>
          <cell r="F2498">
            <v>13410</v>
          </cell>
          <cell r="G2498" t="str">
            <v>TN</v>
          </cell>
          <cell r="H2498" t="str">
            <v>TONELADAS</v>
          </cell>
          <cell r="I2498" t="str">
            <v>MUL</v>
          </cell>
        </row>
        <row r="2499">
          <cell r="A2499" t="str">
            <v>1599337</v>
          </cell>
          <cell r="B2499">
            <v>159</v>
          </cell>
          <cell r="C2499">
            <v>9337</v>
          </cell>
          <cell r="D2499" t="str">
            <v>DESARROLLO ENGORDA G-L HE</v>
          </cell>
          <cell r="E2499" t="str">
            <v>PES</v>
          </cell>
          <cell r="F2499">
            <v>17770</v>
          </cell>
          <cell r="G2499" t="str">
            <v>TN</v>
          </cell>
          <cell r="H2499" t="str">
            <v>TONELADAS</v>
          </cell>
          <cell r="I2499" t="str">
            <v>MUL</v>
          </cell>
        </row>
        <row r="2500">
          <cell r="A2500" t="str">
            <v>1599341</v>
          </cell>
          <cell r="B2500">
            <v>159</v>
          </cell>
          <cell r="C2500">
            <v>9341</v>
          </cell>
          <cell r="D2500" t="str">
            <v>CONC. DESARROLLO CERDOS</v>
          </cell>
          <cell r="E2500" t="str">
            <v>PES</v>
          </cell>
          <cell r="F2500">
            <v>12850</v>
          </cell>
          <cell r="G2500" t="str">
            <v>TN</v>
          </cell>
          <cell r="H2500" t="str">
            <v>TONELADAS</v>
          </cell>
          <cell r="I2500" t="str">
            <v>MUL</v>
          </cell>
        </row>
        <row r="2501">
          <cell r="A2501" t="str">
            <v>1599343</v>
          </cell>
          <cell r="B2501">
            <v>159</v>
          </cell>
          <cell r="C2501">
            <v>9343</v>
          </cell>
          <cell r="D2501" t="str">
            <v>MICRO CRECIMIENTO</v>
          </cell>
          <cell r="E2501" t="str">
            <v>PES</v>
          </cell>
          <cell r="F2501">
            <v>13600</v>
          </cell>
          <cell r="G2501" t="str">
            <v>TN</v>
          </cell>
          <cell r="H2501" t="str">
            <v>TONELADAS</v>
          </cell>
          <cell r="I2501" t="str">
            <v>MUL</v>
          </cell>
        </row>
        <row r="2502">
          <cell r="A2502" t="str">
            <v>1599344</v>
          </cell>
          <cell r="B2502">
            <v>159</v>
          </cell>
          <cell r="C2502">
            <v>9344</v>
          </cell>
          <cell r="D2502" t="str">
            <v>MC-CERDOS CRECIMIENTO I</v>
          </cell>
          <cell r="E2502" t="str">
            <v>PES</v>
          </cell>
          <cell r="F2502">
            <v>11190</v>
          </cell>
          <cell r="G2502" t="str">
            <v>TN</v>
          </cell>
          <cell r="H2502" t="str">
            <v>TONELADAS</v>
          </cell>
          <cell r="I2502" t="str">
            <v>MUL</v>
          </cell>
        </row>
        <row r="2503">
          <cell r="A2503" t="str">
            <v>1599345</v>
          </cell>
          <cell r="B2503">
            <v>159</v>
          </cell>
          <cell r="C2503">
            <v>9345</v>
          </cell>
          <cell r="D2503" t="str">
            <v>DESARROLLO ENGORDA SAP</v>
          </cell>
          <cell r="E2503" t="str">
            <v>PES</v>
          </cell>
          <cell r="F2503">
            <v>11000</v>
          </cell>
          <cell r="G2503" t="str">
            <v>TN</v>
          </cell>
          <cell r="H2503" t="str">
            <v>TONELADAS</v>
          </cell>
          <cell r="I2503" t="str">
            <v>MUL</v>
          </cell>
        </row>
        <row r="2504">
          <cell r="A2504" t="str">
            <v>1599346</v>
          </cell>
          <cell r="B2504">
            <v>159</v>
          </cell>
          <cell r="C2504">
            <v>9346</v>
          </cell>
          <cell r="D2504" t="str">
            <v>MC-CERDOS CRECIMIENTO III</v>
          </cell>
          <cell r="E2504" t="str">
            <v>PES</v>
          </cell>
          <cell r="F2504">
            <v>6727</v>
          </cell>
          <cell r="G2504" t="str">
            <v>TN</v>
          </cell>
          <cell r="H2504" t="str">
            <v>TONELADAS</v>
          </cell>
          <cell r="I2504" t="str">
            <v>MUL</v>
          </cell>
        </row>
        <row r="2505">
          <cell r="A2505" t="str">
            <v>1599349</v>
          </cell>
          <cell r="B2505">
            <v>159</v>
          </cell>
          <cell r="C2505">
            <v>9349</v>
          </cell>
          <cell r="D2505" t="str">
            <v>MICRO DESARROLLO</v>
          </cell>
          <cell r="E2505" t="str">
            <v>PES</v>
          </cell>
          <cell r="F2505">
            <v>8219</v>
          </cell>
          <cell r="G2505" t="str">
            <v>TN</v>
          </cell>
          <cell r="H2505" t="str">
            <v>TONELADAS</v>
          </cell>
          <cell r="I2505" t="str">
            <v>MUL</v>
          </cell>
        </row>
        <row r="2506">
          <cell r="A2506" t="str">
            <v>1599353</v>
          </cell>
          <cell r="B2506">
            <v>159</v>
          </cell>
          <cell r="C2506">
            <v>9353</v>
          </cell>
          <cell r="D2506" t="str">
            <v>CONC. ENGORDA CERDOS</v>
          </cell>
          <cell r="E2506" t="str">
            <v>PES</v>
          </cell>
          <cell r="F2506">
            <v>11950</v>
          </cell>
          <cell r="G2506" t="str">
            <v>TN</v>
          </cell>
          <cell r="H2506" t="str">
            <v>TONELADAS</v>
          </cell>
          <cell r="I2506" t="str">
            <v>MUL</v>
          </cell>
        </row>
        <row r="2507">
          <cell r="A2507" t="str">
            <v>1599354</v>
          </cell>
          <cell r="B2507">
            <v>159</v>
          </cell>
          <cell r="C2507">
            <v>9354</v>
          </cell>
          <cell r="D2507" t="str">
            <v>ENGORDA ESPECIAL</v>
          </cell>
          <cell r="E2507" t="str">
            <v>PES</v>
          </cell>
          <cell r="F2507">
            <v>9580</v>
          </cell>
          <cell r="G2507" t="str">
            <v>TN</v>
          </cell>
          <cell r="H2507" t="str">
            <v>TONELADAS</v>
          </cell>
          <cell r="I2507" t="str">
            <v>MUL</v>
          </cell>
        </row>
        <row r="2508">
          <cell r="A2508" t="str">
            <v>1599363</v>
          </cell>
          <cell r="B2508">
            <v>159</v>
          </cell>
          <cell r="C2508">
            <v>9363</v>
          </cell>
          <cell r="D2508" t="str">
            <v>CRECIMIENTO ENGORDA PAYLEAN 40</v>
          </cell>
          <cell r="E2508" t="str">
            <v>PES</v>
          </cell>
          <cell r="F2508">
            <v>17500</v>
          </cell>
          <cell r="G2508" t="str">
            <v>TN</v>
          </cell>
          <cell r="H2508" t="str">
            <v>TONELADAS</v>
          </cell>
          <cell r="I2508" t="str">
            <v>MUL</v>
          </cell>
        </row>
        <row r="2509">
          <cell r="A2509" t="str">
            <v>1599364</v>
          </cell>
          <cell r="B2509">
            <v>159</v>
          </cell>
          <cell r="C2509">
            <v>9364</v>
          </cell>
          <cell r="D2509" t="str">
            <v>MINERALES GANADO</v>
          </cell>
          <cell r="E2509" t="str">
            <v>PES</v>
          </cell>
          <cell r="F2509">
            <v>17050</v>
          </cell>
          <cell r="G2509" t="str">
            <v>TN</v>
          </cell>
          <cell r="H2509" t="str">
            <v>TONELADAS</v>
          </cell>
          <cell r="I2509" t="str">
            <v>MUL</v>
          </cell>
        </row>
        <row r="2510">
          <cell r="A2510" t="str">
            <v>1599365</v>
          </cell>
          <cell r="B2510">
            <v>159</v>
          </cell>
          <cell r="C2510">
            <v>9365</v>
          </cell>
          <cell r="D2510" t="str">
            <v>VITAMINAS GANADO LECHERO</v>
          </cell>
          <cell r="E2510" t="str">
            <v>PES</v>
          </cell>
          <cell r="F2510">
            <v>14140</v>
          </cell>
          <cell r="G2510" t="str">
            <v>TN</v>
          </cell>
          <cell r="H2510" t="str">
            <v>TONELADAS</v>
          </cell>
          <cell r="I2510" t="str">
            <v>MUL</v>
          </cell>
        </row>
        <row r="2511">
          <cell r="A2511" t="str">
            <v>1599367</v>
          </cell>
          <cell r="B2511">
            <v>159</v>
          </cell>
          <cell r="C2511">
            <v>9367</v>
          </cell>
          <cell r="D2511" t="str">
            <v>VITAMINAS REPRODUCTORES HE</v>
          </cell>
          <cell r="E2511" t="str">
            <v>PES</v>
          </cell>
          <cell r="F2511">
            <v>31500</v>
          </cell>
          <cell r="G2511" t="str">
            <v>TN</v>
          </cell>
          <cell r="H2511" t="str">
            <v>TONELADAS</v>
          </cell>
          <cell r="I2511" t="str">
            <v>MUL</v>
          </cell>
        </row>
        <row r="2512">
          <cell r="A2512" t="str">
            <v>1599370</v>
          </cell>
          <cell r="B2512">
            <v>159</v>
          </cell>
          <cell r="C2512">
            <v>9370</v>
          </cell>
          <cell r="D2512" t="str">
            <v>VITAMINAS CRECI-ENGORDA HE</v>
          </cell>
          <cell r="E2512" t="str">
            <v>PES</v>
          </cell>
          <cell r="F2512">
            <v>23320</v>
          </cell>
          <cell r="G2512" t="str">
            <v>TN</v>
          </cell>
          <cell r="H2512" t="str">
            <v>TONELADAS</v>
          </cell>
          <cell r="I2512" t="str">
            <v>MUL</v>
          </cell>
        </row>
        <row r="2513">
          <cell r="A2513" t="str">
            <v>1599371</v>
          </cell>
          <cell r="B2513">
            <v>159</v>
          </cell>
          <cell r="C2513">
            <v>9371</v>
          </cell>
          <cell r="D2513" t="str">
            <v>MC-LACTANCIA</v>
          </cell>
          <cell r="E2513" t="str">
            <v>PES</v>
          </cell>
          <cell r="F2513">
            <v>8500</v>
          </cell>
          <cell r="G2513" t="str">
            <v>TN</v>
          </cell>
          <cell r="H2513" t="str">
            <v>TONELADAS</v>
          </cell>
          <cell r="I2513" t="str">
            <v>MUL</v>
          </cell>
        </row>
        <row r="2514">
          <cell r="A2514" t="str">
            <v>1599372</v>
          </cell>
          <cell r="B2514">
            <v>159</v>
          </cell>
          <cell r="C2514">
            <v>9372</v>
          </cell>
          <cell r="D2514" t="str">
            <v>LACTANCIA ESPECIAL</v>
          </cell>
          <cell r="E2514" t="str">
            <v>PES</v>
          </cell>
          <cell r="F2514">
            <v>9913</v>
          </cell>
          <cell r="G2514" t="str">
            <v>TN</v>
          </cell>
          <cell r="H2514" t="str">
            <v>TONELADAS</v>
          </cell>
          <cell r="I2514" t="str">
            <v>MUL</v>
          </cell>
        </row>
        <row r="2515">
          <cell r="A2515" t="str">
            <v>1599373</v>
          </cell>
          <cell r="B2515">
            <v>159</v>
          </cell>
          <cell r="C2515">
            <v>9373</v>
          </cell>
          <cell r="D2515" t="str">
            <v>CONCENT.LACTANCIA CERDOS</v>
          </cell>
          <cell r="E2515" t="str">
            <v>PES</v>
          </cell>
          <cell r="F2515">
            <v>15100</v>
          </cell>
          <cell r="G2515" t="str">
            <v>TN</v>
          </cell>
          <cell r="H2515" t="str">
            <v>TONELADAS</v>
          </cell>
          <cell r="I2515" t="str">
            <v>MUL</v>
          </cell>
        </row>
        <row r="2516">
          <cell r="A2516" t="str">
            <v>1599376</v>
          </cell>
          <cell r="B2516">
            <v>159</v>
          </cell>
          <cell r="C2516">
            <v>9376</v>
          </cell>
          <cell r="D2516" t="str">
            <v>MC-CERDOS REPRODUCTORES</v>
          </cell>
          <cell r="E2516" t="str">
            <v>PES</v>
          </cell>
          <cell r="F2516">
            <v>12960</v>
          </cell>
          <cell r="G2516" t="str">
            <v>TN</v>
          </cell>
          <cell r="H2516" t="str">
            <v>TONELADAS</v>
          </cell>
          <cell r="I2516" t="str">
            <v>MUL</v>
          </cell>
        </row>
        <row r="2517">
          <cell r="A2517" t="str">
            <v>1599377</v>
          </cell>
          <cell r="B2517">
            <v>159</v>
          </cell>
          <cell r="C2517">
            <v>9377</v>
          </cell>
          <cell r="D2517" t="str">
            <v>MC-CERDOS REPRODUCTORES</v>
          </cell>
          <cell r="E2517" t="str">
            <v>PES</v>
          </cell>
          <cell r="F2517">
            <v>8697</v>
          </cell>
          <cell r="G2517" t="str">
            <v>TN</v>
          </cell>
          <cell r="H2517" t="str">
            <v>TONELADAS</v>
          </cell>
          <cell r="I2517" t="str">
            <v>MUL</v>
          </cell>
        </row>
        <row r="2518">
          <cell r="A2518" t="str">
            <v>1599379</v>
          </cell>
          <cell r="B2518">
            <v>159</v>
          </cell>
          <cell r="C2518">
            <v>9379</v>
          </cell>
          <cell r="D2518" t="str">
            <v>MC-CERDOS REPRODUCTORES</v>
          </cell>
          <cell r="E2518" t="str">
            <v>PES</v>
          </cell>
          <cell r="F2518">
            <v>7658</v>
          </cell>
          <cell r="G2518" t="str">
            <v>TN</v>
          </cell>
          <cell r="H2518" t="str">
            <v>TONELADAS</v>
          </cell>
          <cell r="I2518" t="str">
            <v>MUL</v>
          </cell>
        </row>
        <row r="2519">
          <cell r="A2519" t="str">
            <v>1599380</v>
          </cell>
          <cell r="B2519">
            <v>159</v>
          </cell>
          <cell r="C2519">
            <v>9380</v>
          </cell>
          <cell r="D2519" t="str">
            <v>CERDOS FINALIZADOR C/VIT Y MIN</v>
          </cell>
          <cell r="E2519" t="str">
            <v>PES</v>
          </cell>
          <cell r="F2519">
            <v>11637</v>
          </cell>
          <cell r="G2519" t="str">
            <v>TN</v>
          </cell>
          <cell r="H2519" t="str">
            <v>TONELADAS</v>
          </cell>
          <cell r="I2519" t="str">
            <v>MUL</v>
          </cell>
        </row>
        <row r="2520">
          <cell r="A2520" t="str">
            <v>1599381</v>
          </cell>
          <cell r="B2520">
            <v>159</v>
          </cell>
          <cell r="C2520">
            <v>9381</v>
          </cell>
          <cell r="D2520" t="str">
            <v>MC-GESTACION</v>
          </cell>
          <cell r="E2520" t="str">
            <v>PES</v>
          </cell>
          <cell r="F2520">
            <v>12600</v>
          </cell>
          <cell r="G2520" t="str">
            <v>TN</v>
          </cell>
          <cell r="H2520" t="str">
            <v>TONELADAS</v>
          </cell>
          <cell r="I2520" t="str">
            <v>MUL</v>
          </cell>
        </row>
        <row r="2521">
          <cell r="A2521" t="str">
            <v>1599383</v>
          </cell>
          <cell r="B2521">
            <v>159</v>
          </cell>
          <cell r="C2521">
            <v>9383</v>
          </cell>
          <cell r="D2521" t="str">
            <v>CONC. GESTACION CERDOS</v>
          </cell>
          <cell r="E2521" t="str">
            <v>PES</v>
          </cell>
          <cell r="F2521">
            <v>13700</v>
          </cell>
          <cell r="G2521" t="str">
            <v>TN</v>
          </cell>
          <cell r="H2521" t="str">
            <v>TONELADAS</v>
          </cell>
          <cell r="I2521" t="str">
            <v>MUL</v>
          </cell>
        </row>
        <row r="2522">
          <cell r="A2522" t="str">
            <v>1599384</v>
          </cell>
          <cell r="B2522">
            <v>159</v>
          </cell>
          <cell r="C2522">
            <v>9384</v>
          </cell>
          <cell r="D2522" t="str">
            <v>GESTACION ESPECIAL</v>
          </cell>
          <cell r="E2522" t="str">
            <v>PES</v>
          </cell>
          <cell r="F2522">
            <v>12190</v>
          </cell>
          <cell r="G2522" t="str">
            <v>TN</v>
          </cell>
          <cell r="H2522" t="str">
            <v>TONELADAS</v>
          </cell>
          <cell r="I2522" t="str">
            <v>MUL</v>
          </cell>
        </row>
        <row r="2523">
          <cell r="A2523" t="str">
            <v>1599386</v>
          </cell>
          <cell r="B2523">
            <v>159</v>
          </cell>
          <cell r="C2523">
            <v>9386</v>
          </cell>
          <cell r="D2523" t="str">
            <v>MC-CERDOS REPRODUCTORES</v>
          </cell>
          <cell r="E2523" t="str">
            <v>PES</v>
          </cell>
          <cell r="F2523">
            <v>13360</v>
          </cell>
          <cell r="G2523" t="str">
            <v>TN</v>
          </cell>
          <cell r="H2523" t="str">
            <v>TONELADAS</v>
          </cell>
          <cell r="I2523" t="str">
            <v>MUL</v>
          </cell>
        </row>
        <row r="2524">
          <cell r="A2524" t="str">
            <v>1599389</v>
          </cell>
          <cell r="B2524">
            <v>159</v>
          </cell>
          <cell r="C2524">
            <v>9389</v>
          </cell>
          <cell r="D2524" t="str">
            <v>PIGGY UP SEW HE</v>
          </cell>
          <cell r="E2524" t="str">
            <v>PES</v>
          </cell>
          <cell r="F2524">
            <v>12815</v>
          </cell>
          <cell r="G2524" t="str">
            <v>TN</v>
          </cell>
          <cell r="H2524" t="str">
            <v>TONELADAS</v>
          </cell>
          <cell r="I2524" t="str">
            <v>MUL</v>
          </cell>
        </row>
        <row r="2525">
          <cell r="A2525" t="str">
            <v>1599390</v>
          </cell>
          <cell r="B2525">
            <v>159</v>
          </cell>
          <cell r="C2525">
            <v>9390</v>
          </cell>
          <cell r="D2525" t="str">
            <v>CRECIMIENTO ENG.PAYLEAN 20K</v>
          </cell>
          <cell r="E2525" t="str">
            <v>PES</v>
          </cell>
          <cell r="F2525">
            <v>19650</v>
          </cell>
          <cell r="G2525" t="str">
            <v>TN</v>
          </cell>
          <cell r="H2525" t="str">
            <v>TONELADAS</v>
          </cell>
          <cell r="I2525" t="str">
            <v>MUL</v>
          </cell>
        </row>
        <row r="2526">
          <cell r="A2526" t="str">
            <v>1599393</v>
          </cell>
          <cell r="B2526">
            <v>159</v>
          </cell>
          <cell r="C2526">
            <v>9393</v>
          </cell>
          <cell r="D2526" t="str">
            <v>DRY COW TEC</v>
          </cell>
          <cell r="E2526" t="str">
            <v>PES</v>
          </cell>
          <cell r="F2526">
            <v>17560</v>
          </cell>
          <cell r="G2526" t="str">
            <v>TN</v>
          </cell>
          <cell r="H2526" t="str">
            <v>TONELADAS</v>
          </cell>
          <cell r="I2526" t="str">
            <v>MUL</v>
          </cell>
        </row>
        <row r="2527">
          <cell r="A2527" t="str">
            <v>1599395</v>
          </cell>
          <cell r="B2527">
            <v>159</v>
          </cell>
          <cell r="C2527">
            <v>9395</v>
          </cell>
          <cell r="D2527" t="str">
            <v>PREMIX AVESTRUZ</v>
          </cell>
          <cell r="E2527" t="str">
            <v>PES</v>
          </cell>
          <cell r="F2527">
            <v>16898</v>
          </cell>
          <cell r="G2527" t="str">
            <v>TN</v>
          </cell>
          <cell r="H2527" t="str">
            <v>TONELADAS</v>
          </cell>
          <cell r="I2527" t="str">
            <v>MUL</v>
          </cell>
        </row>
        <row r="2528">
          <cell r="A2528" t="str">
            <v>1599398</v>
          </cell>
          <cell r="B2528">
            <v>159</v>
          </cell>
          <cell r="C2528">
            <v>9398</v>
          </cell>
          <cell r="D2528" t="str">
            <v>GANADO LECHERO C/PROMOTOR</v>
          </cell>
          <cell r="E2528" t="str">
            <v>PES</v>
          </cell>
          <cell r="F2528">
            <v>6455</v>
          </cell>
          <cell r="G2528" t="str">
            <v>TN</v>
          </cell>
          <cell r="H2528" t="str">
            <v>TONELADAS</v>
          </cell>
          <cell r="I2528" t="str">
            <v>MUL</v>
          </cell>
        </row>
        <row r="2529">
          <cell r="A2529" t="str">
            <v>1599400</v>
          </cell>
          <cell r="B2529">
            <v>159</v>
          </cell>
          <cell r="C2529">
            <v>9400</v>
          </cell>
          <cell r="D2529" t="str">
            <v>MULTISAL SAL MINERAL VIT.</v>
          </cell>
          <cell r="E2529" t="str">
            <v>PES</v>
          </cell>
          <cell r="F2529">
            <v>10090</v>
          </cell>
          <cell r="G2529" t="str">
            <v>TN</v>
          </cell>
          <cell r="H2529" t="str">
            <v>TONELADAS</v>
          </cell>
          <cell r="I2529" t="str">
            <v>MUL</v>
          </cell>
        </row>
        <row r="2530">
          <cell r="A2530" t="str">
            <v>1599401</v>
          </cell>
          <cell r="B2530">
            <v>159</v>
          </cell>
          <cell r="C2530">
            <v>9401</v>
          </cell>
          <cell r="D2530" t="str">
            <v>MINERALES PLUS LECHERO</v>
          </cell>
          <cell r="E2530" t="str">
            <v>PES</v>
          </cell>
          <cell r="F2530">
            <v>9525</v>
          </cell>
          <cell r="G2530" t="str">
            <v>TN</v>
          </cell>
          <cell r="H2530" t="str">
            <v>TONELADAS</v>
          </cell>
          <cell r="I2530" t="str">
            <v>MUL</v>
          </cell>
        </row>
        <row r="2531">
          <cell r="A2531" t="str">
            <v>1599411</v>
          </cell>
          <cell r="B2531">
            <v>159</v>
          </cell>
          <cell r="C2531">
            <v>9411</v>
          </cell>
          <cell r="D2531" t="str">
            <v>FINALIZADOR BOVINO C/ZILMAX</v>
          </cell>
          <cell r="E2531" t="str">
            <v>PES</v>
          </cell>
          <cell r="F2531">
            <v>42500</v>
          </cell>
          <cell r="G2531" t="str">
            <v>TN</v>
          </cell>
          <cell r="H2531" t="str">
            <v>TONELADAS</v>
          </cell>
          <cell r="I2531" t="str">
            <v>MUL</v>
          </cell>
        </row>
        <row r="2532">
          <cell r="A2532" t="str">
            <v>1599412</v>
          </cell>
          <cell r="B2532">
            <v>159</v>
          </cell>
          <cell r="C2532">
            <v>9412</v>
          </cell>
          <cell r="D2532" t="str">
            <v>LACTANCIA SAP</v>
          </cell>
          <cell r="E2532" t="str">
            <v>PES</v>
          </cell>
          <cell r="F2532">
            <v>15384</v>
          </cell>
          <cell r="G2532" t="str">
            <v>TN</v>
          </cell>
          <cell r="H2532" t="str">
            <v>TONELADAS</v>
          </cell>
          <cell r="I2532" t="str">
            <v>MUL</v>
          </cell>
        </row>
        <row r="2533">
          <cell r="A2533" t="str">
            <v>1599430</v>
          </cell>
          <cell r="B2533">
            <v>159</v>
          </cell>
          <cell r="C2533">
            <v>9430</v>
          </cell>
          <cell r="D2533" t="str">
            <v>SAL MINERAL OVINOS ZN</v>
          </cell>
          <cell r="E2533" t="str">
            <v>PES</v>
          </cell>
          <cell r="F2533">
            <v>5666</v>
          </cell>
          <cell r="G2533" t="str">
            <v>TN</v>
          </cell>
          <cell r="H2533" t="str">
            <v>TONELADAS</v>
          </cell>
          <cell r="I2533" t="str">
            <v>MUL</v>
          </cell>
        </row>
        <row r="2534">
          <cell r="A2534" t="str">
            <v>1599454</v>
          </cell>
          <cell r="B2534">
            <v>159</v>
          </cell>
          <cell r="C2534">
            <v>9454</v>
          </cell>
          <cell r="D2534" t="str">
            <v>PMZ.VITAMINICA-MINERAL ORTO/MO</v>
          </cell>
          <cell r="E2534" t="str">
            <v>PES</v>
          </cell>
          <cell r="F2534">
            <v>10903</v>
          </cell>
          <cell r="G2534" t="str">
            <v>TN</v>
          </cell>
          <cell r="H2534" t="str">
            <v>TONELADAS</v>
          </cell>
          <cell r="I2534" t="str">
            <v>MUL</v>
          </cell>
        </row>
        <row r="2535">
          <cell r="A2535" t="str">
            <v>1599476</v>
          </cell>
          <cell r="B2535">
            <v>159</v>
          </cell>
          <cell r="C2535">
            <v>9476</v>
          </cell>
          <cell r="D2535" t="str">
            <v>GANADO LECHERO 25K</v>
          </cell>
          <cell r="E2535" t="str">
            <v>PES</v>
          </cell>
          <cell r="F2535">
            <v>4206</v>
          </cell>
          <cell r="G2535" t="str">
            <v>TN</v>
          </cell>
          <cell r="H2535" t="str">
            <v>TONELADAS</v>
          </cell>
          <cell r="I2535" t="str">
            <v>MUL</v>
          </cell>
        </row>
        <row r="2536">
          <cell r="A2536" t="str">
            <v>1599480</v>
          </cell>
          <cell r="B2536">
            <v>159</v>
          </cell>
          <cell r="C2536">
            <v>9480</v>
          </cell>
          <cell r="D2536" t="str">
            <v>LACTANCIA PLUS HE</v>
          </cell>
          <cell r="E2536" t="str">
            <v>PES</v>
          </cell>
          <cell r="F2536">
            <v>13070</v>
          </cell>
          <cell r="G2536" t="str">
            <v>TN</v>
          </cell>
          <cell r="H2536" t="str">
            <v>TONELADAS</v>
          </cell>
          <cell r="I2536" t="str">
            <v>MUL</v>
          </cell>
        </row>
        <row r="2537">
          <cell r="A2537" t="str">
            <v>1599481</v>
          </cell>
          <cell r="B2537">
            <v>159</v>
          </cell>
          <cell r="C2537">
            <v>9481</v>
          </cell>
          <cell r="D2537" t="str">
            <v>GESTACION PLUS HE</v>
          </cell>
          <cell r="E2537" t="str">
            <v>PES</v>
          </cell>
          <cell r="F2537">
            <v>12350</v>
          </cell>
          <cell r="G2537" t="str">
            <v>TN</v>
          </cell>
          <cell r="H2537" t="str">
            <v>TONELADAS</v>
          </cell>
          <cell r="I2537" t="str">
            <v>MUL</v>
          </cell>
        </row>
        <row r="2538">
          <cell r="A2538" t="str">
            <v>1599482</v>
          </cell>
          <cell r="B2538">
            <v>159</v>
          </cell>
          <cell r="C2538">
            <v>9482</v>
          </cell>
          <cell r="D2538" t="str">
            <v>PREMIX REPRODUCTORAS HE</v>
          </cell>
          <cell r="E2538" t="str">
            <v>PES</v>
          </cell>
          <cell r="F2538">
            <v>26500</v>
          </cell>
          <cell r="G2538" t="str">
            <v>TN</v>
          </cell>
          <cell r="H2538" t="str">
            <v>TONELADAS</v>
          </cell>
          <cell r="I2538" t="str">
            <v>MUL</v>
          </cell>
        </row>
        <row r="2539">
          <cell r="A2539" t="str">
            <v>1599484</v>
          </cell>
          <cell r="B2539">
            <v>159</v>
          </cell>
          <cell r="C2539">
            <v>9484</v>
          </cell>
          <cell r="D2539" t="str">
            <v>ENGORDA BOVINO</v>
          </cell>
          <cell r="E2539" t="str">
            <v>PES</v>
          </cell>
          <cell r="F2539">
            <v>10260</v>
          </cell>
          <cell r="G2539" t="str">
            <v>TN</v>
          </cell>
          <cell r="H2539" t="str">
            <v>TONELADAS</v>
          </cell>
          <cell r="I2539" t="str">
            <v>MUL</v>
          </cell>
        </row>
        <row r="2540">
          <cell r="A2540" t="str">
            <v>1599489</v>
          </cell>
          <cell r="B2540">
            <v>159</v>
          </cell>
          <cell r="C2540">
            <v>9489</v>
          </cell>
          <cell r="D2540" t="str">
            <v>PREMIX BORREGO ENG.INTENSIVO</v>
          </cell>
          <cell r="E2540" t="str">
            <v>PES</v>
          </cell>
          <cell r="F2540">
            <v>8550</v>
          </cell>
          <cell r="G2540" t="str">
            <v>TN</v>
          </cell>
          <cell r="H2540" t="str">
            <v>TONELADAS</v>
          </cell>
          <cell r="I2540" t="str">
            <v>MUL</v>
          </cell>
        </row>
        <row r="2541">
          <cell r="A2541" t="str">
            <v>1599490</v>
          </cell>
          <cell r="B2541">
            <v>159</v>
          </cell>
          <cell r="C2541">
            <v>9490</v>
          </cell>
          <cell r="D2541" t="str">
            <v>MINERALES POLLO</v>
          </cell>
          <cell r="E2541" t="str">
            <v>PES</v>
          </cell>
          <cell r="F2541">
            <v>7818</v>
          </cell>
          <cell r="G2541" t="str">
            <v>TN</v>
          </cell>
          <cell r="H2541" t="str">
            <v>TONELADAS</v>
          </cell>
          <cell r="I2541" t="str">
            <v>MUL</v>
          </cell>
        </row>
        <row r="2542">
          <cell r="A2542" t="str">
            <v>1599492</v>
          </cell>
          <cell r="B2542">
            <v>159</v>
          </cell>
          <cell r="C2542">
            <v>9492</v>
          </cell>
          <cell r="D2542" t="str">
            <v>POLLO INICIACION TUXPAN</v>
          </cell>
          <cell r="E2542" t="str">
            <v>PES</v>
          </cell>
          <cell r="F2542">
            <v>18400</v>
          </cell>
          <cell r="G2542" t="str">
            <v>TN</v>
          </cell>
          <cell r="H2542" t="str">
            <v>TONELADAS</v>
          </cell>
          <cell r="I2542" t="str">
            <v>MUL</v>
          </cell>
        </row>
        <row r="2543">
          <cell r="A2543" t="str">
            <v>1599493</v>
          </cell>
          <cell r="B2543">
            <v>159</v>
          </cell>
          <cell r="C2543">
            <v>9493</v>
          </cell>
          <cell r="D2543" t="str">
            <v>POLLO FINALIZADOR TUXPAN</v>
          </cell>
          <cell r="E2543" t="str">
            <v>PES</v>
          </cell>
          <cell r="F2543">
            <v>27420</v>
          </cell>
          <cell r="G2543" t="str">
            <v>TN</v>
          </cell>
          <cell r="H2543" t="str">
            <v>TONELADAS</v>
          </cell>
          <cell r="I2543" t="str">
            <v>MUL</v>
          </cell>
        </row>
        <row r="2544">
          <cell r="A2544" t="str">
            <v>1599495</v>
          </cell>
          <cell r="B2544">
            <v>159</v>
          </cell>
          <cell r="C2544">
            <v>9495</v>
          </cell>
          <cell r="D2544" t="str">
            <v>POLLO ENGORDA INTENSIVO</v>
          </cell>
          <cell r="E2544" t="str">
            <v>PES</v>
          </cell>
          <cell r="F2544">
            <v>15995</v>
          </cell>
          <cell r="G2544" t="str">
            <v>TN</v>
          </cell>
          <cell r="H2544" t="str">
            <v>TONELADAS</v>
          </cell>
          <cell r="I2544" t="str">
            <v>MUL</v>
          </cell>
        </row>
        <row r="2545">
          <cell r="A2545" t="str">
            <v>1599498</v>
          </cell>
          <cell r="B2545">
            <v>159</v>
          </cell>
          <cell r="C2545">
            <v>9498</v>
          </cell>
          <cell r="D2545" t="str">
            <v>BORREGOS ENGORDA INTENSIVO WS</v>
          </cell>
          <cell r="E2545" t="str">
            <v>PES</v>
          </cell>
          <cell r="F2545">
            <v>5774</v>
          </cell>
          <cell r="G2545" t="str">
            <v>TN</v>
          </cell>
          <cell r="H2545" t="str">
            <v>TONELADAS</v>
          </cell>
          <cell r="I2545" t="str">
            <v>MUL</v>
          </cell>
        </row>
        <row r="2546">
          <cell r="A2546" t="str">
            <v>1599503</v>
          </cell>
          <cell r="B2546">
            <v>159</v>
          </cell>
          <cell r="C2546">
            <v>9503</v>
          </cell>
          <cell r="D2546" t="str">
            <v>MINERALES POLLO DE ENGRODA HE</v>
          </cell>
          <cell r="E2546" t="str">
            <v>PES</v>
          </cell>
          <cell r="F2546">
            <v>10408</v>
          </cell>
          <cell r="G2546" t="str">
            <v>TN</v>
          </cell>
          <cell r="H2546" t="str">
            <v>TONELADAS</v>
          </cell>
          <cell r="I2546" t="str">
            <v>MUL</v>
          </cell>
        </row>
        <row r="2547">
          <cell r="A2547" t="str">
            <v>1599504</v>
          </cell>
          <cell r="B2547">
            <v>159</v>
          </cell>
          <cell r="C2547">
            <v>9504</v>
          </cell>
          <cell r="D2547" t="str">
            <v>MINERALES CERDOS REPRODUCTOR H</v>
          </cell>
          <cell r="E2547" t="str">
            <v>PES</v>
          </cell>
          <cell r="F2547">
            <v>11634</v>
          </cell>
          <cell r="G2547" t="str">
            <v>TN</v>
          </cell>
          <cell r="H2547" t="str">
            <v>TONELADAS</v>
          </cell>
          <cell r="I2547" t="str">
            <v>MUL</v>
          </cell>
        </row>
        <row r="2548">
          <cell r="A2548" t="str">
            <v>1599505</v>
          </cell>
          <cell r="B2548">
            <v>159</v>
          </cell>
          <cell r="C2548">
            <v>9505</v>
          </cell>
          <cell r="D2548" t="str">
            <v>MINERALES CERDOS CRECIMIENTO</v>
          </cell>
          <cell r="E2548" t="str">
            <v>PES</v>
          </cell>
          <cell r="F2548">
            <v>9998</v>
          </cell>
          <cell r="G2548" t="str">
            <v>TN</v>
          </cell>
          <cell r="H2548" t="str">
            <v>TONELADAS</v>
          </cell>
          <cell r="I2548" t="str">
            <v>MUL</v>
          </cell>
        </row>
        <row r="2549">
          <cell r="A2549" t="str">
            <v>1599510</v>
          </cell>
          <cell r="B2549">
            <v>159</v>
          </cell>
          <cell r="C2549">
            <v>9510</v>
          </cell>
          <cell r="D2549" t="str">
            <v>MINERALES RUMIANTES HE</v>
          </cell>
          <cell r="E2549" t="str">
            <v>PES</v>
          </cell>
          <cell r="F2549">
            <v>10408</v>
          </cell>
          <cell r="G2549" t="str">
            <v>TN</v>
          </cell>
          <cell r="H2549" t="str">
            <v>TONELADAS</v>
          </cell>
          <cell r="I2549" t="str">
            <v>MUL</v>
          </cell>
        </row>
        <row r="2550">
          <cell r="A2550" t="str">
            <v>1599520</v>
          </cell>
          <cell r="B2550">
            <v>159</v>
          </cell>
          <cell r="C2550">
            <v>9520</v>
          </cell>
          <cell r="D2550" t="str">
            <v>SALTEC HE</v>
          </cell>
          <cell r="E2550" t="str">
            <v>PES</v>
          </cell>
          <cell r="F2550">
            <v>5873</v>
          </cell>
          <cell r="G2550" t="str">
            <v>TN</v>
          </cell>
          <cell r="H2550" t="str">
            <v>TONELADAS</v>
          </cell>
          <cell r="I2550" t="str">
            <v>MUL</v>
          </cell>
        </row>
        <row r="2551">
          <cell r="A2551" t="str">
            <v>1599553</v>
          </cell>
          <cell r="B2551">
            <v>159</v>
          </cell>
          <cell r="C2551">
            <v>9553</v>
          </cell>
          <cell r="D2551" t="str">
            <v>MINERALES PLUS ENG. GAN.</v>
          </cell>
          <cell r="E2551" t="str">
            <v>PES</v>
          </cell>
          <cell r="F2551">
            <v>10430</v>
          </cell>
          <cell r="G2551" t="str">
            <v>TN</v>
          </cell>
          <cell r="H2551" t="str">
            <v>TONELADAS</v>
          </cell>
          <cell r="I2551" t="str">
            <v>MUL</v>
          </cell>
        </row>
        <row r="2552">
          <cell r="A2552" t="str">
            <v>1599557</v>
          </cell>
          <cell r="B2552">
            <v>159</v>
          </cell>
          <cell r="C2552">
            <v>9557</v>
          </cell>
          <cell r="D2552" t="str">
            <v>PREMIX BORREGOS INTENSIVOS</v>
          </cell>
          <cell r="E2552" t="str">
            <v>PES</v>
          </cell>
          <cell r="F2552">
            <v>8700</v>
          </cell>
          <cell r="G2552" t="str">
            <v>TN</v>
          </cell>
          <cell r="H2552" t="str">
            <v>TONELADAS</v>
          </cell>
          <cell r="I2552" t="str">
            <v>MUL</v>
          </cell>
        </row>
        <row r="2553">
          <cell r="A2553" t="str">
            <v>1599558</v>
          </cell>
          <cell r="B2553">
            <v>159</v>
          </cell>
          <cell r="C2553">
            <v>9558</v>
          </cell>
          <cell r="D2553" t="str">
            <v>SAL MINERAL BORREGOS</v>
          </cell>
          <cell r="E2553" t="str">
            <v>PES</v>
          </cell>
          <cell r="F2553">
            <v>11590</v>
          </cell>
          <cell r="G2553" t="str">
            <v>TN</v>
          </cell>
          <cell r="H2553" t="str">
            <v>TONELADAS</v>
          </cell>
          <cell r="I2553" t="str">
            <v>MUL</v>
          </cell>
        </row>
        <row r="2554">
          <cell r="A2554" t="str">
            <v>1599559</v>
          </cell>
          <cell r="B2554">
            <v>159</v>
          </cell>
          <cell r="C2554">
            <v>9559</v>
          </cell>
          <cell r="D2554" t="str">
            <v>PREMIX OVINO REPRODUCTOR</v>
          </cell>
          <cell r="E2554" t="str">
            <v>PES</v>
          </cell>
          <cell r="F2554">
            <v>9380</v>
          </cell>
          <cell r="G2554" t="str">
            <v>TN</v>
          </cell>
          <cell r="H2554" t="str">
            <v>TONELADAS</v>
          </cell>
          <cell r="I2554" t="str">
            <v>MUL</v>
          </cell>
        </row>
        <row r="2555">
          <cell r="A2555" t="str">
            <v>1599560</v>
          </cell>
          <cell r="B2555">
            <v>159</v>
          </cell>
          <cell r="C2555">
            <v>9560</v>
          </cell>
          <cell r="D2555" t="str">
            <v>MINERAL BORREGOS CAPRICHO 25K</v>
          </cell>
          <cell r="E2555" t="str">
            <v>PES</v>
          </cell>
          <cell r="F2555">
            <v>11000</v>
          </cell>
          <cell r="G2555" t="str">
            <v>TN</v>
          </cell>
          <cell r="H2555" t="str">
            <v>TONELADAS</v>
          </cell>
          <cell r="I2555" t="str">
            <v>MUL</v>
          </cell>
        </row>
        <row r="2556">
          <cell r="A2556" t="str">
            <v>1599564</v>
          </cell>
          <cell r="B2556">
            <v>159</v>
          </cell>
          <cell r="C2556">
            <v>9564</v>
          </cell>
          <cell r="D2556" t="str">
            <v>VITAMINAS FDO. MARTINEZ</v>
          </cell>
          <cell r="E2556" t="str">
            <v>PES</v>
          </cell>
          <cell r="F2556">
            <v>58600</v>
          </cell>
          <cell r="G2556" t="str">
            <v>TN</v>
          </cell>
          <cell r="H2556" t="str">
            <v>TONELADAS</v>
          </cell>
          <cell r="I2556" t="str">
            <v>MUL</v>
          </cell>
        </row>
        <row r="2557">
          <cell r="A2557" t="str">
            <v>1599903</v>
          </cell>
          <cell r="B2557">
            <v>159</v>
          </cell>
          <cell r="C2557">
            <v>9903</v>
          </cell>
          <cell r="D2557" t="str">
            <v>INICIATEC</v>
          </cell>
          <cell r="E2557" t="str">
            <v>PES</v>
          </cell>
          <cell r="F2557">
            <v>14000</v>
          </cell>
          <cell r="G2557" t="str">
            <v>TN</v>
          </cell>
          <cell r="H2557" t="str">
            <v>TONELADAS</v>
          </cell>
          <cell r="I2557" t="str">
            <v>MUL</v>
          </cell>
        </row>
        <row r="2558">
          <cell r="A2558" t="str">
            <v>1599904</v>
          </cell>
          <cell r="B2558">
            <v>159</v>
          </cell>
          <cell r="C2558">
            <v>9904</v>
          </cell>
          <cell r="D2558" t="str">
            <v>CRECITEC</v>
          </cell>
          <cell r="E2558" t="str">
            <v>PES</v>
          </cell>
          <cell r="F2558">
            <v>11500</v>
          </cell>
          <cell r="G2558" t="str">
            <v>TN</v>
          </cell>
          <cell r="H2558" t="str">
            <v>TONELADAS</v>
          </cell>
          <cell r="I2558" t="str">
            <v>MUL</v>
          </cell>
        </row>
        <row r="2559">
          <cell r="A2559" t="str">
            <v>1599909</v>
          </cell>
          <cell r="B2559">
            <v>159</v>
          </cell>
          <cell r="C2559">
            <v>9909</v>
          </cell>
          <cell r="D2559" t="str">
            <v>REPRODUCTEC</v>
          </cell>
          <cell r="E2559" t="str">
            <v>PES</v>
          </cell>
          <cell r="F2559">
            <v>12100</v>
          </cell>
          <cell r="G2559" t="str">
            <v>TN</v>
          </cell>
          <cell r="H2559" t="str">
            <v>TONELADAS</v>
          </cell>
          <cell r="I2559" t="str">
            <v>MUL</v>
          </cell>
        </row>
        <row r="2560">
          <cell r="A2560" t="str">
            <v>1599910</v>
          </cell>
          <cell r="B2560">
            <v>159</v>
          </cell>
          <cell r="C2560">
            <v>9910</v>
          </cell>
          <cell r="D2560" t="str">
            <v>LECHERO BOVINOS</v>
          </cell>
          <cell r="E2560" t="str">
            <v>PES</v>
          </cell>
          <cell r="F2560">
            <v>10170</v>
          </cell>
          <cell r="G2560" t="str">
            <v>TN</v>
          </cell>
          <cell r="H2560" t="str">
            <v>TONELADAS</v>
          </cell>
          <cell r="I2560" t="str">
            <v>MUL</v>
          </cell>
        </row>
        <row r="2561">
          <cell r="A2561" t="str">
            <v>1599911</v>
          </cell>
          <cell r="B2561">
            <v>159</v>
          </cell>
          <cell r="C2561">
            <v>9911</v>
          </cell>
          <cell r="D2561" t="str">
            <v>ENGORDA BOVINOS</v>
          </cell>
          <cell r="E2561" t="str">
            <v>PES</v>
          </cell>
          <cell r="F2561">
            <v>9410</v>
          </cell>
          <cell r="G2561" t="str">
            <v>TN</v>
          </cell>
          <cell r="H2561" t="str">
            <v>TONELADAS</v>
          </cell>
          <cell r="I2561" t="str">
            <v>MUL</v>
          </cell>
        </row>
        <row r="2562">
          <cell r="A2562" t="str">
            <v>1599934</v>
          </cell>
          <cell r="B2562">
            <v>159</v>
          </cell>
          <cell r="C2562">
            <v>9934</v>
          </cell>
          <cell r="D2562" t="str">
            <v>VITAMINAS CABALLOS</v>
          </cell>
          <cell r="E2562" t="str">
            <v>PES</v>
          </cell>
          <cell r="F2562">
            <v>93400</v>
          </cell>
          <cell r="G2562" t="str">
            <v>TN</v>
          </cell>
          <cell r="H2562" t="str">
            <v>TONELADAS</v>
          </cell>
          <cell r="I2562" t="str">
            <v>MUL</v>
          </cell>
        </row>
        <row r="2563">
          <cell r="A2563" t="str">
            <v>1599936</v>
          </cell>
          <cell r="B2563">
            <v>159</v>
          </cell>
          <cell r="C2563">
            <v>9936</v>
          </cell>
          <cell r="D2563" t="str">
            <v>PREMIX SAN NICOLAS</v>
          </cell>
          <cell r="E2563" t="str">
            <v>PES</v>
          </cell>
          <cell r="F2563">
            <v>12187</v>
          </cell>
          <cell r="G2563" t="str">
            <v>TN</v>
          </cell>
          <cell r="H2563" t="str">
            <v>TONELADAS</v>
          </cell>
          <cell r="I2563" t="str">
            <v>MUL</v>
          </cell>
        </row>
        <row r="2564">
          <cell r="A2564" t="str">
            <v>1599949</v>
          </cell>
          <cell r="B2564">
            <v>159</v>
          </cell>
          <cell r="C2564">
            <v>9949</v>
          </cell>
          <cell r="D2564" t="str">
            <v>PREMIX CABALLOS</v>
          </cell>
          <cell r="E2564" t="str">
            <v>PES</v>
          </cell>
          <cell r="F2564">
            <v>11947</v>
          </cell>
          <cell r="G2564" t="str">
            <v>TN</v>
          </cell>
          <cell r="H2564" t="str">
            <v>TONELADAS</v>
          </cell>
          <cell r="I2564" t="str">
            <v>MUL</v>
          </cell>
        </row>
        <row r="2565">
          <cell r="A2565" t="str">
            <v>16040012</v>
          </cell>
          <cell r="B2565">
            <v>160</v>
          </cell>
          <cell r="C2565">
            <v>40012</v>
          </cell>
          <cell r="D2565" t="str">
            <v>SUPER-BABI PLUS TE</v>
          </cell>
          <cell r="E2565" t="str">
            <v>PES</v>
          </cell>
          <cell r="F2565">
            <v>6345</v>
          </cell>
          <cell r="G2565" t="str">
            <v>TN</v>
          </cell>
          <cell r="H2565" t="str">
            <v>TONELADAS</v>
          </cell>
          <cell r="I2565" t="str">
            <v>PEC</v>
          </cell>
        </row>
        <row r="2566">
          <cell r="A2566" t="str">
            <v>16040032</v>
          </cell>
          <cell r="B2566">
            <v>160</v>
          </cell>
          <cell r="C2566">
            <v>40032</v>
          </cell>
          <cell r="D2566" t="str">
            <v>PONE ORO 16% PLUS TE</v>
          </cell>
          <cell r="E2566" t="str">
            <v>PES</v>
          </cell>
          <cell r="F2566">
            <v>5695</v>
          </cell>
          <cell r="G2566" t="str">
            <v>TN</v>
          </cell>
          <cell r="H2566" t="str">
            <v>TONELADAS</v>
          </cell>
          <cell r="I2566" t="str">
            <v>PEC</v>
          </cell>
        </row>
        <row r="2567">
          <cell r="A2567" t="str">
            <v>16040036</v>
          </cell>
          <cell r="B2567">
            <v>160</v>
          </cell>
          <cell r="C2567">
            <v>40036</v>
          </cell>
          <cell r="D2567" t="str">
            <v>PONE ORO 16% PLUS TE 5K</v>
          </cell>
          <cell r="E2567" t="str">
            <v>PES</v>
          </cell>
          <cell r="F2567">
            <v>6395</v>
          </cell>
          <cell r="G2567" t="str">
            <v>TN</v>
          </cell>
          <cell r="H2567" t="str">
            <v>TONELADAS</v>
          </cell>
          <cell r="I2567" t="str">
            <v>PEC</v>
          </cell>
        </row>
        <row r="2568">
          <cell r="A2568" t="str">
            <v>16040966</v>
          </cell>
          <cell r="B2568">
            <v>160</v>
          </cell>
          <cell r="C2568">
            <v>40966</v>
          </cell>
          <cell r="D2568" t="str">
            <v>POSTURA DESARROLLO 5 KG</v>
          </cell>
          <cell r="E2568" t="str">
            <v>PES</v>
          </cell>
          <cell r="F2568">
            <v>5760</v>
          </cell>
          <cell r="G2568" t="str">
            <v>TN</v>
          </cell>
          <cell r="H2568" t="str">
            <v>TONELADAS</v>
          </cell>
          <cell r="I2568" t="str">
            <v>PEC</v>
          </cell>
        </row>
        <row r="2569">
          <cell r="A2569" t="str">
            <v>16042092</v>
          </cell>
          <cell r="B2569">
            <v>160</v>
          </cell>
          <cell r="C2569">
            <v>42092</v>
          </cell>
          <cell r="D2569" t="str">
            <v>CAPORINA INICIADOR TE</v>
          </cell>
          <cell r="E2569" t="str">
            <v>PES</v>
          </cell>
          <cell r="F2569">
            <v>6800</v>
          </cell>
          <cell r="G2569" t="str">
            <v>TN</v>
          </cell>
          <cell r="H2569" t="str">
            <v>TONELADAS</v>
          </cell>
          <cell r="I2569" t="str">
            <v>PEC</v>
          </cell>
        </row>
        <row r="2570">
          <cell r="A2570" t="str">
            <v>16042226</v>
          </cell>
          <cell r="B2570">
            <v>160</v>
          </cell>
          <cell r="C2570">
            <v>42226</v>
          </cell>
          <cell r="D2570" t="str">
            <v>ENGORDA POLLO 5 KG</v>
          </cell>
          <cell r="E2570" t="str">
            <v>PES</v>
          </cell>
          <cell r="F2570">
            <v>6825</v>
          </cell>
          <cell r="G2570" t="str">
            <v>TN</v>
          </cell>
          <cell r="H2570" t="str">
            <v>TONELADAS</v>
          </cell>
          <cell r="I2570" t="str">
            <v>PEC</v>
          </cell>
        </row>
        <row r="2571">
          <cell r="A2571" t="str">
            <v>16042232</v>
          </cell>
          <cell r="B2571">
            <v>160</v>
          </cell>
          <cell r="C2571">
            <v>42232</v>
          </cell>
          <cell r="D2571" t="str">
            <v>INICIADOR POLLO PREMIUM 40K TE</v>
          </cell>
          <cell r="E2571" t="str">
            <v>PES</v>
          </cell>
          <cell r="F2571">
            <v>6825</v>
          </cell>
          <cell r="G2571" t="str">
            <v>TN</v>
          </cell>
          <cell r="H2571" t="str">
            <v>TONELADAS</v>
          </cell>
          <cell r="I2571" t="str">
            <v>PEC</v>
          </cell>
        </row>
        <row r="2572">
          <cell r="A2572" t="str">
            <v>16042239</v>
          </cell>
          <cell r="B2572">
            <v>160</v>
          </cell>
          <cell r="C2572">
            <v>42239</v>
          </cell>
          <cell r="D2572" t="str">
            <v>INICIADOR POLLO PREMIUM 20K TE</v>
          </cell>
          <cell r="E2572" t="str">
            <v>PES</v>
          </cell>
          <cell r="F2572">
            <v>6925</v>
          </cell>
          <cell r="G2572" t="str">
            <v>TN</v>
          </cell>
          <cell r="H2572" t="str">
            <v>TONELADAS</v>
          </cell>
          <cell r="I2572" t="str">
            <v>PEC</v>
          </cell>
        </row>
        <row r="2573">
          <cell r="A2573" t="str">
            <v>16042242</v>
          </cell>
          <cell r="B2573">
            <v>160</v>
          </cell>
          <cell r="C2573">
            <v>42242</v>
          </cell>
          <cell r="D2573" t="str">
            <v>ENGORDA P0LLO PREMIUM 40K TE</v>
          </cell>
          <cell r="E2573" t="str">
            <v>PES</v>
          </cell>
          <cell r="F2573">
            <v>7100</v>
          </cell>
          <cell r="G2573" t="str">
            <v>TN</v>
          </cell>
          <cell r="H2573" t="str">
            <v>TONELADAS</v>
          </cell>
          <cell r="I2573" t="str">
            <v>PEC</v>
          </cell>
        </row>
        <row r="2574">
          <cell r="A2574" t="str">
            <v>16042249</v>
          </cell>
          <cell r="B2574">
            <v>160</v>
          </cell>
          <cell r="C2574">
            <v>42249</v>
          </cell>
          <cell r="D2574" t="str">
            <v>ENGORDA P0LLO PREMIUM 20K TE</v>
          </cell>
          <cell r="E2574" t="str">
            <v>PES</v>
          </cell>
          <cell r="F2574">
            <v>7225</v>
          </cell>
          <cell r="G2574" t="str">
            <v>TN</v>
          </cell>
          <cell r="H2574" t="str">
            <v>TONELADAS</v>
          </cell>
          <cell r="I2574" t="str">
            <v>PEC</v>
          </cell>
        </row>
        <row r="2575">
          <cell r="A2575" t="str">
            <v>16042326</v>
          </cell>
          <cell r="B2575">
            <v>160</v>
          </cell>
          <cell r="C2575">
            <v>42326</v>
          </cell>
          <cell r="D2575" t="str">
            <v>INICIA POLLO 5 KG</v>
          </cell>
          <cell r="E2575" t="str">
            <v>PES</v>
          </cell>
          <cell r="F2575">
            <v>6625</v>
          </cell>
          <cell r="G2575" t="str">
            <v>TN</v>
          </cell>
          <cell r="H2575" t="str">
            <v>TONELADAS</v>
          </cell>
          <cell r="I2575" t="str">
            <v>PEC</v>
          </cell>
        </row>
        <row r="2576">
          <cell r="A2576" t="str">
            <v>16042682</v>
          </cell>
          <cell r="B2576">
            <v>160</v>
          </cell>
          <cell r="C2576">
            <v>42682</v>
          </cell>
          <cell r="D2576" t="str">
            <v>POLLITO ESPECIAL TE</v>
          </cell>
          <cell r="E2576" t="str">
            <v>PES</v>
          </cell>
          <cell r="F2576">
            <v>5900</v>
          </cell>
          <cell r="G2576" t="str">
            <v>TN</v>
          </cell>
          <cell r="H2576" t="str">
            <v>TONELADAS</v>
          </cell>
          <cell r="I2576" t="str">
            <v>PEC</v>
          </cell>
        </row>
        <row r="2577">
          <cell r="A2577" t="str">
            <v>16042689</v>
          </cell>
          <cell r="B2577">
            <v>160</v>
          </cell>
          <cell r="C2577">
            <v>42689</v>
          </cell>
          <cell r="D2577" t="str">
            <v>POLLITO ESPECIAL 20KG TE</v>
          </cell>
          <cell r="E2577" t="str">
            <v>PES</v>
          </cell>
          <cell r="F2577">
            <v>6100</v>
          </cell>
          <cell r="G2577" t="str">
            <v>TN</v>
          </cell>
          <cell r="H2577" t="str">
            <v>TONELADAS</v>
          </cell>
          <cell r="I2577" t="str">
            <v>PEC</v>
          </cell>
        </row>
        <row r="2578">
          <cell r="A2578" t="str">
            <v>16042692</v>
          </cell>
          <cell r="B2578">
            <v>160</v>
          </cell>
          <cell r="C2578">
            <v>42692</v>
          </cell>
          <cell r="D2578" t="str">
            <v>POLLO ESPECIAL TE</v>
          </cell>
          <cell r="E2578" t="str">
            <v>PES</v>
          </cell>
          <cell r="F2578">
            <v>5825</v>
          </cell>
          <cell r="G2578" t="str">
            <v>TN</v>
          </cell>
          <cell r="H2578" t="str">
            <v>TONELADAS</v>
          </cell>
          <cell r="I2578" t="str">
            <v>PEC</v>
          </cell>
        </row>
        <row r="2579">
          <cell r="A2579" t="str">
            <v>16042699</v>
          </cell>
          <cell r="B2579">
            <v>160</v>
          </cell>
          <cell r="C2579">
            <v>42699</v>
          </cell>
          <cell r="D2579" t="str">
            <v>POLLO ESPECIAL 20 KG TE</v>
          </cell>
          <cell r="E2579" t="str">
            <v>PES</v>
          </cell>
          <cell r="F2579">
            <v>6025</v>
          </cell>
          <cell r="G2579" t="str">
            <v>TN</v>
          </cell>
          <cell r="H2579" t="str">
            <v>TONELADAS</v>
          </cell>
          <cell r="I2579" t="str">
            <v>PEC</v>
          </cell>
        </row>
        <row r="2580">
          <cell r="A2580" t="str">
            <v>16042802</v>
          </cell>
          <cell r="B2580">
            <v>160</v>
          </cell>
          <cell r="C2580">
            <v>42802</v>
          </cell>
          <cell r="D2580" t="str">
            <v>POLLO ORO DEPOSITO</v>
          </cell>
          <cell r="E2580" t="str">
            <v>PES</v>
          </cell>
          <cell r="F2580">
            <v>4695</v>
          </cell>
          <cell r="G2580" t="str">
            <v>TN</v>
          </cell>
          <cell r="H2580" t="str">
            <v>TONELADAS</v>
          </cell>
          <cell r="I2580" t="str">
            <v>PEC</v>
          </cell>
        </row>
        <row r="2581">
          <cell r="A2581" t="str">
            <v>16043012</v>
          </cell>
          <cell r="B2581">
            <v>160</v>
          </cell>
          <cell r="C2581">
            <v>43012</v>
          </cell>
          <cell r="D2581" t="str">
            <v>CARNERINA NO. 1 MED. CE</v>
          </cell>
          <cell r="E2581" t="str">
            <v>PES</v>
          </cell>
          <cell r="F2581">
            <v>6647</v>
          </cell>
          <cell r="G2581" t="str">
            <v>TN</v>
          </cell>
          <cell r="H2581" t="str">
            <v>TONELADAS</v>
          </cell>
          <cell r="I2581" t="str">
            <v>PEC</v>
          </cell>
        </row>
        <row r="2582">
          <cell r="A2582" t="str">
            <v>16043022</v>
          </cell>
          <cell r="B2582">
            <v>160</v>
          </cell>
          <cell r="C2582">
            <v>43022</v>
          </cell>
          <cell r="D2582" t="str">
            <v>CARNERINA NO. 2 CE</v>
          </cell>
          <cell r="E2582" t="str">
            <v>PES</v>
          </cell>
          <cell r="F2582">
            <v>5922</v>
          </cell>
          <cell r="G2582" t="str">
            <v>TN</v>
          </cell>
          <cell r="H2582" t="str">
            <v>TONELADAS</v>
          </cell>
          <cell r="I2582" t="str">
            <v>PEC</v>
          </cell>
        </row>
        <row r="2583">
          <cell r="A2583" t="str">
            <v>16043029</v>
          </cell>
          <cell r="B2583">
            <v>160</v>
          </cell>
          <cell r="C2583">
            <v>43029</v>
          </cell>
          <cell r="D2583" t="str">
            <v>CARNERINA NO. 2 CE BP 42K</v>
          </cell>
          <cell r="E2583" t="str">
            <v>PES</v>
          </cell>
          <cell r="F2583">
            <v>236.88</v>
          </cell>
          <cell r="G2583" t="str">
            <v>DF</v>
          </cell>
          <cell r="H2583" t="str">
            <v>42 KGS</v>
          </cell>
          <cell r="I2583" t="str">
            <v>PEC</v>
          </cell>
        </row>
        <row r="2584">
          <cell r="A2584" t="str">
            <v>16043032</v>
          </cell>
          <cell r="B2584">
            <v>160</v>
          </cell>
          <cell r="C2584">
            <v>43032</v>
          </cell>
          <cell r="D2584" t="str">
            <v>CARNERINA NO. 3 CE</v>
          </cell>
          <cell r="E2584" t="str">
            <v>PES</v>
          </cell>
          <cell r="F2584">
            <v>5535</v>
          </cell>
          <cell r="G2584" t="str">
            <v>TN</v>
          </cell>
          <cell r="H2584" t="str">
            <v>TONELADAS</v>
          </cell>
          <cell r="I2584" t="str">
            <v>PEC</v>
          </cell>
        </row>
        <row r="2585">
          <cell r="A2585" t="str">
            <v>16043039</v>
          </cell>
          <cell r="B2585">
            <v>160</v>
          </cell>
          <cell r="C2585">
            <v>43039</v>
          </cell>
          <cell r="D2585" t="str">
            <v>CARNERINA NO. 3 CE BP 42K</v>
          </cell>
          <cell r="E2585" t="str">
            <v>PES</v>
          </cell>
          <cell r="F2585">
            <v>221.4</v>
          </cell>
          <cell r="G2585" t="str">
            <v>DF</v>
          </cell>
          <cell r="H2585" t="str">
            <v>42 KGS</v>
          </cell>
          <cell r="I2585" t="str">
            <v>PEC</v>
          </cell>
        </row>
        <row r="2586">
          <cell r="A2586" t="str">
            <v>16043042</v>
          </cell>
          <cell r="B2586">
            <v>160</v>
          </cell>
          <cell r="C2586">
            <v>43042</v>
          </cell>
          <cell r="D2586" t="str">
            <v>CARNERINA No.4 LACTANCIA CE</v>
          </cell>
          <cell r="E2586" t="str">
            <v>PES</v>
          </cell>
          <cell r="F2586">
            <v>6108</v>
          </cell>
          <cell r="G2586" t="str">
            <v>TN</v>
          </cell>
          <cell r="H2586" t="str">
            <v>TONELADAS</v>
          </cell>
          <cell r="I2586" t="str">
            <v>PEC</v>
          </cell>
        </row>
        <row r="2587">
          <cell r="A2587" t="str">
            <v>16043052</v>
          </cell>
          <cell r="B2587">
            <v>160</v>
          </cell>
          <cell r="C2587">
            <v>43052</v>
          </cell>
          <cell r="D2587" t="str">
            <v>CARNERINA No.5 GESTACION CE</v>
          </cell>
          <cell r="E2587" t="str">
            <v>PES</v>
          </cell>
          <cell r="F2587">
            <v>5635</v>
          </cell>
          <cell r="G2587" t="str">
            <v>TN</v>
          </cell>
          <cell r="H2587" t="str">
            <v>TONELADAS</v>
          </cell>
          <cell r="I2587" t="str">
            <v>PEC</v>
          </cell>
        </row>
        <row r="2588">
          <cell r="A2588" t="str">
            <v>16043162</v>
          </cell>
          <cell r="B2588">
            <v>160</v>
          </cell>
          <cell r="C2588">
            <v>43162</v>
          </cell>
          <cell r="D2588" t="str">
            <v>INICIAPORK MEJORADO AP CE</v>
          </cell>
          <cell r="E2588" t="str">
            <v>PES</v>
          </cell>
          <cell r="F2588">
            <v>5528</v>
          </cell>
          <cell r="G2588" t="str">
            <v>TN</v>
          </cell>
          <cell r="H2588" t="str">
            <v>TONELADAS</v>
          </cell>
          <cell r="I2588" t="str">
            <v>PEC</v>
          </cell>
        </row>
        <row r="2589">
          <cell r="A2589" t="str">
            <v>16043166</v>
          </cell>
          <cell r="B2589">
            <v>160</v>
          </cell>
          <cell r="C2589">
            <v>43166</v>
          </cell>
          <cell r="D2589" t="str">
            <v>INICIAPORK MEJORADO 5KG</v>
          </cell>
          <cell r="E2589" t="str">
            <v>PES</v>
          </cell>
          <cell r="F2589">
            <v>5740</v>
          </cell>
          <cell r="G2589" t="str">
            <v>TN</v>
          </cell>
          <cell r="H2589" t="str">
            <v>TONELADAS</v>
          </cell>
          <cell r="I2589" t="str">
            <v>PEC</v>
          </cell>
        </row>
        <row r="2590">
          <cell r="A2590" t="str">
            <v>16043169</v>
          </cell>
          <cell r="B2590">
            <v>160</v>
          </cell>
          <cell r="C2590">
            <v>43169</v>
          </cell>
          <cell r="D2590" t="str">
            <v>INICIAPORK MEJORADO 20KG</v>
          </cell>
          <cell r="E2590" t="str">
            <v>PES</v>
          </cell>
          <cell r="F2590">
            <v>5223</v>
          </cell>
          <cell r="G2590" t="str">
            <v>TN</v>
          </cell>
          <cell r="H2590" t="str">
            <v>TONELADAS</v>
          </cell>
          <cell r="I2590" t="str">
            <v>PEC</v>
          </cell>
        </row>
        <row r="2591">
          <cell r="A2591" t="str">
            <v>16043172</v>
          </cell>
          <cell r="B2591">
            <v>160</v>
          </cell>
          <cell r="C2591">
            <v>43172</v>
          </cell>
          <cell r="D2591" t="str">
            <v>CRECIPORK MEJORADO AP CE</v>
          </cell>
          <cell r="E2591" t="str">
            <v>PES</v>
          </cell>
          <cell r="F2591">
            <v>4910</v>
          </cell>
          <cell r="G2591" t="str">
            <v>TN</v>
          </cell>
          <cell r="H2591" t="str">
            <v>TONELADAS</v>
          </cell>
          <cell r="I2591" t="str">
            <v>PEC</v>
          </cell>
        </row>
        <row r="2592">
          <cell r="A2592" t="str">
            <v>16043176</v>
          </cell>
          <cell r="B2592">
            <v>160</v>
          </cell>
          <cell r="C2592">
            <v>43176</v>
          </cell>
          <cell r="D2592" t="str">
            <v>CRECIPORK MEJORADO 5KG</v>
          </cell>
          <cell r="E2592" t="str">
            <v>PES</v>
          </cell>
          <cell r="F2592">
            <v>5370</v>
          </cell>
          <cell r="G2592" t="str">
            <v>TN</v>
          </cell>
          <cell r="H2592" t="str">
            <v>TONELADAS</v>
          </cell>
          <cell r="I2592" t="str">
            <v>PEC</v>
          </cell>
        </row>
        <row r="2593">
          <cell r="A2593" t="str">
            <v>16043182</v>
          </cell>
          <cell r="B2593">
            <v>160</v>
          </cell>
          <cell r="C2593">
            <v>43182</v>
          </cell>
          <cell r="D2593" t="str">
            <v>ENGORDAPORK MEJORADO AP CE</v>
          </cell>
          <cell r="E2593" t="str">
            <v>PES</v>
          </cell>
          <cell r="F2593">
            <v>4877</v>
          </cell>
          <cell r="G2593" t="str">
            <v>TN</v>
          </cell>
          <cell r="H2593" t="str">
            <v>TONELADAS</v>
          </cell>
          <cell r="I2593" t="str">
            <v>PEC</v>
          </cell>
        </row>
        <row r="2594">
          <cell r="A2594" t="str">
            <v>16043186</v>
          </cell>
          <cell r="B2594">
            <v>160</v>
          </cell>
          <cell r="C2594">
            <v>43186</v>
          </cell>
          <cell r="D2594" t="str">
            <v>ENGORDAPORK MEJORADO 5KG</v>
          </cell>
          <cell r="E2594" t="str">
            <v>PES</v>
          </cell>
          <cell r="F2594">
            <v>5347</v>
          </cell>
          <cell r="G2594" t="str">
            <v>TN</v>
          </cell>
          <cell r="H2594" t="str">
            <v>TONELADAS</v>
          </cell>
          <cell r="I2594" t="str">
            <v>PEC</v>
          </cell>
        </row>
        <row r="2595">
          <cell r="A2595" t="str">
            <v>16043189</v>
          </cell>
          <cell r="B2595">
            <v>160</v>
          </cell>
          <cell r="C2595">
            <v>43189</v>
          </cell>
          <cell r="D2595" t="str">
            <v>ENGORDAPORK MEJORADO 20KG</v>
          </cell>
          <cell r="E2595" t="str">
            <v>PES</v>
          </cell>
          <cell r="F2595">
            <v>4894</v>
          </cell>
          <cell r="G2595" t="str">
            <v>TN</v>
          </cell>
          <cell r="H2595" t="str">
            <v>TONELADAS</v>
          </cell>
          <cell r="I2595" t="str">
            <v>PEC</v>
          </cell>
        </row>
        <row r="2596">
          <cell r="A2596" t="str">
            <v>16043192</v>
          </cell>
          <cell r="B2596">
            <v>160</v>
          </cell>
          <cell r="C2596">
            <v>43192</v>
          </cell>
          <cell r="D2596" t="str">
            <v>REPRODUPORK MEJORADO AP CE</v>
          </cell>
          <cell r="E2596" t="str">
            <v>PES</v>
          </cell>
          <cell r="F2596">
            <v>5284</v>
          </cell>
          <cell r="G2596" t="str">
            <v>TN</v>
          </cell>
          <cell r="H2596" t="str">
            <v>TONELADAS</v>
          </cell>
          <cell r="I2596" t="str">
            <v>PEC</v>
          </cell>
        </row>
        <row r="2597">
          <cell r="A2597" t="str">
            <v>16043250</v>
          </cell>
          <cell r="B2597">
            <v>160</v>
          </cell>
          <cell r="C2597">
            <v>43250</v>
          </cell>
          <cell r="D2597" t="str">
            <v>CONCENTRAPORK MEJORADO HE</v>
          </cell>
          <cell r="E2597" t="str">
            <v>PES</v>
          </cell>
          <cell r="F2597">
            <v>7484</v>
          </cell>
          <cell r="G2597" t="str">
            <v>TN</v>
          </cell>
          <cell r="H2597" t="str">
            <v>TONELADAS</v>
          </cell>
          <cell r="I2597" t="str">
            <v>PEC</v>
          </cell>
        </row>
        <row r="2598">
          <cell r="A2598" t="str">
            <v>16043356</v>
          </cell>
          <cell r="B2598">
            <v>160</v>
          </cell>
          <cell r="C2598">
            <v>43356</v>
          </cell>
          <cell r="D2598" t="str">
            <v>INICIA CERDO 5KG</v>
          </cell>
          <cell r="E2598" t="str">
            <v>PES</v>
          </cell>
          <cell r="F2598">
            <v>5740</v>
          </cell>
          <cell r="G2598" t="str">
            <v>TN</v>
          </cell>
          <cell r="H2598" t="str">
            <v>TONELADAS</v>
          </cell>
          <cell r="I2598" t="str">
            <v>PEC</v>
          </cell>
        </row>
        <row r="2599">
          <cell r="A2599" t="str">
            <v>16043366</v>
          </cell>
          <cell r="B2599">
            <v>160</v>
          </cell>
          <cell r="C2599">
            <v>43366</v>
          </cell>
          <cell r="D2599" t="str">
            <v>DESARROLLO CERDO 5 KG</v>
          </cell>
          <cell r="E2599" t="str">
            <v>PES</v>
          </cell>
          <cell r="F2599">
            <v>5576</v>
          </cell>
          <cell r="G2599" t="str">
            <v>TN</v>
          </cell>
          <cell r="H2599" t="str">
            <v>TONELADAS</v>
          </cell>
          <cell r="I2599" t="str">
            <v>PEC</v>
          </cell>
        </row>
        <row r="2600">
          <cell r="A2600" t="str">
            <v>16043376</v>
          </cell>
          <cell r="B2600">
            <v>160</v>
          </cell>
          <cell r="C2600">
            <v>43376</v>
          </cell>
          <cell r="D2600" t="str">
            <v>ENGORDA CERDO 5KG</v>
          </cell>
          <cell r="E2600" t="str">
            <v>PES</v>
          </cell>
          <cell r="F2600">
            <v>5347</v>
          </cell>
          <cell r="G2600" t="str">
            <v>TN</v>
          </cell>
          <cell r="H2600" t="str">
            <v>TONELADAS</v>
          </cell>
          <cell r="I2600" t="str">
            <v>PEC</v>
          </cell>
        </row>
        <row r="2601">
          <cell r="A2601" t="str">
            <v>16043420</v>
          </cell>
          <cell r="B2601">
            <v>160</v>
          </cell>
          <cell r="C2601">
            <v>43420</v>
          </cell>
          <cell r="D2601" t="str">
            <v>API CONCENTRADO CREC-ENG.  HE</v>
          </cell>
          <cell r="E2601" t="str">
            <v>PES</v>
          </cell>
          <cell r="F2601">
            <v>7966</v>
          </cell>
          <cell r="G2601" t="str">
            <v>TN</v>
          </cell>
          <cell r="H2601" t="str">
            <v>TONELADAS</v>
          </cell>
          <cell r="I2601" t="str">
            <v>PEC</v>
          </cell>
        </row>
        <row r="2602">
          <cell r="A2602" t="str">
            <v>16043502</v>
          </cell>
          <cell r="B2602">
            <v>160</v>
          </cell>
          <cell r="C2602">
            <v>43502</v>
          </cell>
          <cell r="D2602" t="str">
            <v>FINALIZADOR ENG.CERDOS HL CE</v>
          </cell>
          <cell r="E2602" t="str">
            <v>PES</v>
          </cell>
          <cell r="F2602">
            <v>5705</v>
          </cell>
          <cell r="G2602" t="str">
            <v>TN</v>
          </cell>
          <cell r="H2602" t="str">
            <v>TONELADAS</v>
          </cell>
          <cell r="I2602" t="str">
            <v>PEC</v>
          </cell>
        </row>
        <row r="2603">
          <cell r="A2603" t="str">
            <v>16043612</v>
          </cell>
          <cell r="B2603">
            <v>160</v>
          </cell>
          <cell r="C2603">
            <v>43612</v>
          </cell>
          <cell r="D2603" t="str">
            <v>INICIADOR CERDOS 40K CE</v>
          </cell>
          <cell r="E2603" t="str">
            <v>PES</v>
          </cell>
          <cell r="F2603">
            <v>5528</v>
          </cell>
          <cell r="G2603" t="str">
            <v>TN</v>
          </cell>
          <cell r="H2603" t="str">
            <v>TONELADAS</v>
          </cell>
          <cell r="I2603" t="str">
            <v>PEC</v>
          </cell>
        </row>
        <row r="2604">
          <cell r="A2604" t="str">
            <v>16043619</v>
          </cell>
          <cell r="B2604">
            <v>160</v>
          </cell>
          <cell r="C2604">
            <v>43619</v>
          </cell>
          <cell r="D2604" t="str">
            <v>INICIADOR CERDOS 20K CE</v>
          </cell>
          <cell r="E2604" t="str">
            <v>PES</v>
          </cell>
          <cell r="F2604">
            <v>5223</v>
          </cell>
          <cell r="G2604" t="str">
            <v>TN</v>
          </cell>
          <cell r="H2604" t="str">
            <v>TONELADAS</v>
          </cell>
          <cell r="I2604" t="str">
            <v>PEC</v>
          </cell>
        </row>
        <row r="2605">
          <cell r="A2605" t="str">
            <v>16043622</v>
          </cell>
          <cell r="B2605">
            <v>160</v>
          </cell>
          <cell r="C2605">
            <v>43622</v>
          </cell>
          <cell r="D2605" t="str">
            <v>ENGORDA CERDOS 40K CE</v>
          </cell>
          <cell r="E2605" t="str">
            <v>PES</v>
          </cell>
          <cell r="F2605">
            <v>5322</v>
          </cell>
          <cell r="G2605" t="str">
            <v>TN</v>
          </cell>
          <cell r="H2605" t="str">
            <v>TONELADAS</v>
          </cell>
          <cell r="I2605" t="str">
            <v>PEC</v>
          </cell>
        </row>
        <row r="2606">
          <cell r="A2606" t="str">
            <v>16043629</v>
          </cell>
          <cell r="B2606">
            <v>160</v>
          </cell>
          <cell r="C2606">
            <v>43629</v>
          </cell>
          <cell r="D2606" t="str">
            <v>ENGORDA CERDOS 20K. CE</v>
          </cell>
          <cell r="E2606" t="str">
            <v>PES</v>
          </cell>
          <cell r="F2606">
            <v>4894</v>
          </cell>
          <cell r="G2606" t="str">
            <v>TN</v>
          </cell>
          <cell r="H2606" t="str">
            <v>TONELADAS</v>
          </cell>
          <cell r="I2606" t="str">
            <v>PEC</v>
          </cell>
        </row>
        <row r="2607">
          <cell r="A2607" t="str">
            <v>16044002</v>
          </cell>
          <cell r="B2607">
            <v>160</v>
          </cell>
          <cell r="C2607">
            <v>44002</v>
          </cell>
          <cell r="D2607" t="str">
            <v>APILECHE 18% CE</v>
          </cell>
          <cell r="E2607" t="str">
            <v>PES</v>
          </cell>
          <cell r="F2607">
            <v>4910</v>
          </cell>
          <cell r="G2607" t="str">
            <v>TN</v>
          </cell>
          <cell r="H2607" t="str">
            <v>TONELADAS</v>
          </cell>
          <cell r="I2607" t="str">
            <v>PEC</v>
          </cell>
        </row>
        <row r="2608">
          <cell r="A2608" t="str">
            <v>16044004</v>
          </cell>
          <cell r="B2608">
            <v>160</v>
          </cell>
          <cell r="C2608">
            <v>44004</v>
          </cell>
          <cell r="D2608" t="str">
            <v>APILECHE 18% RE</v>
          </cell>
          <cell r="E2608" t="str">
            <v>PES</v>
          </cell>
          <cell r="F2608">
            <v>5085</v>
          </cell>
          <cell r="G2608" t="str">
            <v>TN</v>
          </cell>
          <cell r="H2608" t="str">
            <v>TONELADAS</v>
          </cell>
          <cell r="I2608" t="str">
            <v>PEC</v>
          </cell>
        </row>
        <row r="2609">
          <cell r="A2609" t="str">
            <v>16044044</v>
          </cell>
          <cell r="B2609">
            <v>160</v>
          </cell>
          <cell r="C2609">
            <v>44044</v>
          </cell>
          <cell r="D2609" t="str">
            <v>ABAHOR PLUS RE</v>
          </cell>
          <cell r="E2609" t="str">
            <v>PES</v>
          </cell>
          <cell r="F2609">
            <v>4635</v>
          </cell>
          <cell r="G2609" t="str">
            <v>TN</v>
          </cell>
          <cell r="H2609" t="str">
            <v>TONELADAS</v>
          </cell>
          <cell r="I2609" t="str">
            <v>PEC</v>
          </cell>
        </row>
        <row r="2610">
          <cell r="A2610" t="str">
            <v>16044072</v>
          </cell>
          <cell r="B2610">
            <v>160</v>
          </cell>
          <cell r="C2610">
            <v>44072</v>
          </cell>
          <cell r="D2610" t="str">
            <v>ABABE PLUS CE</v>
          </cell>
          <cell r="E2610" t="str">
            <v>PES</v>
          </cell>
          <cell r="F2610">
            <v>5510</v>
          </cell>
          <cell r="G2610" t="str">
            <v>TN</v>
          </cell>
          <cell r="H2610" t="str">
            <v>TONELADAS</v>
          </cell>
          <cell r="I2610" t="str">
            <v>PEC</v>
          </cell>
        </row>
        <row r="2611">
          <cell r="A2611" t="str">
            <v>16044169</v>
          </cell>
          <cell r="B2611">
            <v>160</v>
          </cell>
          <cell r="C2611">
            <v>44169</v>
          </cell>
          <cell r="D2611" t="str">
            <v>LACTOCRIA PLUS 10K HE</v>
          </cell>
          <cell r="E2611" t="str">
            <v>PES</v>
          </cell>
          <cell r="F2611">
            <v>20068</v>
          </cell>
          <cell r="G2611" t="str">
            <v>TN</v>
          </cell>
          <cell r="H2611" t="str">
            <v>TONELADAS</v>
          </cell>
          <cell r="I2611" t="str">
            <v>PEC</v>
          </cell>
        </row>
        <row r="2612">
          <cell r="A2612" t="str">
            <v>16044314</v>
          </cell>
          <cell r="B2612">
            <v>160</v>
          </cell>
          <cell r="C2612">
            <v>44314</v>
          </cell>
          <cell r="D2612" t="str">
            <v>BECERRAS 18% ULTRA RE</v>
          </cell>
          <cell r="E2612" t="str">
            <v>PES</v>
          </cell>
          <cell r="F2612">
            <v>6910</v>
          </cell>
          <cell r="G2612" t="str">
            <v>TN</v>
          </cell>
          <cell r="H2612" t="str">
            <v>TONELADAS</v>
          </cell>
          <cell r="I2612" t="str">
            <v>PEC</v>
          </cell>
        </row>
        <row r="2613">
          <cell r="A2613" t="str">
            <v>16044320</v>
          </cell>
          <cell r="B2613">
            <v>160</v>
          </cell>
          <cell r="C2613">
            <v>44320</v>
          </cell>
          <cell r="D2613" t="str">
            <v>ESTABLERO 18% HE</v>
          </cell>
          <cell r="E2613" t="str">
            <v>PES</v>
          </cell>
          <cell r="F2613">
            <v>4490</v>
          </cell>
          <cell r="G2613" t="str">
            <v>TN</v>
          </cell>
          <cell r="H2613" t="str">
            <v>TONELADAS</v>
          </cell>
          <cell r="I2613" t="str">
            <v>PEC</v>
          </cell>
        </row>
        <row r="2614">
          <cell r="A2614" t="str">
            <v>16044362</v>
          </cell>
          <cell r="B2614">
            <v>160</v>
          </cell>
          <cell r="C2614">
            <v>44362</v>
          </cell>
          <cell r="D2614" t="str">
            <v>MEZCLA GANADERA LECHERO AP 40K</v>
          </cell>
          <cell r="E2614" t="str">
            <v>PES</v>
          </cell>
          <cell r="F2614">
            <v>4161</v>
          </cell>
          <cell r="G2614" t="str">
            <v>TN</v>
          </cell>
          <cell r="H2614" t="str">
            <v>TONELADAS</v>
          </cell>
          <cell r="I2614" t="str">
            <v>PEC</v>
          </cell>
        </row>
        <row r="2615">
          <cell r="A2615" t="str">
            <v>16044422</v>
          </cell>
          <cell r="B2615">
            <v>160</v>
          </cell>
          <cell r="C2615">
            <v>44422</v>
          </cell>
          <cell r="D2615" t="str">
            <v>ESTABLERO 18% AP CE</v>
          </cell>
          <cell r="E2615" t="str">
            <v>PES</v>
          </cell>
          <cell r="F2615">
            <v>4485</v>
          </cell>
          <cell r="G2615" t="str">
            <v>TN</v>
          </cell>
          <cell r="H2615" t="str">
            <v>TONELADAS</v>
          </cell>
          <cell r="I2615" t="str">
            <v>PEC</v>
          </cell>
        </row>
        <row r="2616">
          <cell r="A2616" t="str">
            <v>16044560</v>
          </cell>
          <cell r="B2616">
            <v>160</v>
          </cell>
          <cell r="C2616">
            <v>44560</v>
          </cell>
          <cell r="D2616" t="str">
            <v>MEZCLA GANADERA LECHERO HE</v>
          </cell>
          <cell r="E2616" t="str">
            <v>PES</v>
          </cell>
          <cell r="F2616">
            <v>3652</v>
          </cell>
          <cell r="G2616" t="str">
            <v>TN</v>
          </cell>
          <cell r="H2616" t="str">
            <v>TONELADAS</v>
          </cell>
          <cell r="I2616" t="str">
            <v>PEC</v>
          </cell>
        </row>
        <row r="2617">
          <cell r="A2617" t="str">
            <v>16044767</v>
          </cell>
          <cell r="B2617">
            <v>160</v>
          </cell>
          <cell r="C2617">
            <v>44767</v>
          </cell>
          <cell r="D2617" t="str">
            <v>APIMEL 30KG. RE</v>
          </cell>
          <cell r="E2617" t="str">
            <v>PES</v>
          </cell>
          <cell r="F2617">
            <v>4212</v>
          </cell>
          <cell r="G2617" t="str">
            <v>TN</v>
          </cell>
          <cell r="H2617" t="str">
            <v>TONELADAS</v>
          </cell>
          <cell r="I2617" t="str">
            <v>PEC</v>
          </cell>
        </row>
        <row r="2618">
          <cell r="A2618" t="str">
            <v>16044782</v>
          </cell>
          <cell r="B2618">
            <v>160</v>
          </cell>
          <cell r="C2618">
            <v>44782</v>
          </cell>
          <cell r="D2618" t="str">
            <v>LECHERO CAMPERO 16% CE</v>
          </cell>
          <cell r="E2618" t="str">
            <v>PES</v>
          </cell>
          <cell r="F2618">
            <v>4375</v>
          </cell>
          <cell r="G2618" t="str">
            <v>TN</v>
          </cell>
          <cell r="H2618" t="str">
            <v>TONELADAS</v>
          </cell>
          <cell r="I2618" t="str">
            <v>PEC</v>
          </cell>
        </row>
        <row r="2619">
          <cell r="A2619" t="str">
            <v>16045414</v>
          </cell>
          <cell r="B2619">
            <v>160</v>
          </cell>
          <cell r="C2619">
            <v>45414</v>
          </cell>
          <cell r="D2619" t="str">
            <v>API-CARNE RE</v>
          </cell>
          <cell r="E2619" t="str">
            <v>PES</v>
          </cell>
          <cell r="F2619">
            <v>4595</v>
          </cell>
          <cell r="G2619" t="str">
            <v>TN</v>
          </cell>
          <cell r="H2619" t="str">
            <v>TONELADAS</v>
          </cell>
          <cell r="I2619" t="str">
            <v>PEC</v>
          </cell>
        </row>
        <row r="2620">
          <cell r="A2620" t="str">
            <v>16045460</v>
          </cell>
          <cell r="B2620">
            <v>160</v>
          </cell>
          <cell r="C2620">
            <v>45460</v>
          </cell>
          <cell r="D2620" t="str">
            <v>ABAMEL 40% HE</v>
          </cell>
          <cell r="E2620" t="str">
            <v>PES</v>
          </cell>
          <cell r="F2620">
            <v>5795</v>
          </cell>
          <cell r="G2620" t="str">
            <v>TN</v>
          </cell>
          <cell r="H2620" t="str">
            <v>TONELADAS</v>
          </cell>
          <cell r="I2620" t="str">
            <v>PEC</v>
          </cell>
        </row>
        <row r="2621">
          <cell r="A2621" t="str">
            <v>16045474</v>
          </cell>
          <cell r="B2621">
            <v>160</v>
          </cell>
          <cell r="C2621">
            <v>45474</v>
          </cell>
          <cell r="D2621" t="str">
            <v>BECERRO ENGORDA 16% RE</v>
          </cell>
          <cell r="E2621" t="str">
            <v>PES</v>
          </cell>
          <cell r="F2621">
            <v>4075</v>
          </cell>
          <cell r="G2621" t="str">
            <v>TN</v>
          </cell>
          <cell r="H2621" t="str">
            <v>TONELADAS</v>
          </cell>
          <cell r="I2621" t="str">
            <v>PEC</v>
          </cell>
        </row>
        <row r="2622">
          <cell r="A2622" t="str">
            <v>16045632</v>
          </cell>
          <cell r="B2622">
            <v>160</v>
          </cell>
          <cell r="C2622">
            <v>45632</v>
          </cell>
          <cell r="D2622" t="str">
            <v>ENGORDA GANADO AP CE</v>
          </cell>
          <cell r="E2622" t="str">
            <v>PES</v>
          </cell>
          <cell r="F2622">
            <v>4620</v>
          </cell>
          <cell r="G2622" t="str">
            <v>TN</v>
          </cell>
          <cell r="H2622" t="str">
            <v>TONELADAS</v>
          </cell>
          <cell r="I2622" t="str">
            <v>PEC</v>
          </cell>
        </row>
        <row r="2623">
          <cell r="A2623" t="str">
            <v>16045654</v>
          </cell>
          <cell r="B2623">
            <v>160</v>
          </cell>
          <cell r="C2623">
            <v>45654</v>
          </cell>
          <cell r="D2623" t="str">
            <v>BEEF ROLL EXPO RE</v>
          </cell>
          <cell r="E2623" t="str">
            <v>PES</v>
          </cell>
          <cell r="F2623">
            <v>5339</v>
          </cell>
          <cell r="G2623" t="str">
            <v>TN</v>
          </cell>
          <cell r="H2623" t="str">
            <v>TONELADAS</v>
          </cell>
          <cell r="I2623" t="str">
            <v>PEC</v>
          </cell>
        </row>
        <row r="2624">
          <cell r="A2624" t="str">
            <v>16045724</v>
          </cell>
          <cell r="B2624">
            <v>160</v>
          </cell>
          <cell r="C2624">
            <v>45724</v>
          </cell>
          <cell r="D2624" t="str">
            <v>APICARNE FINAL RE</v>
          </cell>
          <cell r="E2624" t="str">
            <v>PES</v>
          </cell>
          <cell r="F2624">
            <v>5275</v>
          </cell>
          <cell r="G2624" t="str">
            <v>TN</v>
          </cell>
          <cell r="H2624" t="str">
            <v>TONELADAS</v>
          </cell>
          <cell r="I2624" t="str">
            <v>PEC</v>
          </cell>
        </row>
        <row r="2625">
          <cell r="A2625" t="str">
            <v>16045890</v>
          </cell>
          <cell r="B2625">
            <v>160</v>
          </cell>
          <cell r="C2625">
            <v>45890</v>
          </cell>
          <cell r="D2625" t="str">
            <v>MEZCLA GANADERA HE 40 KGS</v>
          </cell>
          <cell r="E2625" t="str">
            <v>PES</v>
          </cell>
          <cell r="F2625">
            <v>3295</v>
          </cell>
          <cell r="G2625" t="str">
            <v>TN</v>
          </cell>
          <cell r="H2625" t="str">
            <v>TONELADAS</v>
          </cell>
          <cell r="I2625" t="str">
            <v>PEC</v>
          </cell>
        </row>
        <row r="2626">
          <cell r="A2626" t="str">
            <v>16045894</v>
          </cell>
          <cell r="B2626">
            <v>160</v>
          </cell>
          <cell r="C2626">
            <v>45894</v>
          </cell>
          <cell r="D2626" t="str">
            <v>MEZCLA GANADERA AP RE 40 KGS</v>
          </cell>
          <cell r="E2626" t="str">
            <v>PES</v>
          </cell>
          <cell r="F2626">
            <v>3785</v>
          </cell>
          <cell r="G2626" t="str">
            <v>TN</v>
          </cell>
          <cell r="H2626" t="str">
            <v>TONELADAS</v>
          </cell>
          <cell r="I2626" t="str">
            <v>PEC</v>
          </cell>
        </row>
        <row r="2627">
          <cell r="A2627" t="str">
            <v>16045902</v>
          </cell>
          <cell r="B2627">
            <v>160</v>
          </cell>
          <cell r="C2627">
            <v>45902</v>
          </cell>
          <cell r="D2627" t="str">
            <v>ESTIAJE SOSTEN CE 40 KGS</v>
          </cell>
          <cell r="E2627" t="str">
            <v>PES</v>
          </cell>
          <cell r="F2627">
            <v>4200</v>
          </cell>
          <cell r="G2627" t="str">
            <v>TN</v>
          </cell>
          <cell r="H2627" t="str">
            <v>TONELADAS</v>
          </cell>
          <cell r="I2627" t="str">
            <v>PEC</v>
          </cell>
        </row>
        <row r="2628">
          <cell r="A2628" t="str">
            <v>16046022</v>
          </cell>
          <cell r="B2628">
            <v>160</v>
          </cell>
          <cell r="C2628">
            <v>46022</v>
          </cell>
          <cell r="D2628" t="str">
            <v>GALLO DE ORO PREPARACION CE</v>
          </cell>
          <cell r="E2628" t="str">
            <v>PES</v>
          </cell>
          <cell r="F2628">
            <v>7419</v>
          </cell>
          <cell r="G2628" t="str">
            <v>TN</v>
          </cell>
          <cell r="H2628" t="str">
            <v>TONELADAS</v>
          </cell>
          <cell r="I2628" t="str">
            <v>PEC</v>
          </cell>
        </row>
        <row r="2629">
          <cell r="A2629" t="str">
            <v>16046026</v>
          </cell>
          <cell r="B2629">
            <v>160</v>
          </cell>
          <cell r="C2629">
            <v>46026</v>
          </cell>
          <cell r="D2629" t="str">
            <v>GALLO DE ORO PREPARACION 5K CE</v>
          </cell>
          <cell r="E2629" t="str">
            <v>PES</v>
          </cell>
          <cell r="F2629">
            <v>7814</v>
          </cell>
          <cell r="G2629" t="str">
            <v>TN</v>
          </cell>
          <cell r="H2629" t="str">
            <v>TONELADAS</v>
          </cell>
          <cell r="I2629" t="str">
            <v>PEC</v>
          </cell>
        </row>
        <row r="2630">
          <cell r="A2630" t="str">
            <v>16046032</v>
          </cell>
          <cell r="B2630">
            <v>160</v>
          </cell>
          <cell r="C2630">
            <v>46032</v>
          </cell>
          <cell r="D2630" t="str">
            <v>API-PAVO NO. 1 TE</v>
          </cell>
          <cell r="E2630" t="str">
            <v>PES</v>
          </cell>
          <cell r="F2630">
            <v>8020</v>
          </cell>
          <cell r="G2630" t="str">
            <v>TN</v>
          </cell>
          <cell r="H2630" t="str">
            <v>TONELADAS</v>
          </cell>
          <cell r="I2630" t="str">
            <v>PEC</v>
          </cell>
        </row>
        <row r="2631">
          <cell r="A2631" t="str">
            <v>16046122</v>
          </cell>
          <cell r="B2631">
            <v>160</v>
          </cell>
          <cell r="C2631">
            <v>46122</v>
          </cell>
          <cell r="D2631" t="str">
            <v>GALLO DE ORO MANTTO CE 40KG</v>
          </cell>
          <cell r="E2631" t="str">
            <v>PES</v>
          </cell>
          <cell r="F2631">
            <v>7215</v>
          </cell>
          <cell r="G2631" t="str">
            <v>TN</v>
          </cell>
          <cell r="H2631" t="str">
            <v>TONELADAS</v>
          </cell>
          <cell r="I2631" t="str">
            <v>PEC</v>
          </cell>
        </row>
        <row r="2632">
          <cell r="A2632" t="str">
            <v>16046126</v>
          </cell>
          <cell r="B2632">
            <v>160</v>
          </cell>
          <cell r="C2632">
            <v>46126</v>
          </cell>
          <cell r="D2632" t="str">
            <v>GALLO DE ORO MANTO. 5KG</v>
          </cell>
          <cell r="E2632" t="str">
            <v>PES</v>
          </cell>
          <cell r="F2632">
            <v>8099</v>
          </cell>
          <cell r="G2632" t="str">
            <v>TN</v>
          </cell>
          <cell r="H2632" t="str">
            <v>TONELADAS</v>
          </cell>
          <cell r="I2632" t="str">
            <v>PEC</v>
          </cell>
        </row>
        <row r="2633">
          <cell r="A2633" t="str">
            <v>16046194</v>
          </cell>
          <cell r="B2633">
            <v>160</v>
          </cell>
          <cell r="C2633">
            <v>46194</v>
          </cell>
          <cell r="D2633" t="str">
            <v>PELL ROL AVENA PLUS 40 KGS</v>
          </cell>
          <cell r="E2633" t="str">
            <v>PES</v>
          </cell>
          <cell r="F2633">
            <v>7585</v>
          </cell>
          <cell r="G2633" t="str">
            <v>TN</v>
          </cell>
          <cell r="H2633" t="str">
            <v>TONELADAS</v>
          </cell>
          <cell r="I2633" t="str">
            <v>PEC</v>
          </cell>
        </row>
        <row r="2634">
          <cell r="A2634" t="str">
            <v>16046214</v>
          </cell>
          <cell r="B2634">
            <v>160</v>
          </cell>
          <cell r="C2634">
            <v>46214</v>
          </cell>
          <cell r="D2634" t="str">
            <v>PELL ROL SPRINTER RE</v>
          </cell>
          <cell r="E2634" t="str">
            <v>PES</v>
          </cell>
          <cell r="F2634">
            <v>7369</v>
          </cell>
          <cell r="G2634" t="str">
            <v>TN</v>
          </cell>
          <cell r="H2634" t="str">
            <v>TONELADAS</v>
          </cell>
          <cell r="I2634" t="str">
            <v>PEC</v>
          </cell>
        </row>
        <row r="2635">
          <cell r="A2635" t="str">
            <v>16046234</v>
          </cell>
          <cell r="B2635">
            <v>160</v>
          </cell>
          <cell r="C2635">
            <v>46234</v>
          </cell>
          <cell r="D2635" t="str">
            <v>PELL ROL VITAL RE</v>
          </cell>
          <cell r="E2635" t="str">
            <v>PES</v>
          </cell>
          <cell r="F2635">
            <v>7035</v>
          </cell>
          <cell r="G2635" t="str">
            <v>TN</v>
          </cell>
          <cell r="H2635" t="str">
            <v>TONELADAS</v>
          </cell>
          <cell r="I2635" t="str">
            <v>PEC</v>
          </cell>
        </row>
        <row r="2636">
          <cell r="A2636" t="str">
            <v>16046252</v>
          </cell>
          <cell r="B2636">
            <v>160</v>
          </cell>
          <cell r="C2636">
            <v>46252</v>
          </cell>
          <cell r="D2636" t="str">
            <v>GALLO DE ORO PRO-PLUMA</v>
          </cell>
          <cell r="E2636" t="str">
            <v>PES</v>
          </cell>
          <cell r="F2636">
            <v>9303</v>
          </cell>
          <cell r="G2636" t="str">
            <v>TN</v>
          </cell>
          <cell r="H2636" t="str">
            <v>TONELADAS</v>
          </cell>
          <cell r="I2636" t="str">
            <v>PEC</v>
          </cell>
        </row>
        <row r="2637">
          <cell r="A2637" t="str">
            <v>16046259</v>
          </cell>
          <cell r="B2637">
            <v>160</v>
          </cell>
          <cell r="C2637">
            <v>46259</v>
          </cell>
          <cell r="D2637" t="str">
            <v>GALLO DE ORO PRO-PLUMA 5KG</v>
          </cell>
          <cell r="E2637" t="str">
            <v>PES</v>
          </cell>
          <cell r="F2637">
            <v>9727</v>
          </cell>
          <cell r="G2637" t="str">
            <v>TN</v>
          </cell>
          <cell r="H2637" t="str">
            <v>TONELADAS</v>
          </cell>
          <cell r="I2637" t="str">
            <v>PEC</v>
          </cell>
        </row>
        <row r="2638">
          <cell r="A2638" t="str">
            <v>16046309</v>
          </cell>
          <cell r="B2638">
            <v>160</v>
          </cell>
          <cell r="C2638">
            <v>46309</v>
          </cell>
          <cell r="D2638" t="str">
            <v>TRIPLE CORONA RE ENDURANC 22.6</v>
          </cell>
          <cell r="E2638" t="str">
            <v>PES</v>
          </cell>
          <cell r="F2638">
            <v>10012</v>
          </cell>
          <cell r="G2638" t="str">
            <v>TN</v>
          </cell>
          <cell r="H2638" t="str">
            <v>TONELADAS</v>
          </cell>
          <cell r="I2638" t="str">
            <v>PEC</v>
          </cell>
        </row>
        <row r="2639">
          <cell r="A2639" t="str">
            <v>16046332</v>
          </cell>
          <cell r="B2639">
            <v>160</v>
          </cell>
          <cell r="C2639">
            <v>46332</v>
          </cell>
          <cell r="D2639" t="str">
            <v>TRIPLE CORONA BOOSTER CE</v>
          </cell>
          <cell r="E2639" t="str">
            <v>PES</v>
          </cell>
          <cell r="F2639">
            <v>10385</v>
          </cell>
          <cell r="G2639" t="str">
            <v>TN</v>
          </cell>
          <cell r="H2639" t="str">
            <v>TONELADAS</v>
          </cell>
          <cell r="I2639" t="str">
            <v>PEC</v>
          </cell>
        </row>
        <row r="2640">
          <cell r="A2640" t="str">
            <v>16046384</v>
          </cell>
          <cell r="B2640">
            <v>160</v>
          </cell>
          <cell r="C2640">
            <v>46384</v>
          </cell>
          <cell r="D2640" t="str">
            <v>PELL ROLL 1/4 DE MILLA RE</v>
          </cell>
          <cell r="E2640" t="str">
            <v>PES</v>
          </cell>
          <cell r="F2640">
            <v>6766</v>
          </cell>
          <cell r="G2640" t="str">
            <v>TN</v>
          </cell>
          <cell r="H2640" t="str">
            <v>TONELADAS</v>
          </cell>
          <cell r="I2640" t="str">
            <v>PEC</v>
          </cell>
        </row>
        <row r="2641">
          <cell r="A2641" t="str">
            <v>16046394</v>
          </cell>
          <cell r="B2641">
            <v>160</v>
          </cell>
          <cell r="C2641">
            <v>46394</v>
          </cell>
          <cell r="D2641" t="str">
            <v>GRANO DE ORO RE</v>
          </cell>
          <cell r="E2641" t="str">
            <v>PES</v>
          </cell>
          <cell r="F2641">
            <v>5086</v>
          </cell>
          <cell r="G2641" t="str">
            <v>TN</v>
          </cell>
          <cell r="H2641" t="str">
            <v>TONELADAS</v>
          </cell>
          <cell r="I2641" t="str">
            <v>PEC</v>
          </cell>
        </row>
        <row r="2642">
          <cell r="A2642" t="str">
            <v>16046402</v>
          </cell>
          <cell r="B2642">
            <v>160</v>
          </cell>
          <cell r="C2642">
            <v>46402</v>
          </cell>
          <cell r="D2642" t="str">
            <v>APIPAVO 2 TE</v>
          </cell>
          <cell r="E2642" t="str">
            <v>PES</v>
          </cell>
          <cell r="F2642">
            <v>7150</v>
          </cell>
          <cell r="G2642" t="str">
            <v>TN</v>
          </cell>
          <cell r="H2642" t="str">
            <v>TONELADAS</v>
          </cell>
          <cell r="I2642" t="str">
            <v>PEC</v>
          </cell>
        </row>
        <row r="2643">
          <cell r="A2643" t="str">
            <v>16046442</v>
          </cell>
          <cell r="B2643">
            <v>160</v>
          </cell>
          <cell r="C2643">
            <v>46442</v>
          </cell>
          <cell r="D2643" t="str">
            <v>GALLO DE ORO ENTRENAMIENTO 40K</v>
          </cell>
          <cell r="E2643" t="str">
            <v>PES</v>
          </cell>
          <cell r="F2643">
            <v>8860</v>
          </cell>
          <cell r="G2643" t="str">
            <v>TN</v>
          </cell>
          <cell r="H2643" t="str">
            <v>TONELADAS</v>
          </cell>
          <cell r="I2643" t="str">
            <v>PEC</v>
          </cell>
        </row>
        <row r="2644">
          <cell r="A2644" t="str">
            <v>16046446</v>
          </cell>
          <cell r="B2644">
            <v>160</v>
          </cell>
          <cell r="C2644">
            <v>46446</v>
          </cell>
          <cell r="D2644" t="str">
            <v>GALLO DE ORO ENTRENAMIENTO 5KG</v>
          </cell>
          <cell r="E2644" t="str">
            <v>PES</v>
          </cell>
          <cell r="F2644">
            <v>9752</v>
          </cell>
          <cell r="G2644" t="str">
            <v>TN</v>
          </cell>
          <cell r="H2644" t="str">
            <v>TONELADAS</v>
          </cell>
          <cell r="I2644" t="str">
            <v>PEC</v>
          </cell>
        </row>
        <row r="2645">
          <cell r="A2645" t="str">
            <v>16046452</v>
          </cell>
          <cell r="B2645">
            <v>160</v>
          </cell>
          <cell r="C2645">
            <v>46452</v>
          </cell>
          <cell r="D2645" t="str">
            <v>GALLO DE ORO SUPERBABY 40 KG</v>
          </cell>
          <cell r="E2645" t="str">
            <v>PES</v>
          </cell>
          <cell r="F2645">
            <v>7360</v>
          </cell>
          <cell r="G2645" t="str">
            <v>TN</v>
          </cell>
          <cell r="H2645" t="str">
            <v>TONELADAS</v>
          </cell>
          <cell r="I2645" t="str">
            <v>PEC</v>
          </cell>
        </row>
        <row r="2646">
          <cell r="A2646" t="str">
            <v>16046462</v>
          </cell>
          <cell r="B2646">
            <v>160</v>
          </cell>
          <cell r="C2646">
            <v>46462</v>
          </cell>
          <cell r="D2646" t="str">
            <v>GALLO DE ORO INICIO CE</v>
          </cell>
          <cell r="E2646" t="str">
            <v>PES</v>
          </cell>
          <cell r="F2646">
            <v>7910</v>
          </cell>
          <cell r="G2646" t="str">
            <v>TN</v>
          </cell>
          <cell r="H2646" t="str">
            <v>TONELADAS</v>
          </cell>
          <cell r="I2646" t="str">
            <v>PEC</v>
          </cell>
        </row>
        <row r="2647">
          <cell r="A2647" t="str">
            <v>16046466</v>
          </cell>
          <cell r="B2647">
            <v>160</v>
          </cell>
          <cell r="C2647">
            <v>46466</v>
          </cell>
          <cell r="D2647" t="str">
            <v>GALLO DE ORO INICIO 5K CE</v>
          </cell>
          <cell r="E2647" t="str">
            <v>PES</v>
          </cell>
          <cell r="F2647">
            <v>8201</v>
          </cell>
          <cell r="G2647" t="str">
            <v>TN</v>
          </cell>
          <cell r="H2647" t="str">
            <v>TONELADAS</v>
          </cell>
          <cell r="I2647" t="str">
            <v>PEC</v>
          </cell>
        </row>
        <row r="2648">
          <cell r="A2648" t="str">
            <v>16046472</v>
          </cell>
          <cell r="B2648">
            <v>160</v>
          </cell>
          <cell r="C2648">
            <v>46472</v>
          </cell>
          <cell r="D2648" t="str">
            <v>GALLO DE ORO DESA./MANTO. CE</v>
          </cell>
          <cell r="E2648" t="str">
            <v>PES</v>
          </cell>
          <cell r="F2648">
            <v>6584</v>
          </cell>
          <cell r="G2648" t="str">
            <v>TN</v>
          </cell>
          <cell r="H2648" t="str">
            <v>TONELADAS</v>
          </cell>
          <cell r="I2648" t="str">
            <v>PEC</v>
          </cell>
        </row>
        <row r="2649">
          <cell r="A2649" t="str">
            <v>16046482</v>
          </cell>
          <cell r="B2649">
            <v>160</v>
          </cell>
          <cell r="C2649">
            <v>46482</v>
          </cell>
          <cell r="D2649" t="str">
            <v>GALLO DE ORO REPRODUCTOR CE</v>
          </cell>
          <cell r="E2649" t="str">
            <v>PES</v>
          </cell>
          <cell r="F2649">
            <v>6623</v>
          </cell>
          <cell r="G2649" t="str">
            <v>TN</v>
          </cell>
          <cell r="H2649" t="str">
            <v>TONELADAS</v>
          </cell>
          <cell r="I2649" t="str">
            <v>PEC</v>
          </cell>
        </row>
        <row r="2650">
          <cell r="A2650" t="str">
            <v>16046486</v>
          </cell>
          <cell r="B2650">
            <v>160</v>
          </cell>
          <cell r="C2650">
            <v>46486</v>
          </cell>
          <cell r="D2650" t="str">
            <v>GALLO DE ORO REPRODUCTOR 5K</v>
          </cell>
          <cell r="E2650" t="str">
            <v>PES</v>
          </cell>
          <cell r="F2650">
            <v>7270</v>
          </cell>
          <cell r="G2650" t="str">
            <v>TN</v>
          </cell>
          <cell r="H2650" t="str">
            <v>TONELADAS</v>
          </cell>
          <cell r="I2650" t="str">
            <v>PEC</v>
          </cell>
        </row>
        <row r="2651">
          <cell r="A2651" t="str">
            <v>16046492</v>
          </cell>
          <cell r="B2651">
            <v>160</v>
          </cell>
          <cell r="C2651">
            <v>46492</v>
          </cell>
          <cell r="D2651" t="str">
            <v>TRIPLE CORONA JUNIOR CE</v>
          </cell>
          <cell r="E2651" t="str">
            <v>PES</v>
          </cell>
          <cell r="F2651">
            <v>8991</v>
          </cell>
          <cell r="G2651" t="str">
            <v>TN</v>
          </cell>
          <cell r="H2651" t="str">
            <v>TONELADAS</v>
          </cell>
          <cell r="I2651" t="str">
            <v>PEC</v>
          </cell>
        </row>
        <row r="2652">
          <cell r="A2652" t="str">
            <v>16046576</v>
          </cell>
          <cell r="B2652">
            <v>160</v>
          </cell>
          <cell r="C2652">
            <v>46576</v>
          </cell>
          <cell r="D2652" t="str">
            <v>INICIA PAVO 5 KG</v>
          </cell>
          <cell r="E2652" t="str">
            <v>PES</v>
          </cell>
          <cell r="F2652">
            <v>7220</v>
          </cell>
          <cell r="G2652" t="str">
            <v>TN</v>
          </cell>
          <cell r="H2652" t="str">
            <v>TONELADAS</v>
          </cell>
          <cell r="I2652" t="str">
            <v>PEC</v>
          </cell>
        </row>
        <row r="2653">
          <cell r="A2653" t="str">
            <v>16046586</v>
          </cell>
          <cell r="B2653">
            <v>160</v>
          </cell>
          <cell r="C2653">
            <v>46586</v>
          </cell>
          <cell r="D2653" t="str">
            <v>DESARROLLO PAVO 5 KG</v>
          </cell>
          <cell r="E2653" t="str">
            <v>PES</v>
          </cell>
          <cell r="F2653">
            <v>6770</v>
          </cell>
          <cell r="G2653" t="str">
            <v>TN</v>
          </cell>
          <cell r="H2653" t="str">
            <v>TONELADAS</v>
          </cell>
          <cell r="I2653" t="str">
            <v>PEC</v>
          </cell>
        </row>
        <row r="2654">
          <cell r="A2654" t="str">
            <v>16046596</v>
          </cell>
          <cell r="B2654">
            <v>160</v>
          </cell>
          <cell r="C2654">
            <v>46596</v>
          </cell>
          <cell r="D2654" t="str">
            <v>ENGORDA PAVO 5 KG</v>
          </cell>
          <cell r="E2654" t="str">
            <v>PES</v>
          </cell>
          <cell r="F2654">
            <v>6645</v>
          </cell>
          <cell r="G2654" t="str">
            <v>TN</v>
          </cell>
          <cell r="H2654" t="str">
            <v>TONELADAS</v>
          </cell>
          <cell r="I2654" t="str">
            <v>PEC</v>
          </cell>
        </row>
        <row r="2655">
          <cell r="A2655" t="str">
            <v>16048016</v>
          </cell>
          <cell r="B2655">
            <v>160</v>
          </cell>
          <cell r="C2655">
            <v>48016</v>
          </cell>
          <cell r="D2655" t="str">
            <v>API CAMARON ALTA DENS 40% ME 1</v>
          </cell>
          <cell r="E2655" t="str">
            <v>PES</v>
          </cell>
          <cell r="F2655">
            <v>15511</v>
          </cell>
          <cell r="G2655" t="str">
            <v>TN</v>
          </cell>
          <cell r="H2655" t="str">
            <v>TONELADAS</v>
          </cell>
          <cell r="I2655" t="str">
            <v>ACU</v>
          </cell>
        </row>
        <row r="2656">
          <cell r="A2656" t="str">
            <v>16048017</v>
          </cell>
          <cell r="B2656">
            <v>160</v>
          </cell>
          <cell r="C2656">
            <v>48017</v>
          </cell>
          <cell r="D2656" t="str">
            <v>API CAMARON ALTA DENS 40% ME 2</v>
          </cell>
          <cell r="E2656" t="str">
            <v>PES</v>
          </cell>
          <cell r="F2656">
            <v>16681</v>
          </cell>
          <cell r="G2656" t="str">
            <v>TN</v>
          </cell>
          <cell r="H2656" t="str">
            <v>TONELADAS</v>
          </cell>
          <cell r="I2656" t="str">
            <v>ACU</v>
          </cell>
        </row>
        <row r="2657">
          <cell r="A2657" t="str">
            <v>16048029</v>
          </cell>
          <cell r="B2657">
            <v>160</v>
          </cell>
          <cell r="C2657">
            <v>48029</v>
          </cell>
          <cell r="D2657" t="str">
            <v>API CAMARON AD 35% MC 2</v>
          </cell>
          <cell r="E2657" t="str">
            <v>PES</v>
          </cell>
          <cell r="F2657">
            <v>14752</v>
          </cell>
          <cell r="G2657" t="str">
            <v>TN</v>
          </cell>
          <cell r="H2657" t="str">
            <v>TONELADAS</v>
          </cell>
          <cell r="I2657" t="str">
            <v>ACU</v>
          </cell>
        </row>
        <row r="2658">
          <cell r="A2658" t="str">
            <v>16048039</v>
          </cell>
          <cell r="B2658">
            <v>160</v>
          </cell>
          <cell r="C2658">
            <v>48039</v>
          </cell>
          <cell r="D2658" t="str">
            <v>API CAMARON ALTA DENS 30% CE</v>
          </cell>
          <cell r="E2658" t="str">
            <v>PES</v>
          </cell>
          <cell r="F2658">
            <v>14627</v>
          </cell>
          <cell r="G2658" t="str">
            <v>TN</v>
          </cell>
          <cell r="H2658" t="str">
            <v>TONELADAS</v>
          </cell>
          <cell r="I2658" t="str">
            <v>ACU</v>
          </cell>
        </row>
        <row r="2659">
          <cell r="A2659" t="str">
            <v>16048049</v>
          </cell>
          <cell r="B2659">
            <v>160</v>
          </cell>
          <cell r="C2659">
            <v>48049</v>
          </cell>
          <cell r="D2659" t="str">
            <v>API CAMARON ALTA DENS 25% CE</v>
          </cell>
          <cell r="E2659" t="str">
            <v>PES</v>
          </cell>
          <cell r="F2659">
            <v>14276</v>
          </cell>
          <cell r="G2659" t="str">
            <v>TN</v>
          </cell>
          <cell r="H2659" t="str">
            <v>TONELADAS</v>
          </cell>
          <cell r="I2659" t="str">
            <v>ACU</v>
          </cell>
        </row>
        <row r="2660">
          <cell r="A2660" t="str">
            <v>16048057</v>
          </cell>
          <cell r="B2660">
            <v>160</v>
          </cell>
          <cell r="C2660">
            <v>48057</v>
          </cell>
          <cell r="D2660" t="str">
            <v>API CAMARON EXTENSIVO 40% ME</v>
          </cell>
          <cell r="E2660" t="str">
            <v>PES</v>
          </cell>
          <cell r="F2660">
            <v>14352</v>
          </cell>
          <cell r="G2660" t="str">
            <v>TN</v>
          </cell>
          <cell r="H2660" t="str">
            <v>TONELADAS</v>
          </cell>
          <cell r="I2660" t="str">
            <v>ACU</v>
          </cell>
        </row>
        <row r="2661">
          <cell r="A2661" t="str">
            <v>16048069</v>
          </cell>
          <cell r="B2661">
            <v>160</v>
          </cell>
          <cell r="C2661">
            <v>48069</v>
          </cell>
          <cell r="D2661" t="str">
            <v>API CAMARON EXTENSIVO 35% CE</v>
          </cell>
          <cell r="E2661" t="str">
            <v>PES</v>
          </cell>
          <cell r="F2661">
            <v>13146</v>
          </cell>
          <cell r="G2661" t="str">
            <v>TN</v>
          </cell>
          <cell r="H2661" t="str">
            <v>TONELADAS</v>
          </cell>
          <cell r="I2661" t="str">
            <v>ACU</v>
          </cell>
        </row>
        <row r="2662">
          <cell r="A2662" t="str">
            <v>16048079</v>
          </cell>
          <cell r="B2662">
            <v>160</v>
          </cell>
          <cell r="C2662">
            <v>48079</v>
          </cell>
          <cell r="D2662" t="str">
            <v>API CAMARON EXTENSIVO 30% CE</v>
          </cell>
          <cell r="E2662" t="str">
            <v>PES</v>
          </cell>
          <cell r="F2662">
            <v>12733</v>
          </cell>
          <cell r="G2662" t="str">
            <v>TN</v>
          </cell>
          <cell r="H2662" t="str">
            <v>TONELADAS</v>
          </cell>
          <cell r="I2662" t="str">
            <v>ACU</v>
          </cell>
        </row>
        <row r="2663">
          <cell r="A2663" t="str">
            <v>16048169</v>
          </cell>
          <cell r="B2663">
            <v>160</v>
          </cell>
          <cell r="C2663">
            <v>48169</v>
          </cell>
          <cell r="D2663" t="str">
            <v>API TILAPIA 1 20K CE</v>
          </cell>
          <cell r="E2663" t="str">
            <v>PES</v>
          </cell>
          <cell r="F2663">
            <v>10589</v>
          </cell>
          <cell r="G2663" t="str">
            <v>TN</v>
          </cell>
          <cell r="H2663" t="str">
            <v>TONELADAS</v>
          </cell>
          <cell r="I2663" t="str">
            <v>ACU</v>
          </cell>
        </row>
        <row r="2664">
          <cell r="A2664" t="str">
            <v>16048179</v>
          </cell>
          <cell r="B2664">
            <v>160</v>
          </cell>
          <cell r="C2664">
            <v>48179</v>
          </cell>
          <cell r="D2664" t="str">
            <v>API TILAPIA 2 20K CE</v>
          </cell>
          <cell r="E2664" t="str">
            <v>PES</v>
          </cell>
          <cell r="F2664">
            <v>10200</v>
          </cell>
          <cell r="G2664" t="str">
            <v>TN</v>
          </cell>
          <cell r="H2664" t="str">
            <v>TONELADAS</v>
          </cell>
          <cell r="I2664" t="str">
            <v>ACU</v>
          </cell>
        </row>
        <row r="2665">
          <cell r="A2665" t="str">
            <v>16048189</v>
          </cell>
          <cell r="B2665">
            <v>160</v>
          </cell>
          <cell r="C2665">
            <v>48189</v>
          </cell>
          <cell r="D2665" t="str">
            <v>API TILAPIA 3 20K CE</v>
          </cell>
          <cell r="E2665" t="str">
            <v>PES</v>
          </cell>
          <cell r="F2665">
            <v>9650</v>
          </cell>
          <cell r="G2665" t="str">
            <v>TN</v>
          </cell>
          <cell r="H2665" t="str">
            <v>TONELADAS</v>
          </cell>
          <cell r="I2665" t="str">
            <v>ACU</v>
          </cell>
        </row>
        <row r="2666">
          <cell r="A2666" t="str">
            <v>16048199</v>
          </cell>
          <cell r="B2666">
            <v>160</v>
          </cell>
          <cell r="C2666">
            <v>48199</v>
          </cell>
          <cell r="D2666" t="str">
            <v>API TILAPIA 4 20K CE</v>
          </cell>
          <cell r="E2666" t="str">
            <v>PES</v>
          </cell>
          <cell r="F2666">
            <v>9125</v>
          </cell>
          <cell r="G2666" t="str">
            <v>TN</v>
          </cell>
          <cell r="H2666" t="str">
            <v>TONELADAS</v>
          </cell>
          <cell r="I2666" t="str">
            <v>ACU</v>
          </cell>
        </row>
        <row r="2667">
          <cell r="A2667" t="str">
            <v>16048207</v>
          </cell>
          <cell r="B2667">
            <v>160</v>
          </cell>
          <cell r="C2667">
            <v>48207</v>
          </cell>
          <cell r="D2667" t="str">
            <v>API-TRUCHA 1 20 KG ME</v>
          </cell>
          <cell r="E2667" t="str">
            <v>PES</v>
          </cell>
          <cell r="F2667">
            <v>15015</v>
          </cell>
          <cell r="G2667" t="str">
            <v>TN</v>
          </cell>
          <cell r="H2667" t="str">
            <v>TONELADAS</v>
          </cell>
          <cell r="I2667" t="str">
            <v>ACU</v>
          </cell>
        </row>
        <row r="2668">
          <cell r="A2668" t="str">
            <v>16048208</v>
          </cell>
          <cell r="B2668">
            <v>160</v>
          </cell>
          <cell r="C2668">
            <v>48208</v>
          </cell>
          <cell r="D2668" t="str">
            <v>API-TRUCHA 1 20 KG HE</v>
          </cell>
          <cell r="E2668" t="str">
            <v>PES</v>
          </cell>
          <cell r="F2668">
            <v>15265</v>
          </cell>
          <cell r="G2668" t="str">
            <v>TN</v>
          </cell>
          <cell r="H2668" t="str">
            <v>TONELADAS</v>
          </cell>
          <cell r="I2668" t="str">
            <v>ACU</v>
          </cell>
        </row>
        <row r="2669">
          <cell r="A2669" t="str">
            <v>16048209</v>
          </cell>
          <cell r="B2669">
            <v>160</v>
          </cell>
          <cell r="C2669">
            <v>48209</v>
          </cell>
          <cell r="D2669" t="str">
            <v>API TRUCHA 1 20K CE</v>
          </cell>
          <cell r="E2669" t="str">
            <v>PES</v>
          </cell>
          <cell r="F2669">
            <v>15265</v>
          </cell>
          <cell r="G2669" t="str">
            <v>TN</v>
          </cell>
          <cell r="H2669" t="str">
            <v>TONELADAS</v>
          </cell>
          <cell r="I2669" t="str">
            <v>ACU</v>
          </cell>
        </row>
        <row r="2670">
          <cell r="A2670" t="str">
            <v>16048219</v>
          </cell>
          <cell r="B2670">
            <v>160</v>
          </cell>
          <cell r="C2670">
            <v>48219</v>
          </cell>
          <cell r="D2670" t="str">
            <v>API TRUCHA 2 20K CE</v>
          </cell>
          <cell r="E2670" t="str">
            <v>PES</v>
          </cell>
          <cell r="F2670">
            <v>13460</v>
          </cell>
          <cell r="G2670" t="str">
            <v>TN</v>
          </cell>
          <cell r="H2670" t="str">
            <v>TONELADAS</v>
          </cell>
          <cell r="I2670" t="str">
            <v>ACU</v>
          </cell>
        </row>
        <row r="2671">
          <cell r="A2671" t="str">
            <v>16048229</v>
          </cell>
          <cell r="B2671">
            <v>160</v>
          </cell>
          <cell r="C2671">
            <v>48229</v>
          </cell>
          <cell r="D2671" t="str">
            <v>API TRUCHA 3 20K CE</v>
          </cell>
          <cell r="E2671" t="str">
            <v>PES</v>
          </cell>
          <cell r="F2671">
            <v>12860</v>
          </cell>
          <cell r="G2671" t="str">
            <v>TN</v>
          </cell>
          <cell r="H2671" t="str">
            <v>TONELADAS</v>
          </cell>
          <cell r="I2671" t="str">
            <v>ACU</v>
          </cell>
        </row>
        <row r="2672">
          <cell r="A2672" t="str">
            <v>16048271</v>
          </cell>
          <cell r="B2672">
            <v>160</v>
          </cell>
          <cell r="C2672">
            <v>48271</v>
          </cell>
          <cell r="D2672" t="str">
            <v>APICAMARON 35% FORM.ESP.M.CH.</v>
          </cell>
          <cell r="E2672" t="str">
            <v>PES</v>
          </cell>
          <cell r="F2672">
            <v>13048</v>
          </cell>
          <cell r="G2672" t="str">
            <v>TN</v>
          </cell>
          <cell r="H2672" t="str">
            <v>TONELADAS</v>
          </cell>
          <cell r="I2672" t="str">
            <v>ACU</v>
          </cell>
        </row>
        <row r="2673">
          <cell r="A2673" t="str">
            <v>16048272</v>
          </cell>
          <cell r="B2673">
            <v>160</v>
          </cell>
          <cell r="C2673">
            <v>48272</v>
          </cell>
          <cell r="D2673" t="str">
            <v>APICAMARON 35% FOR.ESP.M.GDE.</v>
          </cell>
          <cell r="E2673" t="str">
            <v>PES</v>
          </cell>
          <cell r="F2673">
            <v>13048</v>
          </cell>
          <cell r="G2673" t="str">
            <v>TN</v>
          </cell>
          <cell r="H2673" t="str">
            <v>TONELADAS</v>
          </cell>
          <cell r="I2673" t="str">
            <v>EXP</v>
          </cell>
        </row>
        <row r="2674">
          <cell r="A2674" t="str">
            <v>16048275</v>
          </cell>
          <cell r="B2674">
            <v>160</v>
          </cell>
          <cell r="C2674">
            <v>48275</v>
          </cell>
          <cell r="D2674" t="str">
            <v>APICAMARON 35% FOR.ESP.3/32 LG</v>
          </cell>
          <cell r="E2674" t="str">
            <v>PES</v>
          </cell>
          <cell r="F2674">
            <v>12583</v>
          </cell>
          <cell r="G2674" t="str">
            <v>TN</v>
          </cell>
          <cell r="H2674" t="str">
            <v>TONELADAS</v>
          </cell>
          <cell r="I2674" t="str">
            <v>ACU</v>
          </cell>
        </row>
        <row r="2675">
          <cell r="A2675" t="str">
            <v>16048392</v>
          </cell>
          <cell r="B2675">
            <v>160</v>
          </cell>
          <cell r="C2675">
            <v>48392</v>
          </cell>
          <cell r="D2675" t="str">
            <v>API-CAMARON MEDIA DENS 40% ME</v>
          </cell>
          <cell r="E2675" t="str">
            <v>PES</v>
          </cell>
          <cell r="F2675">
            <v>14966</v>
          </cell>
          <cell r="G2675" t="str">
            <v>TN</v>
          </cell>
          <cell r="H2675" t="str">
            <v>TONELADAS</v>
          </cell>
          <cell r="I2675" t="str">
            <v>ACU</v>
          </cell>
        </row>
        <row r="2676">
          <cell r="A2676" t="str">
            <v>16048407</v>
          </cell>
          <cell r="B2676">
            <v>160</v>
          </cell>
          <cell r="C2676">
            <v>48407</v>
          </cell>
          <cell r="D2676" t="str">
            <v>API CAMARON MEDIA DENSID 35%</v>
          </cell>
          <cell r="E2676" t="str">
            <v>PES</v>
          </cell>
          <cell r="F2676">
            <v>14260</v>
          </cell>
          <cell r="G2676" t="str">
            <v>TN</v>
          </cell>
          <cell r="H2676" t="str">
            <v>TONELADAS</v>
          </cell>
          <cell r="I2676" t="str">
            <v>ACU</v>
          </cell>
        </row>
        <row r="2677">
          <cell r="A2677" t="str">
            <v>16048429</v>
          </cell>
          <cell r="B2677">
            <v>160</v>
          </cell>
          <cell r="C2677">
            <v>48429</v>
          </cell>
          <cell r="D2677" t="str">
            <v>API CAMARON MEDIA DENS 30% CE</v>
          </cell>
          <cell r="E2677" t="str">
            <v>PES</v>
          </cell>
          <cell r="F2677">
            <v>14089</v>
          </cell>
          <cell r="G2677" t="str">
            <v>TN</v>
          </cell>
          <cell r="H2677" t="str">
            <v>TONELADAS</v>
          </cell>
          <cell r="I2677" t="str">
            <v>ACU</v>
          </cell>
        </row>
        <row r="2678">
          <cell r="A2678" t="str">
            <v>16050532</v>
          </cell>
          <cell r="B2678">
            <v>160</v>
          </cell>
          <cell r="C2678">
            <v>50532</v>
          </cell>
          <cell r="D2678" t="str">
            <v>GANA-AVES 2 MUL. TE</v>
          </cell>
          <cell r="E2678" t="str">
            <v>PES</v>
          </cell>
          <cell r="F2678">
            <v>5160</v>
          </cell>
          <cell r="G2678" t="str">
            <v>TN</v>
          </cell>
          <cell r="H2678" t="str">
            <v>TONELADAS</v>
          </cell>
          <cell r="I2678" t="str">
            <v>PEC</v>
          </cell>
        </row>
        <row r="2679">
          <cell r="A2679" t="str">
            <v>16053632</v>
          </cell>
          <cell r="B2679">
            <v>160</v>
          </cell>
          <cell r="C2679">
            <v>53632</v>
          </cell>
          <cell r="D2679" t="str">
            <v>GANACERDOS MULTIUSOS CE</v>
          </cell>
          <cell r="E2679" t="str">
            <v>PES</v>
          </cell>
          <cell r="F2679">
            <v>4752</v>
          </cell>
          <cell r="G2679" t="str">
            <v>TN</v>
          </cell>
          <cell r="H2679" t="str">
            <v>TONELADAS</v>
          </cell>
          <cell r="I2679" t="str">
            <v>PEC</v>
          </cell>
        </row>
        <row r="2680">
          <cell r="A2680" t="str">
            <v>16055434</v>
          </cell>
          <cell r="B2680">
            <v>160</v>
          </cell>
          <cell r="C2680">
            <v>55434</v>
          </cell>
          <cell r="D2680" t="str">
            <v>GANACARNE MULTIUSOS  RE</v>
          </cell>
          <cell r="E2680" t="str">
            <v>PES</v>
          </cell>
          <cell r="F2680">
            <v>4375</v>
          </cell>
          <cell r="G2680" t="str">
            <v>TN</v>
          </cell>
          <cell r="H2680" t="str">
            <v>TONELADAS</v>
          </cell>
          <cell r="I2680" t="str">
            <v>PEC</v>
          </cell>
        </row>
        <row r="2681">
          <cell r="A2681" t="str">
            <v>16056072</v>
          </cell>
          <cell r="B2681">
            <v>160</v>
          </cell>
          <cell r="C2681">
            <v>56072</v>
          </cell>
          <cell r="D2681" t="str">
            <v>CABALLOS GANADOR  CE</v>
          </cell>
          <cell r="E2681" t="str">
            <v>PES</v>
          </cell>
          <cell r="F2681">
            <v>5620</v>
          </cell>
          <cell r="G2681" t="str">
            <v>TN</v>
          </cell>
          <cell r="H2681" t="str">
            <v>TONELADAS</v>
          </cell>
          <cell r="I2681" t="str">
            <v>PEC</v>
          </cell>
        </row>
        <row r="2682">
          <cell r="A2682" t="str">
            <v>16056294</v>
          </cell>
          <cell r="B2682">
            <v>160</v>
          </cell>
          <cell r="C2682">
            <v>56294</v>
          </cell>
          <cell r="D2682" t="str">
            <v>CABALLO GANADOR 12% RE</v>
          </cell>
          <cell r="E2682" t="str">
            <v>PES</v>
          </cell>
          <cell r="F2682">
            <v>5535</v>
          </cell>
          <cell r="G2682" t="str">
            <v>TN</v>
          </cell>
          <cell r="H2682" t="str">
            <v>TONELADAS</v>
          </cell>
          <cell r="I2682" t="str">
            <v>PEC</v>
          </cell>
        </row>
        <row r="2683">
          <cell r="A2683" t="str">
            <v>16056667</v>
          </cell>
          <cell r="B2683">
            <v>160</v>
          </cell>
          <cell r="C2683">
            <v>56667</v>
          </cell>
          <cell r="D2683" t="str">
            <v>TRIPLE CORONA NEW GENERATION</v>
          </cell>
          <cell r="E2683" t="str">
            <v>PES</v>
          </cell>
          <cell r="F2683">
            <v>10162</v>
          </cell>
          <cell r="G2683" t="str">
            <v>TN</v>
          </cell>
          <cell r="H2683" t="str">
            <v>TONELADAS</v>
          </cell>
          <cell r="I2683" t="str">
            <v>PEC</v>
          </cell>
        </row>
        <row r="2684">
          <cell r="A2684" t="str">
            <v>16056849</v>
          </cell>
          <cell r="B2684">
            <v>160</v>
          </cell>
          <cell r="C2684">
            <v>56849</v>
          </cell>
          <cell r="D2684" t="str">
            <v>TRIPLE CORONA FULL ENERG 15 KG</v>
          </cell>
          <cell r="E2684" t="str">
            <v>PES</v>
          </cell>
          <cell r="F2684">
            <v>11076</v>
          </cell>
          <cell r="G2684" t="str">
            <v>TN</v>
          </cell>
          <cell r="H2684" t="str">
            <v>TONELADAS</v>
          </cell>
          <cell r="I2684" t="str">
            <v>PEC</v>
          </cell>
        </row>
        <row r="2685">
          <cell r="A2685" t="str">
            <v>16056854</v>
          </cell>
          <cell r="B2685">
            <v>160</v>
          </cell>
          <cell r="C2685">
            <v>56854</v>
          </cell>
          <cell r="D2685" t="str">
            <v>PELL ROL GENESIS RE 40 KGS</v>
          </cell>
          <cell r="E2685" t="str">
            <v>PES</v>
          </cell>
          <cell r="F2685">
            <v>8090</v>
          </cell>
          <cell r="G2685" t="str">
            <v>TN</v>
          </cell>
          <cell r="H2685" t="str">
            <v>TONELADAS</v>
          </cell>
          <cell r="I2685" t="str">
            <v>PEC</v>
          </cell>
        </row>
        <row r="2686">
          <cell r="A2686" t="str">
            <v>16056902</v>
          </cell>
          <cell r="B2686">
            <v>160</v>
          </cell>
          <cell r="C2686">
            <v>56902</v>
          </cell>
          <cell r="D2686" t="str">
            <v>GANADOR CONEJOS CE</v>
          </cell>
          <cell r="E2686" t="str">
            <v>PES</v>
          </cell>
          <cell r="F2686">
            <v>5535</v>
          </cell>
          <cell r="G2686" t="str">
            <v>TN</v>
          </cell>
          <cell r="H2686" t="str">
            <v>TONELADAS</v>
          </cell>
          <cell r="I2686" t="str">
            <v>PEC</v>
          </cell>
        </row>
        <row r="2687">
          <cell r="A2687" t="str">
            <v>16056906</v>
          </cell>
          <cell r="B2687">
            <v>160</v>
          </cell>
          <cell r="C2687">
            <v>56906</v>
          </cell>
          <cell r="D2687" t="str">
            <v>GANADOR CONEJOS 5KG CE</v>
          </cell>
          <cell r="E2687" t="str">
            <v>PES</v>
          </cell>
          <cell r="F2687">
            <v>6655</v>
          </cell>
          <cell r="G2687" t="str">
            <v>TN</v>
          </cell>
          <cell r="H2687" t="str">
            <v>TONELADAS</v>
          </cell>
          <cell r="I2687" t="str">
            <v>PEC</v>
          </cell>
        </row>
        <row r="2688">
          <cell r="A2688" t="str">
            <v>16062682</v>
          </cell>
          <cell r="B2688">
            <v>160</v>
          </cell>
          <cell r="C2688">
            <v>62682</v>
          </cell>
          <cell r="D2688" t="str">
            <v>POLLITO ESPECIAL TE</v>
          </cell>
          <cell r="E2688" t="str">
            <v>PES</v>
          </cell>
          <cell r="F2688">
            <v>5900</v>
          </cell>
          <cell r="G2688" t="str">
            <v>TN</v>
          </cell>
          <cell r="H2688" t="str">
            <v>TONELADAS</v>
          </cell>
          <cell r="I2688" t="str">
            <v>PEC</v>
          </cell>
        </row>
        <row r="2689">
          <cell r="A2689" t="str">
            <v>16062692</v>
          </cell>
          <cell r="B2689">
            <v>160</v>
          </cell>
          <cell r="C2689">
            <v>62692</v>
          </cell>
          <cell r="D2689" t="str">
            <v>POLLO ESPECIAL TE</v>
          </cell>
          <cell r="E2689" t="str">
            <v>PES</v>
          </cell>
          <cell r="F2689">
            <v>5825</v>
          </cell>
          <cell r="G2689" t="str">
            <v>TN</v>
          </cell>
          <cell r="H2689" t="str">
            <v>TONELADAS</v>
          </cell>
          <cell r="I2689" t="str">
            <v>PEC</v>
          </cell>
        </row>
        <row r="2690">
          <cell r="A2690" t="str">
            <v>16063012</v>
          </cell>
          <cell r="B2690">
            <v>160</v>
          </cell>
          <cell r="C2690">
            <v>63012</v>
          </cell>
          <cell r="D2690" t="str">
            <v>INICIACION CERDOS CE</v>
          </cell>
          <cell r="E2690" t="str">
            <v>PES</v>
          </cell>
          <cell r="F2690">
            <v>6647</v>
          </cell>
          <cell r="G2690" t="str">
            <v>TN</v>
          </cell>
          <cell r="H2690" t="str">
            <v>TONELADAS</v>
          </cell>
          <cell r="I2690" t="str">
            <v>PEC</v>
          </cell>
        </row>
        <row r="2691">
          <cell r="A2691" t="str">
            <v>16063022</v>
          </cell>
          <cell r="B2691">
            <v>160</v>
          </cell>
          <cell r="C2691">
            <v>63022</v>
          </cell>
          <cell r="D2691" t="str">
            <v>CRECIMIENTO CERDOS CE</v>
          </cell>
          <cell r="E2691" t="str">
            <v>PES</v>
          </cell>
          <cell r="F2691">
            <v>5922</v>
          </cell>
          <cell r="G2691" t="str">
            <v>TN</v>
          </cell>
          <cell r="H2691" t="str">
            <v>TONELADAS</v>
          </cell>
          <cell r="I2691" t="str">
            <v>PEC</v>
          </cell>
        </row>
        <row r="2692">
          <cell r="A2692" t="str">
            <v>16063029</v>
          </cell>
          <cell r="B2692">
            <v>160</v>
          </cell>
          <cell r="C2692">
            <v>63029</v>
          </cell>
          <cell r="D2692" t="str">
            <v>CRECIMIENTO CERDOS CE BP 42K</v>
          </cell>
          <cell r="E2692" t="str">
            <v>PES</v>
          </cell>
          <cell r="F2692">
            <v>236.88</v>
          </cell>
          <cell r="G2692" t="str">
            <v>DF</v>
          </cell>
          <cell r="H2692" t="str">
            <v>42 KGS</v>
          </cell>
          <cell r="I2692" t="str">
            <v>PEC</v>
          </cell>
        </row>
        <row r="2693">
          <cell r="A2693" t="str">
            <v>16063032</v>
          </cell>
          <cell r="B2693">
            <v>160</v>
          </cell>
          <cell r="C2693">
            <v>63032</v>
          </cell>
          <cell r="D2693" t="str">
            <v>FINAL.ENGORDA CERDOS CE</v>
          </cell>
          <cell r="E2693" t="str">
            <v>PES</v>
          </cell>
          <cell r="F2693">
            <v>5535</v>
          </cell>
          <cell r="G2693" t="str">
            <v>TN</v>
          </cell>
          <cell r="H2693" t="str">
            <v>TONELADAS</v>
          </cell>
          <cell r="I2693" t="str">
            <v>PEC</v>
          </cell>
        </row>
        <row r="2694">
          <cell r="A2694" t="str">
            <v>16063039</v>
          </cell>
          <cell r="B2694">
            <v>160</v>
          </cell>
          <cell r="C2694">
            <v>63039</v>
          </cell>
          <cell r="D2694" t="str">
            <v>FINAL.ENGORDA CERDOS CE BP 42K</v>
          </cell>
          <cell r="E2694" t="str">
            <v>PES</v>
          </cell>
          <cell r="F2694">
            <v>221.4</v>
          </cell>
          <cell r="G2694" t="str">
            <v>DF</v>
          </cell>
          <cell r="H2694" t="str">
            <v>42 KGS</v>
          </cell>
          <cell r="I2694" t="str">
            <v>PEC</v>
          </cell>
        </row>
        <row r="2695">
          <cell r="A2695" t="str">
            <v>16063042</v>
          </cell>
          <cell r="B2695">
            <v>160</v>
          </cell>
          <cell r="C2695">
            <v>63042</v>
          </cell>
          <cell r="D2695" t="str">
            <v>CERDAS LACTANTES CE</v>
          </cell>
          <cell r="E2695" t="str">
            <v>PES</v>
          </cell>
          <cell r="F2695">
            <v>6108</v>
          </cell>
          <cell r="G2695" t="str">
            <v>TN</v>
          </cell>
          <cell r="H2695" t="str">
            <v>TONELADAS</v>
          </cell>
          <cell r="I2695" t="str">
            <v>PEC</v>
          </cell>
        </row>
        <row r="2696">
          <cell r="A2696" t="str">
            <v>16063052</v>
          </cell>
          <cell r="B2696">
            <v>160</v>
          </cell>
          <cell r="C2696">
            <v>63052</v>
          </cell>
          <cell r="D2696" t="str">
            <v>CERDAS GESTANTES CE</v>
          </cell>
          <cell r="E2696" t="str">
            <v>PES</v>
          </cell>
          <cell r="F2696">
            <v>5635</v>
          </cell>
          <cell r="G2696" t="str">
            <v>TN</v>
          </cell>
          <cell r="H2696" t="str">
            <v>TONELADAS</v>
          </cell>
          <cell r="I2696" t="str">
            <v>PEC</v>
          </cell>
        </row>
        <row r="2697">
          <cell r="A2697" t="str">
            <v>16063172</v>
          </cell>
          <cell r="B2697">
            <v>160</v>
          </cell>
          <cell r="C2697">
            <v>63172</v>
          </cell>
          <cell r="D2697" t="str">
            <v>CRECIPORK MEJORADO MT CE</v>
          </cell>
          <cell r="E2697" t="str">
            <v>PES</v>
          </cell>
          <cell r="F2697">
            <v>4910</v>
          </cell>
          <cell r="G2697" t="str">
            <v>TN</v>
          </cell>
          <cell r="H2697" t="str">
            <v>TONELADAS</v>
          </cell>
          <cell r="I2697" t="str">
            <v>PEC</v>
          </cell>
        </row>
        <row r="2698">
          <cell r="A2698" t="str">
            <v>16063182</v>
          </cell>
          <cell r="B2698">
            <v>160</v>
          </cell>
          <cell r="C2698">
            <v>63182</v>
          </cell>
          <cell r="D2698" t="str">
            <v>ENGORDAPORK MEJORADO MT CE</v>
          </cell>
          <cell r="E2698" t="str">
            <v>PES</v>
          </cell>
          <cell r="F2698">
            <v>4877</v>
          </cell>
          <cell r="G2698" t="str">
            <v>TN</v>
          </cell>
          <cell r="H2698" t="str">
            <v>TONELADAS</v>
          </cell>
          <cell r="I2698" t="str">
            <v>PEC</v>
          </cell>
        </row>
        <row r="2699">
          <cell r="A2699" t="str">
            <v>16063502</v>
          </cell>
          <cell r="B2699">
            <v>160</v>
          </cell>
          <cell r="C2699">
            <v>63502</v>
          </cell>
          <cell r="D2699" t="str">
            <v>FINALIZADOR ENG.CERDOS HL CE</v>
          </cell>
          <cell r="E2699" t="str">
            <v>PES</v>
          </cell>
          <cell r="F2699">
            <v>5705</v>
          </cell>
          <cell r="G2699" t="str">
            <v>TN</v>
          </cell>
          <cell r="H2699" t="str">
            <v>TONELADAS</v>
          </cell>
          <cell r="I2699" t="str">
            <v>PEC</v>
          </cell>
        </row>
        <row r="2700">
          <cell r="A2700" t="str">
            <v>16064002</v>
          </cell>
          <cell r="B2700">
            <v>160</v>
          </cell>
          <cell r="C2700">
            <v>64002</v>
          </cell>
          <cell r="D2700" t="str">
            <v>ALIM.VACAS LECH.18% CE</v>
          </cell>
          <cell r="E2700" t="str">
            <v>PES</v>
          </cell>
          <cell r="F2700">
            <v>4910</v>
          </cell>
          <cell r="G2700" t="str">
            <v>TN</v>
          </cell>
          <cell r="H2700" t="str">
            <v>TONELADAS</v>
          </cell>
          <cell r="I2700" t="str">
            <v>PEC</v>
          </cell>
        </row>
        <row r="2701">
          <cell r="A2701" t="str">
            <v>16064004</v>
          </cell>
          <cell r="B2701">
            <v>160</v>
          </cell>
          <cell r="C2701">
            <v>64004</v>
          </cell>
          <cell r="D2701" t="str">
            <v>ALIM.VACAS LECH.18% RE</v>
          </cell>
          <cell r="E2701" t="str">
            <v>PES</v>
          </cell>
          <cell r="F2701">
            <v>5085</v>
          </cell>
          <cell r="G2701" t="str">
            <v>TN</v>
          </cell>
          <cell r="H2701" t="str">
            <v>TONELADAS</v>
          </cell>
          <cell r="I2701" t="str">
            <v>PEC</v>
          </cell>
        </row>
        <row r="2702">
          <cell r="A2702" t="str">
            <v>16064044</v>
          </cell>
          <cell r="B2702">
            <v>160</v>
          </cell>
          <cell r="C2702">
            <v>64044</v>
          </cell>
          <cell r="D2702" t="str">
            <v>VACAS SECAS RE</v>
          </cell>
          <cell r="E2702" t="str">
            <v>PES</v>
          </cell>
          <cell r="F2702">
            <v>4635</v>
          </cell>
          <cell r="G2702" t="str">
            <v>TN</v>
          </cell>
          <cell r="H2702" t="str">
            <v>TONELADAS</v>
          </cell>
          <cell r="I2702" t="str">
            <v>PEC</v>
          </cell>
        </row>
        <row r="2703">
          <cell r="A2703" t="str">
            <v>16064072</v>
          </cell>
          <cell r="B2703">
            <v>160</v>
          </cell>
          <cell r="C2703">
            <v>64072</v>
          </cell>
          <cell r="D2703" t="str">
            <v>ABABE PLUS MT CE</v>
          </cell>
          <cell r="E2703" t="str">
            <v>PES</v>
          </cell>
          <cell r="F2703">
            <v>5510</v>
          </cell>
          <cell r="G2703" t="str">
            <v>TN</v>
          </cell>
          <cell r="H2703" t="str">
            <v>TONELADAS</v>
          </cell>
          <cell r="I2703" t="str">
            <v>PEC</v>
          </cell>
        </row>
        <row r="2704">
          <cell r="A2704" t="str">
            <v>16064169</v>
          </cell>
          <cell r="B2704">
            <v>160</v>
          </cell>
          <cell r="C2704">
            <v>64169</v>
          </cell>
          <cell r="D2704" t="str">
            <v>SUST.LECHE 24-10 10K  HE</v>
          </cell>
          <cell r="E2704" t="str">
            <v>PES</v>
          </cell>
          <cell r="F2704">
            <v>20068</v>
          </cell>
          <cell r="G2704" t="str">
            <v>TN</v>
          </cell>
          <cell r="H2704" t="str">
            <v>TONELADAS</v>
          </cell>
          <cell r="I2704" t="str">
            <v>PEC</v>
          </cell>
        </row>
        <row r="2705">
          <cell r="A2705" t="str">
            <v>16064362</v>
          </cell>
          <cell r="B2705">
            <v>160</v>
          </cell>
          <cell r="C2705">
            <v>64362</v>
          </cell>
          <cell r="D2705" t="str">
            <v>MEZCLA GANADERA LECHERO CE 40K</v>
          </cell>
          <cell r="E2705" t="str">
            <v>PES</v>
          </cell>
          <cell r="F2705">
            <v>4161</v>
          </cell>
          <cell r="G2705" t="str">
            <v>TN</v>
          </cell>
          <cell r="H2705" t="str">
            <v>TONELADAS</v>
          </cell>
          <cell r="I2705" t="str">
            <v>PEC</v>
          </cell>
        </row>
        <row r="2706">
          <cell r="A2706" t="str">
            <v>16064422</v>
          </cell>
          <cell r="B2706">
            <v>160</v>
          </cell>
          <cell r="C2706">
            <v>64422</v>
          </cell>
          <cell r="D2706" t="str">
            <v>ESTABLERO 18% MT CE</v>
          </cell>
          <cell r="E2706" t="str">
            <v>PES</v>
          </cell>
          <cell r="F2706">
            <v>4485</v>
          </cell>
          <cell r="G2706" t="str">
            <v>TN</v>
          </cell>
          <cell r="H2706" t="str">
            <v>TONELADAS</v>
          </cell>
          <cell r="I2706" t="str">
            <v>PEC</v>
          </cell>
        </row>
        <row r="2707">
          <cell r="A2707" t="str">
            <v>16065894</v>
          </cell>
          <cell r="B2707">
            <v>160</v>
          </cell>
          <cell r="C2707">
            <v>65894</v>
          </cell>
          <cell r="D2707" t="str">
            <v>MEZCLA GANADERA MT RE 40 KGS</v>
          </cell>
          <cell r="E2707" t="str">
            <v>PES</v>
          </cell>
          <cell r="F2707">
            <v>3785</v>
          </cell>
          <cell r="G2707" t="str">
            <v>TN</v>
          </cell>
          <cell r="H2707" t="str">
            <v>TONELADAS</v>
          </cell>
          <cell r="I2707" t="str">
            <v>PEC</v>
          </cell>
        </row>
        <row r="2708">
          <cell r="A2708" t="str">
            <v>16066032</v>
          </cell>
          <cell r="B2708">
            <v>160</v>
          </cell>
          <cell r="C2708">
            <v>66032</v>
          </cell>
          <cell r="D2708" t="str">
            <v>PAVO PREMIUM 1</v>
          </cell>
          <cell r="E2708" t="str">
            <v>PES</v>
          </cell>
          <cell r="F2708">
            <v>8020</v>
          </cell>
          <cell r="G2708" t="str">
            <v>TN</v>
          </cell>
          <cell r="H2708" t="str">
            <v>TONELADAS</v>
          </cell>
          <cell r="I2708" t="str">
            <v>PEC</v>
          </cell>
        </row>
        <row r="2709">
          <cell r="A2709" t="str">
            <v>16066042</v>
          </cell>
          <cell r="B2709">
            <v>160</v>
          </cell>
          <cell r="C2709">
            <v>66042</v>
          </cell>
          <cell r="D2709" t="str">
            <v>ENGORDA BORREGOS CE</v>
          </cell>
          <cell r="E2709" t="str">
            <v>PES</v>
          </cell>
          <cell r="F2709">
            <v>5085</v>
          </cell>
          <cell r="G2709" t="str">
            <v>TN</v>
          </cell>
          <cell r="H2709" t="str">
            <v>TONELADAS</v>
          </cell>
          <cell r="I2709" t="str">
            <v>PEC</v>
          </cell>
        </row>
        <row r="2710">
          <cell r="A2710" t="str">
            <v>16066052</v>
          </cell>
          <cell r="B2710">
            <v>160</v>
          </cell>
          <cell r="C2710">
            <v>66052</v>
          </cell>
          <cell r="D2710" t="str">
            <v>ALIMENTO PARA CONEJOS  CE</v>
          </cell>
          <cell r="E2710" t="str">
            <v>PES</v>
          </cell>
          <cell r="F2710">
            <v>5960</v>
          </cell>
          <cell r="G2710" t="str">
            <v>TN</v>
          </cell>
          <cell r="H2710" t="str">
            <v>TONELADAS</v>
          </cell>
          <cell r="I2710" t="str">
            <v>PEC</v>
          </cell>
        </row>
        <row r="2711">
          <cell r="A2711" t="str">
            <v>16066062</v>
          </cell>
          <cell r="B2711">
            <v>160</v>
          </cell>
          <cell r="C2711">
            <v>66062</v>
          </cell>
          <cell r="D2711" t="str">
            <v>ALIM.CONEJOS REPROD. CE</v>
          </cell>
          <cell r="E2711" t="str">
            <v>PES</v>
          </cell>
          <cell r="F2711">
            <v>6050</v>
          </cell>
          <cell r="G2711" t="str">
            <v>TN</v>
          </cell>
          <cell r="H2711" t="str">
            <v>TONELADAS</v>
          </cell>
          <cell r="I2711" t="str">
            <v>PEC</v>
          </cell>
        </row>
        <row r="2712">
          <cell r="A2712" t="str">
            <v>16066114</v>
          </cell>
          <cell r="B2712">
            <v>160</v>
          </cell>
          <cell r="C2712">
            <v>66114</v>
          </cell>
          <cell r="D2712" t="str">
            <v>OVINOS GANADOR RE</v>
          </cell>
          <cell r="E2712" t="str">
            <v>PES</v>
          </cell>
          <cell r="F2712">
            <v>4325</v>
          </cell>
          <cell r="G2712" t="str">
            <v>TN</v>
          </cell>
          <cell r="H2712" t="str">
            <v>TONELADAS</v>
          </cell>
          <cell r="I2712" t="str">
            <v>PEC</v>
          </cell>
        </row>
        <row r="2713">
          <cell r="A2713" t="str">
            <v>16066170</v>
          </cell>
          <cell r="B2713">
            <v>160</v>
          </cell>
          <cell r="C2713">
            <v>66170</v>
          </cell>
          <cell r="D2713" t="str">
            <v>INICIA CORDEROS HE</v>
          </cell>
          <cell r="E2713" t="str">
            <v>PES</v>
          </cell>
          <cell r="F2713">
            <v>5625</v>
          </cell>
          <cell r="G2713" t="str">
            <v>TN</v>
          </cell>
          <cell r="H2713" t="str">
            <v>TONELADAS</v>
          </cell>
          <cell r="I2713" t="str">
            <v>PEC</v>
          </cell>
        </row>
        <row r="2714">
          <cell r="A2714" t="str">
            <v>16066184</v>
          </cell>
          <cell r="B2714">
            <v>160</v>
          </cell>
          <cell r="C2714">
            <v>66184</v>
          </cell>
          <cell r="D2714" t="str">
            <v>BORREGAS REPRODUCTORAS RE</v>
          </cell>
          <cell r="E2714" t="str">
            <v>PES</v>
          </cell>
          <cell r="F2714">
            <v>4925</v>
          </cell>
          <cell r="G2714" t="str">
            <v>TN</v>
          </cell>
          <cell r="H2714" t="str">
            <v>TONELADAS</v>
          </cell>
          <cell r="I2714" t="str">
            <v>PEC</v>
          </cell>
        </row>
        <row r="2715">
          <cell r="A2715" t="str">
            <v>16066402</v>
          </cell>
          <cell r="B2715">
            <v>160</v>
          </cell>
          <cell r="C2715">
            <v>66402</v>
          </cell>
          <cell r="D2715" t="str">
            <v>PAVO PREMIUM 2</v>
          </cell>
          <cell r="E2715" t="str">
            <v>PES</v>
          </cell>
          <cell r="F2715">
            <v>7150</v>
          </cell>
          <cell r="G2715" t="str">
            <v>TN</v>
          </cell>
          <cell r="H2715" t="str">
            <v>TONELADAS</v>
          </cell>
          <cell r="I2715" t="str">
            <v>PEC</v>
          </cell>
        </row>
        <row r="2716">
          <cell r="A2716" t="str">
            <v>16066572</v>
          </cell>
          <cell r="B2716">
            <v>160</v>
          </cell>
          <cell r="C2716">
            <v>66572</v>
          </cell>
          <cell r="D2716" t="str">
            <v>INICIA PAVOS ME 40 KGS</v>
          </cell>
          <cell r="E2716" t="str">
            <v>PES</v>
          </cell>
          <cell r="F2716">
            <v>6750</v>
          </cell>
          <cell r="G2716" t="str">
            <v>TN</v>
          </cell>
          <cell r="H2716" t="str">
            <v>TONELADAS</v>
          </cell>
          <cell r="I2716" t="str">
            <v>PEC</v>
          </cell>
        </row>
        <row r="2717">
          <cell r="A2717" t="str">
            <v>16066576</v>
          </cell>
          <cell r="B2717">
            <v>160</v>
          </cell>
          <cell r="C2717">
            <v>66576</v>
          </cell>
          <cell r="D2717" t="str">
            <v>PAVO INICIACION 5 KG</v>
          </cell>
          <cell r="E2717" t="str">
            <v>PES</v>
          </cell>
          <cell r="F2717">
            <v>7220</v>
          </cell>
          <cell r="G2717" t="str">
            <v>TN</v>
          </cell>
          <cell r="H2717" t="str">
            <v>TONELADAS</v>
          </cell>
          <cell r="I2717" t="str">
            <v>PEC</v>
          </cell>
        </row>
        <row r="2718">
          <cell r="A2718" t="str">
            <v>16066582</v>
          </cell>
          <cell r="B2718">
            <v>160</v>
          </cell>
          <cell r="C2718">
            <v>66582</v>
          </cell>
          <cell r="D2718" t="str">
            <v>PAVO DESARROLLO 40 KGS</v>
          </cell>
          <cell r="E2718" t="str">
            <v>PES</v>
          </cell>
          <cell r="F2718">
            <v>6300</v>
          </cell>
          <cell r="G2718" t="str">
            <v>TN</v>
          </cell>
          <cell r="H2718" t="str">
            <v>TONELADAS</v>
          </cell>
          <cell r="I2718" t="str">
            <v>PEC</v>
          </cell>
        </row>
        <row r="2719">
          <cell r="A2719" t="str">
            <v>16066586</v>
          </cell>
          <cell r="B2719">
            <v>160</v>
          </cell>
          <cell r="C2719">
            <v>66586</v>
          </cell>
          <cell r="D2719" t="str">
            <v>PAVO CRECIMIENTO 5 KG</v>
          </cell>
          <cell r="E2719" t="str">
            <v>PES</v>
          </cell>
          <cell r="F2719">
            <v>6770</v>
          </cell>
          <cell r="G2719" t="str">
            <v>TN</v>
          </cell>
          <cell r="H2719" t="str">
            <v>TONELADAS</v>
          </cell>
          <cell r="I2719" t="str">
            <v>PEC</v>
          </cell>
        </row>
        <row r="2720">
          <cell r="A2720" t="str">
            <v>16066592</v>
          </cell>
          <cell r="B2720">
            <v>160</v>
          </cell>
          <cell r="C2720">
            <v>66592</v>
          </cell>
          <cell r="D2720" t="str">
            <v>ENGORDA PAVOS ME 40 KGS</v>
          </cell>
          <cell r="E2720" t="str">
            <v>PES</v>
          </cell>
          <cell r="F2720">
            <v>6120</v>
          </cell>
          <cell r="G2720" t="str">
            <v>TN</v>
          </cell>
          <cell r="H2720" t="str">
            <v>TONELADAS</v>
          </cell>
          <cell r="I2720" t="str">
            <v>PEC</v>
          </cell>
        </row>
        <row r="2721">
          <cell r="A2721" t="str">
            <v>16066596</v>
          </cell>
          <cell r="B2721">
            <v>160</v>
          </cell>
          <cell r="C2721">
            <v>66596</v>
          </cell>
          <cell r="D2721" t="str">
            <v>PAVO ENGORDA 5KG</v>
          </cell>
          <cell r="E2721" t="str">
            <v>PES</v>
          </cell>
          <cell r="F2721">
            <v>6645</v>
          </cell>
          <cell r="G2721" t="str">
            <v>TN</v>
          </cell>
          <cell r="H2721" t="str">
            <v>TONELADAS</v>
          </cell>
          <cell r="I2721" t="str">
            <v>PEC</v>
          </cell>
        </row>
        <row r="2722">
          <cell r="A2722" t="str">
            <v>16066704</v>
          </cell>
          <cell r="B2722">
            <v>160</v>
          </cell>
          <cell r="C2722">
            <v>66704</v>
          </cell>
          <cell r="D2722" t="str">
            <v>PELL ROL TURBO RE</v>
          </cell>
          <cell r="E2722" t="str">
            <v>PES</v>
          </cell>
          <cell r="F2722">
            <v>7860</v>
          </cell>
          <cell r="G2722" t="str">
            <v>TN</v>
          </cell>
          <cell r="H2722" t="str">
            <v>TONELADAS</v>
          </cell>
          <cell r="I2722" t="str">
            <v>PEC</v>
          </cell>
        </row>
        <row r="2723">
          <cell r="A2723" t="str">
            <v>16066836</v>
          </cell>
          <cell r="B2723">
            <v>160</v>
          </cell>
          <cell r="C2723">
            <v>66836</v>
          </cell>
          <cell r="D2723" t="str">
            <v>GALLO DE ORO CORTADOR 5KG</v>
          </cell>
          <cell r="E2723" t="str">
            <v>PES</v>
          </cell>
          <cell r="F2723">
            <v>10710</v>
          </cell>
          <cell r="G2723" t="str">
            <v>TN</v>
          </cell>
          <cell r="H2723" t="str">
            <v>TONELADAS</v>
          </cell>
          <cell r="I2723" t="str">
            <v>PEC</v>
          </cell>
        </row>
        <row r="2724">
          <cell r="A2724" t="str">
            <v>16066837</v>
          </cell>
          <cell r="B2724">
            <v>160</v>
          </cell>
          <cell r="C2724">
            <v>66837</v>
          </cell>
          <cell r="D2724" t="str">
            <v>GALLO DE ORO CORTADOR CE</v>
          </cell>
          <cell r="E2724" t="str">
            <v>PES</v>
          </cell>
          <cell r="F2724">
            <v>9460</v>
          </cell>
          <cell r="G2724" t="str">
            <v>TN</v>
          </cell>
          <cell r="H2724" t="str">
            <v>TONELADAS</v>
          </cell>
          <cell r="I2724" t="str">
            <v>PEC</v>
          </cell>
        </row>
        <row r="2725">
          <cell r="A2725" t="str">
            <v>16066962</v>
          </cell>
          <cell r="B2725">
            <v>160</v>
          </cell>
          <cell r="C2725">
            <v>66962</v>
          </cell>
          <cell r="D2725" t="str">
            <v>GALLO DE ORO ATHLETIC 40KG</v>
          </cell>
          <cell r="E2725" t="str">
            <v>PES</v>
          </cell>
          <cell r="F2725">
            <v>9115</v>
          </cell>
          <cell r="G2725" t="str">
            <v>TN</v>
          </cell>
          <cell r="H2725" t="str">
            <v>TONELADAS</v>
          </cell>
          <cell r="I2725" t="str">
            <v>PEC</v>
          </cell>
        </row>
        <row r="2726">
          <cell r="A2726" t="str">
            <v>16066966</v>
          </cell>
          <cell r="B2726">
            <v>160</v>
          </cell>
          <cell r="C2726">
            <v>66966</v>
          </cell>
          <cell r="D2726" t="str">
            <v>GALLO DE ORO ATHLETIC 5KG</v>
          </cell>
          <cell r="E2726" t="str">
            <v>PES</v>
          </cell>
          <cell r="F2726">
            <v>9882</v>
          </cell>
          <cell r="G2726" t="str">
            <v>TN</v>
          </cell>
          <cell r="H2726" t="str">
            <v>TONELADAS</v>
          </cell>
          <cell r="I2726" t="str">
            <v>PEC</v>
          </cell>
        </row>
        <row r="2727">
          <cell r="A2727" t="str">
            <v>16070532</v>
          </cell>
          <cell r="B2727">
            <v>160</v>
          </cell>
          <cell r="C2727">
            <v>70532</v>
          </cell>
          <cell r="D2727" t="str">
            <v>MULTIAVES  ME</v>
          </cell>
          <cell r="E2727" t="str">
            <v>PES</v>
          </cell>
          <cell r="F2727">
            <v>5160</v>
          </cell>
          <cell r="G2727" t="str">
            <v>TN</v>
          </cell>
          <cell r="H2727" t="str">
            <v>TONELADAS</v>
          </cell>
          <cell r="I2727" t="str">
            <v>PEC</v>
          </cell>
        </row>
        <row r="2728">
          <cell r="A2728" t="str">
            <v>16073632</v>
          </cell>
          <cell r="B2728">
            <v>160</v>
          </cell>
          <cell r="C2728">
            <v>73632</v>
          </cell>
          <cell r="D2728" t="str">
            <v>CERDI-TEXO MULTIUSOS CE</v>
          </cell>
          <cell r="E2728" t="str">
            <v>PES</v>
          </cell>
          <cell r="F2728">
            <v>4852</v>
          </cell>
          <cell r="G2728" t="str">
            <v>TN</v>
          </cell>
          <cell r="H2728" t="str">
            <v>TONELADAS</v>
          </cell>
          <cell r="I2728" t="str">
            <v>PEC</v>
          </cell>
        </row>
        <row r="2729">
          <cell r="A2729" t="str">
            <v>16075434</v>
          </cell>
          <cell r="B2729">
            <v>160</v>
          </cell>
          <cell r="C2729">
            <v>75434</v>
          </cell>
          <cell r="D2729" t="str">
            <v>TEXI-ENGORDA  RE</v>
          </cell>
          <cell r="E2729" t="str">
            <v>PES</v>
          </cell>
          <cell r="F2729">
            <v>4375</v>
          </cell>
          <cell r="G2729" t="str">
            <v>TN</v>
          </cell>
          <cell r="H2729" t="str">
            <v>TONELADAS</v>
          </cell>
          <cell r="I2729" t="str">
            <v>PEC</v>
          </cell>
        </row>
        <row r="2730">
          <cell r="A2730" t="str">
            <v>16079479</v>
          </cell>
          <cell r="B2730">
            <v>160</v>
          </cell>
          <cell r="C2730">
            <v>79479</v>
          </cell>
          <cell r="D2730" t="str">
            <v>CALF-MANNA 50 L CE</v>
          </cell>
          <cell r="E2730" t="str">
            <v>PES</v>
          </cell>
          <cell r="F2730">
            <v>17666</v>
          </cell>
          <cell r="G2730" t="str">
            <v>TN</v>
          </cell>
          <cell r="H2730" t="str">
            <v>TONELADAS</v>
          </cell>
          <cell r="I2730" t="str">
            <v>PEC</v>
          </cell>
        </row>
        <row r="2731">
          <cell r="A2731" t="str">
            <v>16079489</v>
          </cell>
          <cell r="B2731">
            <v>160</v>
          </cell>
          <cell r="C2731">
            <v>79489</v>
          </cell>
          <cell r="D2731" t="str">
            <v>CALF-MANNA 25 L CE</v>
          </cell>
          <cell r="E2731" t="str">
            <v>PES</v>
          </cell>
          <cell r="F2731">
            <v>18479</v>
          </cell>
          <cell r="G2731" t="str">
            <v>TN</v>
          </cell>
          <cell r="H2731" t="str">
            <v>TONELADAS</v>
          </cell>
          <cell r="I2731" t="str">
            <v>PEC</v>
          </cell>
        </row>
        <row r="2732">
          <cell r="A2732" t="str">
            <v>1608299</v>
          </cell>
          <cell r="B2732">
            <v>160</v>
          </cell>
          <cell r="C2732">
            <v>8299</v>
          </cell>
          <cell r="D2732" t="str">
            <v>CAJA DE DESCANSO GALLO DE ORO</v>
          </cell>
          <cell r="E2732" t="str">
            <v>PES</v>
          </cell>
          <cell r="F2732">
            <v>31.03</v>
          </cell>
          <cell r="G2732" t="str">
            <v>PZ</v>
          </cell>
          <cell r="H2732" t="str">
            <v>PIEZAS</v>
          </cell>
          <cell r="I2732" t="str">
            <v>PEC</v>
          </cell>
        </row>
        <row r="2733">
          <cell r="A2733" t="str">
            <v>16083409</v>
          </cell>
          <cell r="B2733">
            <v>160</v>
          </cell>
          <cell r="C2733">
            <v>83409</v>
          </cell>
          <cell r="D2733" t="str">
            <v>SUPER APILAC ULTRA 0 MED-0</v>
          </cell>
          <cell r="E2733" t="str">
            <v>PES</v>
          </cell>
          <cell r="F2733">
            <v>17700</v>
          </cell>
          <cell r="G2733" t="str">
            <v>TN</v>
          </cell>
          <cell r="H2733" t="str">
            <v>TONELADAS</v>
          </cell>
          <cell r="I2733" t="str">
            <v>PEC</v>
          </cell>
        </row>
        <row r="2734">
          <cell r="A2734" t="str">
            <v>16083439</v>
          </cell>
          <cell r="B2734">
            <v>160</v>
          </cell>
          <cell r="C2734">
            <v>83439</v>
          </cell>
          <cell r="D2734" t="str">
            <v>SUPER APILAC ULTRA 2 MED-1</v>
          </cell>
          <cell r="E2734" t="str">
            <v>PES</v>
          </cell>
          <cell r="F2734">
            <v>11850</v>
          </cell>
          <cell r="G2734" t="str">
            <v>TN</v>
          </cell>
          <cell r="H2734" t="str">
            <v>TONELADAS</v>
          </cell>
          <cell r="I2734" t="str">
            <v>PEC</v>
          </cell>
        </row>
        <row r="2735">
          <cell r="A2735" t="str">
            <v>16083469</v>
          </cell>
          <cell r="B2735">
            <v>160</v>
          </cell>
          <cell r="C2735">
            <v>83469</v>
          </cell>
          <cell r="D2735" t="str">
            <v>SUPER APILAC ULTRA 3 MED-1</v>
          </cell>
          <cell r="E2735" t="str">
            <v>PES</v>
          </cell>
          <cell r="F2735">
            <v>9650</v>
          </cell>
          <cell r="G2735" t="str">
            <v>TN</v>
          </cell>
          <cell r="H2735" t="str">
            <v>TONELADAS</v>
          </cell>
          <cell r="I2735" t="str">
            <v>PEC</v>
          </cell>
        </row>
        <row r="2736">
          <cell r="A2736" t="str">
            <v>16083499</v>
          </cell>
          <cell r="B2736">
            <v>160</v>
          </cell>
          <cell r="C2736">
            <v>83499</v>
          </cell>
          <cell r="D2736" t="str">
            <v>SUPER APILAC ULTRA 1 MED-1</v>
          </cell>
          <cell r="E2736" t="str">
            <v>PES</v>
          </cell>
          <cell r="F2736">
            <v>15350</v>
          </cell>
          <cell r="G2736" t="str">
            <v>TN</v>
          </cell>
          <cell r="H2736" t="str">
            <v>TONELADAS</v>
          </cell>
          <cell r="I2736" t="str">
            <v>PEC</v>
          </cell>
        </row>
        <row r="2737">
          <cell r="A2737" t="str">
            <v>16085919</v>
          </cell>
          <cell r="B2737">
            <v>160</v>
          </cell>
          <cell r="C2737">
            <v>85919</v>
          </cell>
          <cell r="D2737" t="str">
            <v>MULTI-BRICK TRIPLE</v>
          </cell>
          <cell r="E2737" t="str">
            <v>PES</v>
          </cell>
          <cell r="F2737">
            <v>35.32</v>
          </cell>
          <cell r="G2737">
            <v>12</v>
          </cell>
          <cell r="H2737" t="str">
            <v>15 KGS</v>
          </cell>
          <cell r="I2737" t="str">
            <v>MUL</v>
          </cell>
        </row>
        <row r="2738">
          <cell r="A2738" t="str">
            <v>16085929</v>
          </cell>
          <cell r="B2738">
            <v>160</v>
          </cell>
          <cell r="C2738">
            <v>85929</v>
          </cell>
          <cell r="D2738" t="str">
            <v>MULTI-BRICK DESPARASITANTE</v>
          </cell>
          <cell r="E2738" t="str">
            <v>PES</v>
          </cell>
          <cell r="F2738">
            <v>72.11</v>
          </cell>
          <cell r="G2738">
            <v>12</v>
          </cell>
          <cell r="H2738" t="str">
            <v>15 KGS</v>
          </cell>
          <cell r="I2738" t="str">
            <v>MUL</v>
          </cell>
        </row>
        <row r="2739">
          <cell r="A2739" t="str">
            <v>16086012</v>
          </cell>
          <cell r="B2739">
            <v>160</v>
          </cell>
          <cell r="C2739">
            <v>86012</v>
          </cell>
          <cell r="D2739" t="str">
            <v>ROYAL HORSE H-480 CE 15K</v>
          </cell>
          <cell r="E2739" t="str">
            <v>PES</v>
          </cell>
          <cell r="F2739">
            <v>11342</v>
          </cell>
          <cell r="G2739" t="str">
            <v>TN</v>
          </cell>
          <cell r="H2739" t="str">
            <v>TONELADAS</v>
          </cell>
          <cell r="I2739" t="str">
            <v>PEC</v>
          </cell>
        </row>
        <row r="2740">
          <cell r="A2740" t="str">
            <v>16086022</v>
          </cell>
          <cell r="B2740">
            <v>160</v>
          </cell>
          <cell r="C2740">
            <v>86022</v>
          </cell>
          <cell r="D2740" t="str">
            <v>ROYAL HORSE H-400 CE</v>
          </cell>
          <cell r="E2740" t="str">
            <v>PES</v>
          </cell>
          <cell r="F2740">
            <v>13385</v>
          </cell>
          <cell r="G2740" t="str">
            <v>TN</v>
          </cell>
          <cell r="H2740" t="str">
            <v>TONELADAS</v>
          </cell>
          <cell r="I2740" t="str">
            <v>PEC</v>
          </cell>
        </row>
        <row r="2741">
          <cell r="A2741" t="str">
            <v>16086032</v>
          </cell>
          <cell r="B2741">
            <v>160</v>
          </cell>
          <cell r="C2741">
            <v>86032</v>
          </cell>
          <cell r="D2741" t="str">
            <v>ROYAL HORSE H-380 CE 25K</v>
          </cell>
          <cell r="E2741" t="str">
            <v>PES</v>
          </cell>
          <cell r="F2741">
            <v>10920</v>
          </cell>
          <cell r="G2741" t="str">
            <v>TN</v>
          </cell>
          <cell r="H2741" t="str">
            <v>TONELADAS</v>
          </cell>
          <cell r="I2741" t="str">
            <v>PEC</v>
          </cell>
        </row>
        <row r="2742">
          <cell r="A2742" t="str">
            <v>16086514</v>
          </cell>
          <cell r="B2742">
            <v>160</v>
          </cell>
          <cell r="C2742">
            <v>86514</v>
          </cell>
          <cell r="D2742" t="str">
            <v>ROYAL HORSE H-250 RE 25K</v>
          </cell>
          <cell r="E2742" t="str">
            <v>PES</v>
          </cell>
          <cell r="F2742">
            <v>9185</v>
          </cell>
          <cell r="G2742" t="str">
            <v>TN</v>
          </cell>
          <cell r="H2742" t="str">
            <v>TONELADAS</v>
          </cell>
          <cell r="I2742" t="str">
            <v>PEC</v>
          </cell>
        </row>
        <row r="2743">
          <cell r="A2743" t="str">
            <v>16086522</v>
          </cell>
          <cell r="B2743">
            <v>160</v>
          </cell>
          <cell r="C2743">
            <v>86522</v>
          </cell>
          <cell r="D2743" t="str">
            <v>ROYAL HORSE B-300 CE 25K</v>
          </cell>
          <cell r="E2743" t="str">
            <v>PES</v>
          </cell>
          <cell r="F2743">
            <v>9574</v>
          </cell>
          <cell r="G2743" t="str">
            <v>TN</v>
          </cell>
          <cell r="H2743" t="str">
            <v>TONELADAS</v>
          </cell>
          <cell r="I2743" t="str">
            <v>PEC</v>
          </cell>
        </row>
        <row r="2744">
          <cell r="A2744" t="str">
            <v>16086044</v>
          </cell>
          <cell r="B2744">
            <v>160</v>
          </cell>
          <cell r="C2744">
            <v>86044</v>
          </cell>
          <cell r="D2744" t="str">
            <v>ROYAL HORSE H-350 RE 25K</v>
          </cell>
          <cell r="E2744" t="str">
            <v>PES</v>
          </cell>
          <cell r="F2744">
            <v>9207</v>
          </cell>
          <cell r="G2744" t="str">
            <v>TN</v>
          </cell>
          <cell r="H2744" t="str">
            <v>TONELADAS</v>
          </cell>
          <cell r="I2744" t="str">
            <v>PEC</v>
          </cell>
        </row>
        <row r="2745">
          <cell r="A2745" t="str">
            <v>16086624</v>
          </cell>
          <cell r="B2745">
            <v>160</v>
          </cell>
          <cell r="C2745">
            <v>86624</v>
          </cell>
          <cell r="D2745" t="str">
            <v>ROYAL HORSE B-150 RE 25K</v>
          </cell>
          <cell r="E2745" t="str">
            <v>PES</v>
          </cell>
          <cell r="F2745">
            <v>9205</v>
          </cell>
          <cell r="G2745" t="str">
            <v>TN</v>
          </cell>
          <cell r="H2745" t="str">
            <v>TONELADAS</v>
          </cell>
          <cell r="I2745" t="str">
            <v>PEC</v>
          </cell>
        </row>
        <row r="2746">
          <cell r="A2746" t="str">
            <v>16087747</v>
          </cell>
          <cell r="B2746">
            <v>160</v>
          </cell>
          <cell r="C2746">
            <v>87747</v>
          </cell>
          <cell r="D2746" t="str">
            <v>PORCEVRAGE FASE 0 C/MED 0</v>
          </cell>
          <cell r="E2746" t="str">
            <v>PES</v>
          </cell>
          <cell r="F2746">
            <v>17015</v>
          </cell>
          <cell r="G2746" t="str">
            <v>TN</v>
          </cell>
          <cell r="H2746" t="str">
            <v>TONELADAS</v>
          </cell>
          <cell r="I2746" t="str">
            <v>PEC</v>
          </cell>
        </row>
        <row r="2747">
          <cell r="A2747" t="str">
            <v>16087757</v>
          </cell>
          <cell r="B2747">
            <v>160</v>
          </cell>
          <cell r="C2747">
            <v>87757</v>
          </cell>
          <cell r="D2747" t="str">
            <v>PORCEVRAGE FASE 1 C/MED 1</v>
          </cell>
          <cell r="E2747" t="str">
            <v>PES</v>
          </cell>
          <cell r="F2747">
            <v>13700</v>
          </cell>
          <cell r="G2747" t="str">
            <v>TN</v>
          </cell>
          <cell r="H2747" t="str">
            <v>TONELADAS</v>
          </cell>
          <cell r="I2747" t="str">
            <v>PEC</v>
          </cell>
        </row>
        <row r="2748">
          <cell r="A2748" t="str">
            <v>16087767</v>
          </cell>
          <cell r="B2748">
            <v>160</v>
          </cell>
          <cell r="C2748">
            <v>87767</v>
          </cell>
          <cell r="D2748" t="str">
            <v>PORCEVRAGE FASE 2 C/MED 1</v>
          </cell>
          <cell r="E2748" t="str">
            <v>PES</v>
          </cell>
          <cell r="F2748">
            <v>12100</v>
          </cell>
          <cell r="G2748" t="str">
            <v>TN</v>
          </cell>
          <cell r="H2748" t="str">
            <v>TONELADAS</v>
          </cell>
          <cell r="I2748" t="str">
            <v>PEC</v>
          </cell>
        </row>
        <row r="2749">
          <cell r="A2749" t="str">
            <v>16087777</v>
          </cell>
          <cell r="B2749">
            <v>160</v>
          </cell>
          <cell r="C2749">
            <v>87777</v>
          </cell>
          <cell r="D2749" t="str">
            <v>PORCEVRAGE FASE 3 C/MED 1</v>
          </cell>
          <cell r="E2749" t="str">
            <v>PES</v>
          </cell>
          <cell r="F2749">
            <v>9550</v>
          </cell>
          <cell r="G2749" t="str">
            <v>TN</v>
          </cell>
          <cell r="H2749" t="str">
            <v>TONELADAS</v>
          </cell>
          <cell r="I2749" t="str">
            <v>PEC</v>
          </cell>
        </row>
        <row r="2750">
          <cell r="A2750" t="str">
            <v>1608815</v>
          </cell>
          <cell r="B2750">
            <v>160</v>
          </cell>
          <cell r="C2750">
            <v>8815</v>
          </cell>
          <cell r="D2750" t="str">
            <v>CAJA GALLO DE ORO</v>
          </cell>
          <cell r="E2750" t="str">
            <v>PES</v>
          </cell>
          <cell r="F2750">
            <v>19</v>
          </cell>
          <cell r="G2750" t="str">
            <v>PZ</v>
          </cell>
          <cell r="H2750" t="str">
            <v>PIEZAS</v>
          </cell>
        </row>
        <row r="2751">
          <cell r="A2751" t="str">
            <v>1608854</v>
          </cell>
          <cell r="B2751">
            <v>160</v>
          </cell>
          <cell r="C2751">
            <v>8854</v>
          </cell>
          <cell r="D2751" t="str">
            <v>CAJA GALLO DE ORO CORTADOR</v>
          </cell>
          <cell r="E2751" t="str">
            <v>PES</v>
          </cell>
          <cell r="F2751">
            <v>39.229999999999997</v>
          </cell>
          <cell r="G2751" t="str">
            <v>PZ</v>
          </cell>
          <cell r="H2751" t="str">
            <v>PIEZAS</v>
          </cell>
        </row>
        <row r="2752">
          <cell r="A2752" t="str">
            <v>16088698</v>
          </cell>
          <cell r="B2752">
            <v>160</v>
          </cell>
          <cell r="C2752">
            <v>88698</v>
          </cell>
          <cell r="D2752" t="str">
            <v>BIOFINGERLING 2.5MM</v>
          </cell>
          <cell r="E2752" t="str">
            <v>PES</v>
          </cell>
          <cell r="F2752">
            <v>19500</v>
          </cell>
          <cell r="G2752" t="str">
            <v>TN</v>
          </cell>
          <cell r="H2752" t="str">
            <v>TONELADAS</v>
          </cell>
          <cell r="I2752" t="str">
            <v>ACU</v>
          </cell>
        </row>
        <row r="2753">
          <cell r="A2753" t="str">
            <v>16088699</v>
          </cell>
          <cell r="B2753">
            <v>160</v>
          </cell>
          <cell r="C2753">
            <v>88699</v>
          </cell>
          <cell r="D2753" t="str">
            <v>BIOFINGERLING 1.5MM</v>
          </cell>
          <cell r="E2753" t="str">
            <v>PES</v>
          </cell>
          <cell r="F2753">
            <v>19900</v>
          </cell>
          <cell r="G2753" t="str">
            <v>TN</v>
          </cell>
          <cell r="H2753" t="str">
            <v>TONELADAS</v>
          </cell>
          <cell r="I2753" t="str">
            <v>ACU</v>
          </cell>
        </row>
        <row r="2754">
          <cell r="A2754" t="str">
            <v>1609065</v>
          </cell>
          <cell r="B2754">
            <v>160</v>
          </cell>
          <cell r="C2754">
            <v>9065</v>
          </cell>
          <cell r="D2754" t="str">
            <v>MULTIPHOS PREMEZCLA GAN.</v>
          </cell>
          <cell r="E2754" t="str">
            <v>PES</v>
          </cell>
          <cell r="F2754">
            <v>20320</v>
          </cell>
          <cell r="G2754" t="str">
            <v>TN</v>
          </cell>
          <cell r="H2754" t="str">
            <v>TONELADAS</v>
          </cell>
          <cell r="I2754" t="str">
            <v>MUL</v>
          </cell>
        </row>
        <row r="2755">
          <cell r="A2755" t="str">
            <v>1609253</v>
          </cell>
          <cell r="B2755">
            <v>160</v>
          </cell>
          <cell r="C2755">
            <v>9253</v>
          </cell>
          <cell r="D2755" t="str">
            <v>PREMIX PATOS INICIACION</v>
          </cell>
          <cell r="E2755" t="str">
            <v>PES</v>
          </cell>
          <cell r="F2755">
            <v>16880</v>
          </cell>
          <cell r="G2755" t="str">
            <v>TN</v>
          </cell>
          <cell r="H2755" t="str">
            <v>TONELADAS</v>
          </cell>
          <cell r="I2755" t="str">
            <v>MUL</v>
          </cell>
        </row>
        <row r="2756">
          <cell r="A2756" t="str">
            <v>1609254</v>
          </cell>
          <cell r="B2756">
            <v>160</v>
          </cell>
          <cell r="C2756">
            <v>9254</v>
          </cell>
          <cell r="D2756" t="str">
            <v>PREMIX PATOS CRECIMIENTO</v>
          </cell>
          <cell r="E2756" t="str">
            <v>PES</v>
          </cell>
          <cell r="F2756">
            <v>14200</v>
          </cell>
          <cell r="G2756" t="str">
            <v>TN</v>
          </cell>
          <cell r="H2756" t="str">
            <v>TONELADAS</v>
          </cell>
          <cell r="I2756" t="str">
            <v>MUL</v>
          </cell>
        </row>
        <row r="2757">
          <cell r="A2757" t="str">
            <v>1609310</v>
          </cell>
          <cell r="B2757">
            <v>160</v>
          </cell>
          <cell r="C2757">
            <v>9310</v>
          </cell>
          <cell r="D2757" t="str">
            <v>INICIACION ESPECIAL</v>
          </cell>
          <cell r="E2757" t="str">
            <v>PES</v>
          </cell>
          <cell r="F2757">
            <v>17620</v>
          </cell>
          <cell r="G2757" t="str">
            <v>TN</v>
          </cell>
          <cell r="H2757" t="str">
            <v>TONELADAS</v>
          </cell>
          <cell r="I2757" t="str">
            <v>MUL</v>
          </cell>
        </row>
        <row r="2758">
          <cell r="A2758" t="str">
            <v>1609313</v>
          </cell>
          <cell r="B2758">
            <v>160</v>
          </cell>
          <cell r="C2758">
            <v>9313</v>
          </cell>
          <cell r="D2758" t="str">
            <v>MC-CERDOS PREINICIACION</v>
          </cell>
          <cell r="E2758" t="str">
            <v>PES</v>
          </cell>
          <cell r="F2758">
            <v>12540</v>
          </cell>
          <cell r="G2758" t="str">
            <v>TN</v>
          </cell>
          <cell r="H2758" t="str">
            <v>TONELADAS</v>
          </cell>
          <cell r="I2758" t="str">
            <v>MUL</v>
          </cell>
        </row>
        <row r="2759">
          <cell r="A2759" t="str">
            <v>1609318</v>
          </cell>
          <cell r="B2759">
            <v>160</v>
          </cell>
          <cell r="C2759">
            <v>9318</v>
          </cell>
          <cell r="D2759" t="str">
            <v>CERDOS INICIACION I</v>
          </cell>
          <cell r="E2759" t="str">
            <v>PES</v>
          </cell>
          <cell r="F2759">
            <v>27000</v>
          </cell>
          <cell r="G2759" t="str">
            <v>TN</v>
          </cell>
          <cell r="H2759" t="str">
            <v>TONELADAS</v>
          </cell>
          <cell r="I2759" t="str">
            <v>MUL</v>
          </cell>
        </row>
        <row r="2760">
          <cell r="A2760" t="str">
            <v>1609319</v>
          </cell>
          <cell r="B2760">
            <v>160</v>
          </cell>
          <cell r="C2760">
            <v>9319</v>
          </cell>
          <cell r="D2760" t="str">
            <v>CERDOS INICIACION II</v>
          </cell>
          <cell r="E2760" t="str">
            <v>PES</v>
          </cell>
          <cell r="F2760">
            <v>21950</v>
          </cell>
          <cell r="G2760" t="str">
            <v>TN</v>
          </cell>
          <cell r="H2760" t="str">
            <v>TONELADAS</v>
          </cell>
          <cell r="I2760" t="str">
            <v>MUL</v>
          </cell>
        </row>
        <row r="2761">
          <cell r="A2761" t="str">
            <v>1609334</v>
          </cell>
          <cell r="B2761">
            <v>160</v>
          </cell>
          <cell r="C2761">
            <v>9334</v>
          </cell>
          <cell r="D2761" t="str">
            <v>DESARROLLO ESPECIAL</v>
          </cell>
          <cell r="E2761" t="str">
            <v>PES</v>
          </cell>
          <cell r="F2761">
            <v>13630</v>
          </cell>
          <cell r="G2761" t="str">
            <v>TN</v>
          </cell>
          <cell r="H2761" t="str">
            <v>TONELADAS</v>
          </cell>
          <cell r="I2761" t="str">
            <v>MUL</v>
          </cell>
        </row>
        <row r="2762">
          <cell r="A2762" t="str">
            <v>1609363</v>
          </cell>
          <cell r="B2762">
            <v>160</v>
          </cell>
          <cell r="C2762">
            <v>9363</v>
          </cell>
          <cell r="D2762" t="str">
            <v>CRECIMIENTO ENGORDA PAYLEAN 40</v>
          </cell>
          <cell r="E2762" t="str">
            <v>PES</v>
          </cell>
          <cell r="F2762">
            <v>17620</v>
          </cell>
          <cell r="G2762" t="str">
            <v>TN</v>
          </cell>
          <cell r="H2762" t="str">
            <v>TONELADAS</v>
          </cell>
          <cell r="I2762" t="str">
            <v>MUL</v>
          </cell>
        </row>
        <row r="2763">
          <cell r="A2763" t="str">
            <v>1609364</v>
          </cell>
          <cell r="B2763">
            <v>160</v>
          </cell>
          <cell r="C2763">
            <v>9364</v>
          </cell>
          <cell r="D2763" t="str">
            <v>MINERALES GANADO</v>
          </cell>
          <cell r="E2763" t="str">
            <v>PES</v>
          </cell>
          <cell r="F2763">
            <v>17270</v>
          </cell>
          <cell r="G2763" t="str">
            <v>TN</v>
          </cell>
          <cell r="H2763" t="str">
            <v>TONELADAS</v>
          </cell>
          <cell r="I2763" t="str">
            <v>MUL</v>
          </cell>
        </row>
        <row r="2764">
          <cell r="A2764" t="str">
            <v>1609365</v>
          </cell>
          <cell r="B2764">
            <v>160</v>
          </cell>
          <cell r="C2764">
            <v>9365</v>
          </cell>
          <cell r="D2764" t="str">
            <v>VITAMINAS GANADO LECHERO</v>
          </cell>
          <cell r="E2764" t="str">
            <v>PES</v>
          </cell>
          <cell r="F2764">
            <v>14360</v>
          </cell>
          <cell r="G2764" t="str">
            <v>TN</v>
          </cell>
          <cell r="H2764" t="str">
            <v>TONELADAS</v>
          </cell>
          <cell r="I2764" t="str">
            <v>MUL</v>
          </cell>
        </row>
        <row r="2765">
          <cell r="A2765" t="str">
            <v>1609370</v>
          </cell>
          <cell r="B2765">
            <v>160</v>
          </cell>
          <cell r="C2765">
            <v>9370</v>
          </cell>
          <cell r="D2765" t="str">
            <v>VITAMINAS CRECI-ENGORDA HE</v>
          </cell>
          <cell r="E2765" t="str">
            <v>PES</v>
          </cell>
          <cell r="F2765">
            <v>23540</v>
          </cell>
          <cell r="G2765" t="str">
            <v>TN</v>
          </cell>
          <cell r="H2765" t="str">
            <v>TONELADAS</v>
          </cell>
          <cell r="I2765" t="str">
            <v>MUL</v>
          </cell>
        </row>
        <row r="2766">
          <cell r="A2766" t="str">
            <v>1609395</v>
          </cell>
          <cell r="B2766">
            <v>160</v>
          </cell>
          <cell r="C2766">
            <v>9395</v>
          </cell>
          <cell r="D2766" t="str">
            <v>PREMIX AVESTRUZ</v>
          </cell>
          <cell r="E2766" t="str">
            <v>PES</v>
          </cell>
          <cell r="F2766">
            <v>17198</v>
          </cell>
          <cell r="G2766" t="str">
            <v>TN</v>
          </cell>
          <cell r="H2766" t="str">
            <v>TONELADAS</v>
          </cell>
          <cell r="I2766" t="str">
            <v>MUL</v>
          </cell>
        </row>
        <row r="2767">
          <cell r="A2767" t="str">
            <v>1609400</v>
          </cell>
          <cell r="B2767">
            <v>160</v>
          </cell>
          <cell r="C2767">
            <v>9400</v>
          </cell>
          <cell r="D2767" t="str">
            <v>MULTISAL SAL MINERAL VIT.</v>
          </cell>
          <cell r="E2767" t="str">
            <v>PES</v>
          </cell>
          <cell r="F2767">
            <v>10210</v>
          </cell>
          <cell r="G2767" t="str">
            <v>TN</v>
          </cell>
          <cell r="H2767" t="str">
            <v>TONELADAS</v>
          </cell>
          <cell r="I2767" t="str">
            <v>MUL</v>
          </cell>
        </row>
        <row r="2768">
          <cell r="A2768" t="str">
            <v>1609401</v>
          </cell>
          <cell r="B2768">
            <v>160</v>
          </cell>
          <cell r="C2768">
            <v>9401</v>
          </cell>
          <cell r="D2768" t="str">
            <v>MINERALES PLUS LECHERO</v>
          </cell>
          <cell r="E2768" t="str">
            <v>PES</v>
          </cell>
          <cell r="F2768">
            <v>9745</v>
          </cell>
          <cell r="G2768" t="str">
            <v>TN</v>
          </cell>
          <cell r="H2768" t="str">
            <v>TONELADAS</v>
          </cell>
          <cell r="I2768" t="str">
            <v>MUL</v>
          </cell>
        </row>
        <row r="2769">
          <cell r="A2769" t="str">
            <v>1609411</v>
          </cell>
          <cell r="B2769">
            <v>160</v>
          </cell>
          <cell r="C2769">
            <v>9411</v>
          </cell>
          <cell r="D2769" t="str">
            <v>FINALIZADOR BOVINO C/ZILMAX</v>
          </cell>
          <cell r="E2769" t="str">
            <v>PES</v>
          </cell>
          <cell r="F2769">
            <v>42500</v>
          </cell>
          <cell r="G2769" t="str">
            <v>TN</v>
          </cell>
          <cell r="H2769" t="str">
            <v>TONELADAS</v>
          </cell>
          <cell r="I2769" t="str">
            <v>MUL</v>
          </cell>
        </row>
        <row r="2770">
          <cell r="A2770" t="str">
            <v>1609480</v>
          </cell>
          <cell r="B2770">
            <v>160</v>
          </cell>
          <cell r="C2770">
            <v>9480</v>
          </cell>
          <cell r="D2770" t="str">
            <v>LACTANCIA PLUS HE</v>
          </cell>
          <cell r="E2770" t="str">
            <v>PES</v>
          </cell>
          <cell r="F2770">
            <v>13290</v>
          </cell>
          <cell r="G2770" t="str">
            <v>TN</v>
          </cell>
          <cell r="H2770" t="str">
            <v>TONELADAS</v>
          </cell>
          <cell r="I2770" t="str">
            <v>MUL</v>
          </cell>
        </row>
        <row r="2771">
          <cell r="A2771" t="str">
            <v>1609481</v>
          </cell>
          <cell r="B2771">
            <v>160</v>
          </cell>
          <cell r="C2771">
            <v>9481</v>
          </cell>
          <cell r="D2771" t="str">
            <v>GESTACION PLUS HE</v>
          </cell>
          <cell r="E2771" t="str">
            <v>PES</v>
          </cell>
          <cell r="F2771">
            <v>12570</v>
          </cell>
          <cell r="G2771" t="str">
            <v>TN</v>
          </cell>
          <cell r="H2771" t="str">
            <v>TONELADAS</v>
          </cell>
          <cell r="I2771" t="str">
            <v>MUL</v>
          </cell>
        </row>
        <row r="2772">
          <cell r="A2772" t="str">
            <v>1609520</v>
          </cell>
          <cell r="B2772">
            <v>160</v>
          </cell>
          <cell r="C2772">
            <v>9520</v>
          </cell>
          <cell r="D2772" t="str">
            <v>SALTEC HE</v>
          </cell>
          <cell r="E2772" t="str">
            <v>PES</v>
          </cell>
          <cell r="F2772">
            <v>6043</v>
          </cell>
          <cell r="G2772" t="str">
            <v>TN</v>
          </cell>
          <cell r="H2772" t="str">
            <v>TONELADAS</v>
          </cell>
          <cell r="I2772" t="str">
            <v>MUL</v>
          </cell>
        </row>
        <row r="2773">
          <cell r="A2773" t="str">
            <v>1609553</v>
          </cell>
          <cell r="B2773">
            <v>160</v>
          </cell>
          <cell r="C2773">
            <v>9553</v>
          </cell>
          <cell r="D2773" t="str">
            <v>MINERALES PLUS ENG. GAN.</v>
          </cell>
          <cell r="E2773" t="str">
            <v>PES</v>
          </cell>
          <cell r="F2773">
            <v>10650</v>
          </cell>
          <cell r="G2773" t="str">
            <v>TN</v>
          </cell>
          <cell r="H2773" t="str">
            <v>TONELADAS</v>
          </cell>
          <cell r="I2773" t="str">
            <v>MUL</v>
          </cell>
        </row>
        <row r="2774">
          <cell r="A2774" t="str">
            <v>1609557</v>
          </cell>
          <cell r="B2774">
            <v>160</v>
          </cell>
          <cell r="C2774">
            <v>9557</v>
          </cell>
          <cell r="D2774" t="str">
            <v>PREMIX BORREGOS INTENSIVOS</v>
          </cell>
          <cell r="E2774" t="str">
            <v>PES</v>
          </cell>
          <cell r="F2774">
            <v>8920</v>
          </cell>
          <cell r="G2774" t="str">
            <v>TN</v>
          </cell>
          <cell r="H2774" t="str">
            <v>TONELADAS</v>
          </cell>
          <cell r="I2774" t="str">
            <v>MUL</v>
          </cell>
        </row>
        <row r="2775">
          <cell r="A2775" t="str">
            <v>1609558</v>
          </cell>
          <cell r="B2775">
            <v>160</v>
          </cell>
          <cell r="C2775">
            <v>9558</v>
          </cell>
          <cell r="D2775" t="str">
            <v>SAL MINERAL BORREGOS</v>
          </cell>
          <cell r="E2775" t="str">
            <v>PES</v>
          </cell>
          <cell r="F2775">
            <v>11810</v>
          </cell>
          <cell r="G2775" t="str">
            <v>TN</v>
          </cell>
          <cell r="H2775" t="str">
            <v>TONELADAS</v>
          </cell>
          <cell r="I2775" t="str">
            <v>MUL</v>
          </cell>
        </row>
        <row r="2776">
          <cell r="A2776" t="str">
            <v>1609903</v>
          </cell>
          <cell r="B2776">
            <v>160</v>
          </cell>
          <cell r="C2776">
            <v>9903</v>
          </cell>
          <cell r="D2776" t="str">
            <v>INICIATEC</v>
          </cell>
          <cell r="E2776" t="str">
            <v>PES</v>
          </cell>
          <cell r="F2776">
            <v>14220</v>
          </cell>
          <cell r="G2776" t="str">
            <v>TN</v>
          </cell>
          <cell r="H2776" t="str">
            <v>TONELADAS</v>
          </cell>
          <cell r="I2776" t="str">
            <v>MUL</v>
          </cell>
        </row>
        <row r="2777">
          <cell r="A2777" t="str">
            <v>1609904</v>
          </cell>
          <cell r="B2777">
            <v>160</v>
          </cell>
          <cell r="C2777">
            <v>9904</v>
          </cell>
          <cell r="D2777" t="str">
            <v>CRECITEC</v>
          </cell>
          <cell r="E2777" t="str">
            <v>PES</v>
          </cell>
          <cell r="F2777">
            <v>11720</v>
          </cell>
          <cell r="G2777" t="str">
            <v>TN</v>
          </cell>
          <cell r="H2777" t="str">
            <v>TONELADAS</v>
          </cell>
          <cell r="I2777" t="str">
            <v>MUL</v>
          </cell>
        </row>
        <row r="2778">
          <cell r="A2778" t="str">
            <v>1609909</v>
          </cell>
          <cell r="B2778">
            <v>160</v>
          </cell>
          <cell r="C2778">
            <v>9909</v>
          </cell>
          <cell r="D2778" t="str">
            <v>REPRODUCTEC</v>
          </cell>
          <cell r="E2778" t="str">
            <v>PES</v>
          </cell>
          <cell r="F2778">
            <v>12320</v>
          </cell>
          <cell r="G2778" t="str">
            <v>TN</v>
          </cell>
          <cell r="H2778" t="str">
            <v>TONELADAS</v>
          </cell>
          <cell r="I2778" t="str">
            <v>MUL</v>
          </cell>
        </row>
        <row r="2779">
          <cell r="A2779" t="str">
            <v>1609910</v>
          </cell>
          <cell r="B2779">
            <v>160</v>
          </cell>
          <cell r="C2779">
            <v>9910</v>
          </cell>
          <cell r="D2779" t="str">
            <v>LECHERO BOVINOS</v>
          </cell>
          <cell r="E2779" t="str">
            <v>PES</v>
          </cell>
          <cell r="F2779">
            <v>10390</v>
          </cell>
          <cell r="G2779" t="str">
            <v>TN</v>
          </cell>
          <cell r="H2779" t="str">
            <v>TONELADAS</v>
          </cell>
          <cell r="I2779" t="str">
            <v>MUL</v>
          </cell>
        </row>
        <row r="2780">
          <cell r="A2780" t="str">
            <v>1609911</v>
          </cell>
          <cell r="B2780">
            <v>160</v>
          </cell>
          <cell r="C2780">
            <v>9911</v>
          </cell>
          <cell r="D2780" t="str">
            <v>ENGORDA BOVINOS</v>
          </cell>
          <cell r="E2780" t="str">
            <v>PES</v>
          </cell>
          <cell r="F2780">
            <v>9630</v>
          </cell>
          <cell r="G2780" t="str">
            <v>TN</v>
          </cell>
          <cell r="H2780" t="str">
            <v>TONELADAS</v>
          </cell>
          <cell r="I2780" t="str">
            <v>MUL</v>
          </cell>
        </row>
        <row r="2781">
          <cell r="A2781" t="str">
            <v>16140022</v>
          </cell>
          <cell r="B2781">
            <v>161</v>
          </cell>
          <cell r="C2781">
            <v>40022</v>
          </cell>
          <cell r="D2781" t="str">
            <v>POLLORINA NO. 1 PLUS TE</v>
          </cell>
          <cell r="E2781" t="str">
            <v>PES</v>
          </cell>
          <cell r="F2781">
            <v>6090</v>
          </cell>
          <cell r="G2781" t="str">
            <v>TN</v>
          </cell>
          <cell r="H2781" t="str">
            <v>TONELADAS</v>
          </cell>
          <cell r="I2781" t="str">
            <v>PEC</v>
          </cell>
        </row>
        <row r="2782">
          <cell r="A2782" t="str">
            <v>16140030</v>
          </cell>
          <cell r="B2782">
            <v>161</v>
          </cell>
          <cell r="C2782">
            <v>40030</v>
          </cell>
          <cell r="D2782" t="str">
            <v>PONE ORO 16% PLUS HE</v>
          </cell>
          <cell r="E2782" t="str">
            <v>PES</v>
          </cell>
          <cell r="F2782">
            <v>5930</v>
          </cell>
          <cell r="G2782" t="str">
            <v>TN</v>
          </cell>
          <cell r="H2782" t="str">
            <v>TONELADAS</v>
          </cell>
          <cell r="I2782" t="str">
            <v>PEC</v>
          </cell>
        </row>
        <row r="2783">
          <cell r="A2783" t="str">
            <v>16140032</v>
          </cell>
          <cell r="B2783">
            <v>161</v>
          </cell>
          <cell r="C2783">
            <v>40032</v>
          </cell>
          <cell r="D2783" t="str">
            <v>PONE ORO 16% PLUS TE</v>
          </cell>
          <cell r="E2783" t="str">
            <v>PES</v>
          </cell>
          <cell r="F2783">
            <v>6100</v>
          </cell>
          <cell r="G2783" t="str">
            <v>TN</v>
          </cell>
          <cell r="H2783" t="str">
            <v>TONELADAS</v>
          </cell>
          <cell r="I2783" t="str">
            <v>PEC</v>
          </cell>
        </row>
        <row r="2784">
          <cell r="A2784" t="str">
            <v>16140112</v>
          </cell>
          <cell r="B2784">
            <v>161</v>
          </cell>
          <cell r="C2784">
            <v>40112</v>
          </cell>
          <cell r="D2784" t="str">
            <v>PONE ORO RAZA L. PLUS TE</v>
          </cell>
          <cell r="E2784" t="str">
            <v>PES</v>
          </cell>
          <cell r="F2784">
            <v>6000</v>
          </cell>
          <cell r="G2784" t="str">
            <v>TN</v>
          </cell>
          <cell r="H2784" t="str">
            <v>TONELADAS</v>
          </cell>
          <cell r="I2784" t="str">
            <v>PEC</v>
          </cell>
        </row>
        <row r="2785">
          <cell r="A2785" t="str">
            <v>16140122</v>
          </cell>
          <cell r="B2785">
            <v>161</v>
          </cell>
          <cell r="C2785">
            <v>40122</v>
          </cell>
          <cell r="D2785" t="str">
            <v>POLLORINA NO. 2 PLUS TE</v>
          </cell>
          <cell r="E2785" t="str">
            <v>PES</v>
          </cell>
          <cell r="F2785">
            <v>5890</v>
          </cell>
          <cell r="G2785" t="str">
            <v>TN</v>
          </cell>
          <cell r="H2785" t="str">
            <v>TONELADAS</v>
          </cell>
          <cell r="I2785" t="str">
            <v>PEC</v>
          </cell>
        </row>
        <row r="2786">
          <cell r="A2786" t="str">
            <v>16142092</v>
          </cell>
          <cell r="B2786">
            <v>161</v>
          </cell>
          <cell r="C2786">
            <v>42092</v>
          </cell>
          <cell r="D2786" t="str">
            <v>CAPORINA INICIADOR TE</v>
          </cell>
          <cell r="E2786" t="str">
            <v>PES</v>
          </cell>
          <cell r="F2786">
            <v>6900</v>
          </cell>
          <cell r="G2786" t="str">
            <v>TN</v>
          </cell>
          <cell r="H2786" t="str">
            <v>TONELADAS</v>
          </cell>
          <cell r="I2786" t="str">
            <v>PEC</v>
          </cell>
        </row>
        <row r="2787">
          <cell r="A2787" t="str">
            <v>16142132</v>
          </cell>
          <cell r="B2787">
            <v>161</v>
          </cell>
          <cell r="C2787">
            <v>42132</v>
          </cell>
          <cell r="D2787" t="str">
            <v>CAPORINA FINALIZADOR TE</v>
          </cell>
          <cell r="E2787" t="str">
            <v>PES</v>
          </cell>
          <cell r="F2787">
            <v>7000</v>
          </cell>
          <cell r="G2787" t="str">
            <v>TN</v>
          </cell>
          <cell r="H2787" t="str">
            <v>TONELADAS</v>
          </cell>
          <cell r="I2787" t="str">
            <v>PEC</v>
          </cell>
        </row>
        <row r="2788">
          <cell r="A2788" t="str">
            <v>16142222</v>
          </cell>
          <cell r="B2788">
            <v>161</v>
          </cell>
          <cell r="C2788">
            <v>42222</v>
          </cell>
          <cell r="D2788" t="str">
            <v>POLLO ORO V. TE</v>
          </cell>
          <cell r="E2788" t="str">
            <v>PES</v>
          </cell>
          <cell r="F2788">
            <v>7250</v>
          </cell>
          <cell r="G2788" t="str">
            <v>TN</v>
          </cell>
          <cell r="H2788" t="str">
            <v>TONELADAS</v>
          </cell>
          <cell r="I2788" t="str">
            <v>PEC</v>
          </cell>
        </row>
        <row r="2789">
          <cell r="A2789" t="str">
            <v>16142322</v>
          </cell>
          <cell r="B2789">
            <v>161</v>
          </cell>
          <cell r="C2789">
            <v>42322</v>
          </cell>
          <cell r="D2789" t="str">
            <v>POLLITO ORO INIC. V. TE</v>
          </cell>
          <cell r="E2789" t="str">
            <v>PES</v>
          </cell>
          <cell r="F2789">
            <v>7350</v>
          </cell>
          <cell r="G2789" t="str">
            <v>TN</v>
          </cell>
          <cell r="H2789" t="str">
            <v>TONELADAS</v>
          </cell>
          <cell r="I2789" t="str">
            <v>PEC</v>
          </cell>
        </row>
        <row r="2790">
          <cell r="A2790" t="str">
            <v>16142682</v>
          </cell>
          <cell r="B2790">
            <v>161</v>
          </cell>
          <cell r="C2790">
            <v>42682</v>
          </cell>
          <cell r="D2790" t="str">
            <v>POLLITO ESPECIAL TE</v>
          </cell>
          <cell r="E2790" t="str">
            <v>PES</v>
          </cell>
          <cell r="F2790">
            <v>6350</v>
          </cell>
          <cell r="G2790" t="str">
            <v>TN</v>
          </cell>
          <cell r="H2790" t="str">
            <v>TONELADAS</v>
          </cell>
          <cell r="I2790" t="str">
            <v>PEC</v>
          </cell>
        </row>
        <row r="2791">
          <cell r="A2791" t="str">
            <v>16142692</v>
          </cell>
          <cell r="B2791">
            <v>161</v>
          </cell>
          <cell r="C2791">
            <v>42692</v>
          </cell>
          <cell r="D2791" t="str">
            <v>POLLO ESPECIAL TE</v>
          </cell>
          <cell r="E2791" t="str">
            <v>PES</v>
          </cell>
          <cell r="F2791">
            <v>6390</v>
          </cell>
          <cell r="G2791" t="str">
            <v>TN</v>
          </cell>
          <cell r="H2791" t="str">
            <v>TONELADAS</v>
          </cell>
          <cell r="I2791" t="str">
            <v>PEC</v>
          </cell>
        </row>
        <row r="2792">
          <cell r="A2792" t="str">
            <v>16143010</v>
          </cell>
          <cell r="B2792">
            <v>161</v>
          </cell>
          <cell r="C2792">
            <v>43010</v>
          </cell>
          <cell r="D2792" t="str">
            <v>CARNERINA NO. 1 MED. HE</v>
          </cell>
          <cell r="E2792" t="str">
            <v>PES</v>
          </cell>
          <cell r="F2792">
            <v>6583</v>
          </cell>
          <cell r="G2792" t="str">
            <v>TN</v>
          </cell>
          <cell r="H2792" t="str">
            <v>TONELADAS</v>
          </cell>
          <cell r="I2792" t="str">
            <v>PEC</v>
          </cell>
        </row>
        <row r="2793">
          <cell r="A2793" t="str">
            <v>16143011</v>
          </cell>
          <cell r="B2793">
            <v>161</v>
          </cell>
          <cell r="C2793">
            <v>43011</v>
          </cell>
          <cell r="D2793" t="str">
            <v>CARNERINA NO. 1 MED. HG</v>
          </cell>
          <cell r="E2793" t="str">
            <v>PES</v>
          </cell>
          <cell r="F2793">
            <v>6443</v>
          </cell>
          <cell r="G2793" t="str">
            <v>TN</v>
          </cell>
          <cell r="H2793" t="str">
            <v>TONELADAS</v>
          </cell>
          <cell r="I2793" t="str">
            <v>PEC</v>
          </cell>
        </row>
        <row r="2794">
          <cell r="A2794" t="str">
            <v>16143012</v>
          </cell>
          <cell r="B2794">
            <v>161</v>
          </cell>
          <cell r="C2794">
            <v>43012</v>
          </cell>
          <cell r="D2794" t="str">
            <v>CARNERINA NO. 1 MED. CE</v>
          </cell>
          <cell r="E2794" t="str">
            <v>PES</v>
          </cell>
          <cell r="F2794">
            <v>6553</v>
          </cell>
          <cell r="G2794" t="str">
            <v>TN</v>
          </cell>
          <cell r="H2794" t="str">
            <v>TONELADAS</v>
          </cell>
          <cell r="I2794" t="str">
            <v>PEC</v>
          </cell>
        </row>
        <row r="2795">
          <cell r="A2795" t="str">
            <v>16143013</v>
          </cell>
          <cell r="B2795">
            <v>161</v>
          </cell>
          <cell r="C2795">
            <v>43013</v>
          </cell>
          <cell r="D2795" t="str">
            <v>CARNERINA NO. 1 MED. CG</v>
          </cell>
          <cell r="E2795" t="str">
            <v>PES</v>
          </cell>
          <cell r="F2795">
            <v>6513</v>
          </cell>
          <cell r="G2795" t="str">
            <v>TN</v>
          </cell>
          <cell r="H2795" t="str">
            <v>TONELADAS</v>
          </cell>
          <cell r="I2795" t="str">
            <v>PEC</v>
          </cell>
        </row>
        <row r="2796">
          <cell r="A2796" t="str">
            <v>16143020</v>
          </cell>
          <cell r="B2796">
            <v>161</v>
          </cell>
          <cell r="C2796">
            <v>43020</v>
          </cell>
          <cell r="D2796" t="str">
            <v>CARNERINA NO. 2 HE</v>
          </cell>
          <cell r="E2796" t="str">
            <v>PES</v>
          </cell>
          <cell r="F2796">
            <v>5832</v>
          </cell>
          <cell r="G2796" t="str">
            <v>TN</v>
          </cell>
          <cell r="H2796" t="str">
            <v>TONELADAS</v>
          </cell>
          <cell r="I2796" t="str">
            <v>PEC</v>
          </cell>
        </row>
        <row r="2797">
          <cell r="A2797" t="str">
            <v>16143021</v>
          </cell>
          <cell r="B2797">
            <v>161</v>
          </cell>
          <cell r="C2797">
            <v>43021</v>
          </cell>
          <cell r="D2797" t="str">
            <v>CARNERINA NO. 2 HG</v>
          </cell>
          <cell r="E2797" t="str">
            <v>PES</v>
          </cell>
          <cell r="F2797">
            <v>5692</v>
          </cell>
          <cell r="G2797" t="str">
            <v>TN</v>
          </cell>
          <cell r="H2797" t="str">
            <v>TONELADAS</v>
          </cell>
          <cell r="I2797" t="str">
            <v>PEC</v>
          </cell>
        </row>
        <row r="2798">
          <cell r="A2798" t="str">
            <v>16143022</v>
          </cell>
          <cell r="B2798">
            <v>161</v>
          </cell>
          <cell r="C2798">
            <v>43022</v>
          </cell>
          <cell r="D2798" t="str">
            <v>CARNERINA NO. 2 CE</v>
          </cell>
          <cell r="E2798" t="str">
            <v>PES</v>
          </cell>
          <cell r="F2798">
            <v>5752</v>
          </cell>
          <cell r="G2798" t="str">
            <v>TN</v>
          </cell>
          <cell r="H2798" t="str">
            <v>TONELADAS</v>
          </cell>
          <cell r="I2798" t="str">
            <v>PEC</v>
          </cell>
        </row>
        <row r="2799">
          <cell r="A2799" t="str">
            <v>16143023</v>
          </cell>
          <cell r="B2799">
            <v>161</v>
          </cell>
          <cell r="C2799">
            <v>43023</v>
          </cell>
          <cell r="D2799" t="str">
            <v>CARNERINA NO. 2 CG</v>
          </cell>
          <cell r="E2799" t="str">
            <v>PES</v>
          </cell>
          <cell r="F2799">
            <v>5712</v>
          </cell>
          <cell r="G2799" t="str">
            <v>TN</v>
          </cell>
          <cell r="H2799" t="str">
            <v>TONELADAS</v>
          </cell>
          <cell r="I2799" t="str">
            <v>PEC</v>
          </cell>
        </row>
        <row r="2800">
          <cell r="A2800" t="str">
            <v>16143030</v>
          </cell>
          <cell r="B2800">
            <v>161</v>
          </cell>
          <cell r="C2800">
            <v>43030</v>
          </cell>
          <cell r="D2800" t="str">
            <v>CARNERINA NO. 3 HE</v>
          </cell>
          <cell r="E2800" t="str">
            <v>PES</v>
          </cell>
          <cell r="F2800">
            <v>5660</v>
          </cell>
          <cell r="G2800" t="str">
            <v>TN</v>
          </cell>
          <cell r="H2800" t="str">
            <v>TONELADAS</v>
          </cell>
          <cell r="I2800" t="str">
            <v>PEC</v>
          </cell>
        </row>
        <row r="2801">
          <cell r="A2801" t="str">
            <v>16143031</v>
          </cell>
          <cell r="B2801">
            <v>161</v>
          </cell>
          <cell r="C2801">
            <v>43031</v>
          </cell>
          <cell r="D2801" t="str">
            <v>CARNERINA NO. 3 HG</v>
          </cell>
          <cell r="E2801" t="str">
            <v>PES</v>
          </cell>
          <cell r="F2801">
            <v>5520</v>
          </cell>
          <cell r="G2801" t="str">
            <v>TN</v>
          </cell>
          <cell r="H2801" t="str">
            <v>TONELADAS</v>
          </cell>
          <cell r="I2801" t="str">
            <v>PEC</v>
          </cell>
        </row>
        <row r="2802">
          <cell r="A2802" t="str">
            <v>16143032</v>
          </cell>
          <cell r="B2802">
            <v>161</v>
          </cell>
          <cell r="C2802">
            <v>43032</v>
          </cell>
          <cell r="D2802" t="str">
            <v>CARNERINA NO. 3 CE</v>
          </cell>
          <cell r="E2802" t="str">
            <v>PES</v>
          </cell>
          <cell r="F2802">
            <v>5580</v>
          </cell>
          <cell r="G2802" t="str">
            <v>TN</v>
          </cell>
          <cell r="H2802" t="str">
            <v>TONELADAS</v>
          </cell>
          <cell r="I2802" t="str">
            <v>PEC</v>
          </cell>
        </row>
        <row r="2803">
          <cell r="A2803" t="str">
            <v>16143033</v>
          </cell>
          <cell r="B2803">
            <v>161</v>
          </cell>
          <cell r="C2803">
            <v>43033</v>
          </cell>
          <cell r="D2803" t="str">
            <v>CARNERINA NO. 3 CG</v>
          </cell>
          <cell r="E2803" t="str">
            <v>PES</v>
          </cell>
          <cell r="F2803">
            <v>5540</v>
          </cell>
          <cell r="G2803" t="str">
            <v>TN</v>
          </cell>
          <cell r="H2803" t="str">
            <v>TONELADAS</v>
          </cell>
          <cell r="I2803" t="str">
            <v>PEC</v>
          </cell>
        </row>
        <row r="2804">
          <cell r="A2804" t="str">
            <v>16143040</v>
          </cell>
          <cell r="B2804">
            <v>161</v>
          </cell>
          <cell r="C2804">
            <v>43040</v>
          </cell>
          <cell r="D2804" t="str">
            <v>CARNERINA No.4 LACTANCIA HE</v>
          </cell>
          <cell r="E2804" t="str">
            <v>PES</v>
          </cell>
          <cell r="F2804">
            <v>5810</v>
          </cell>
          <cell r="G2804" t="str">
            <v>TN</v>
          </cell>
          <cell r="H2804" t="str">
            <v>TONELADAS</v>
          </cell>
          <cell r="I2804" t="str">
            <v>PEC</v>
          </cell>
        </row>
        <row r="2805">
          <cell r="A2805" t="str">
            <v>16143041</v>
          </cell>
          <cell r="B2805">
            <v>161</v>
          </cell>
          <cell r="C2805">
            <v>43041</v>
          </cell>
          <cell r="D2805" t="str">
            <v>CARNERINA No.4 LACTANCIA HG</v>
          </cell>
          <cell r="E2805" t="str">
            <v>PES</v>
          </cell>
          <cell r="F2805">
            <v>5670</v>
          </cell>
          <cell r="G2805" t="str">
            <v>TN</v>
          </cell>
          <cell r="H2805" t="str">
            <v>TONELADAS</v>
          </cell>
          <cell r="I2805" t="str">
            <v>PEC</v>
          </cell>
        </row>
        <row r="2806">
          <cell r="A2806" t="str">
            <v>16143042</v>
          </cell>
          <cell r="B2806">
            <v>161</v>
          </cell>
          <cell r="C2806">
            <v>43042</v>
          </cell>
          <cell r="D2806" t="str">
            <v>CARNERINA No.4 LACTANCIA CE</v>
          </cell>
          <cell r="E2806" t="str">
            <v>PES</v>
          </cell>
          <cell r="F2806">
            <v>6030</v>
          </cell>
          <cell r="G2806" t="str">
            <v>TN</v>
          </cell>
          <cell r="H2806" t="str">
            <v>TONELADAS</v>
          </cell>
          <cell r="I2806" t="str">
            <v>PEC</v>
          </cell>
        </row>
        <row r="2807">
          <cell r="A2807" t="str">
            <v>16143043</v>
          </cell>
          <cell r="B2807">
            <v>161</v>
          </cell>
          <cell r="C2807">
            <v>43043</v>
          </cell>
          <cell r="D2807" t="str">
            <v>CARNERINA No.4 LACTANCIA CG</v>
          </cell>
          <cell r="E2807" t="str">
            <v>PES</v>
          </cell>
          <cell r="F2807">
            <v>5690</v>
          </cell>
          <cell r="G2807" t="str">
            <v>TN</v>
          </cell>
          <cell r="H2807" t="str">
            <v>TONELADAS</v>
          </cell>
          <cell r="I2807" t="str">
            <v>PEC</v>
          </cell>
        </row>
        <row r="2808">
          <cell r="A2808" t="str">
            <v>16143050</v>
          </cell>
          <cell r="B2808">
            <v>161</v>
          </cell>
          <cell r="C2808">
            <v>43050</v>
          </cell>
          <cell r="D2808" t="str">
            <v>CARNERINA NO. 5 GESTACION HE</v>
          </cell>
          <cell r="E2808" t="str">
            <v>PES</v>
          </cell>
          <cell r="F2808">
            <v>5541</v>
          </cell>
          <cell r="G2808" t="str">
            <v>TN</v>
          </cell>
          <cell r="H2808" t="str">
            <v>TONELADAS</v>
          </cell>
          <cell r="I2808" t="str">
            <v>PEC</v>
          </cell>
        </row>
        <row r="2809">
          <cell r="A2809" t="str">
            <v>16143051</v>
          </cell>
          <cell r="B2809">
            <v>161</v>
          </cell>
          <cell r="C2809">
            <v>43051</v>
          </cell>
          <cell r="D2809" t="str">
            <v>CARNERINA NO. 5 HG</v>
          </cell>
          <cell r="E2809" t="str">
            <v>PES</v>
          </cell>
          <cell r="F2809">
            <v>5401</v>
          </cell>
          <cell r="G2809" t="str">
            <v>TN</v>
          </cell>
          <cell r="H2809" t="str">
            <v>TONELADAS</v>
          </cell>
          <cell r="I2809" t="str">
            <v>PEC</v>
          </cell>
        </row>
        <row r="2810">
          <cell r="A2810" t="str">
            <v>16143052</v>
          </cell>
          <cell r="B2810">
            <v>161</v>
          </cell>
          <cell r="C2810">
            <v>43052</v>
          </cell>
          <cell r="D2810" t="str">
            <v>CARNERINA No.5 GESTACION CE</v>
          </cell>
          <cell r="E2810" t="str">
            <v>PES</v>
          </cell>
          <cell r="F2810">
            <v>5561</v>
          </cell>
          <cell r="G2810" t="str">
            <v>TN</v>
          </cell>
          <cell r="H2810" t="str">
            <v>TONELADAS</v>
          </cell>
          <cell r="I2810" t="str">
            <v>PEC</v>
          </cell>
        </row>
        <row r="2811">
          <cell r="A2811" t="str">
            <v>16143053</v>
          </cell>
          <cell r="B2811">
            <v>161</v>
          </cell>
          <cell r="C2811">
            <v>43053</v>
          </cell>
          <cell r="D2811" t="str">
            <v>CARNERINA No.5 GESTACION CG</v>
          </cell>
          <cell r="E2811" t="str">
            <v>PES</v>
          </cell>
          <cell r="F2811">
            <v>5421</v>
          </cell>
          <cell r="G2811" t="str">
            <v>TN</v>
          </cell>
          <cell r="H2811" t="str">
            <v>TONELADAS</v>
          </cell>
          <cell r="I2811" t="str">
            <v>PEC</v>
          </cell>
        </row>
        <row r="2812">
          <cell r="A2812" t="str">
            <v>16143060</v>
          </cell>
          <cell r="B2812">
            <v>161</v>
          </cell>
          <cell r="C2812">
            <v>43060</v>
          </cell>
          <cell r="D2812" t="str">
            <v>CONC. CAR. CRE. Y ENG. HE</v>
          </cell>
          <cell r="E2812" t="str">
            <v>PES</v>
          </cell>
          <cell r="F2812">
            <v>5762</v>
          </cell>
          <cell r="G2812" t="str">
            <v>TN</v>
          </cell>
          <cell r="H2812" t="str">
            <v>TONELADAS</v>
          </cell>
          <cell r="I2812" t="str">
            <v>PEC</v>
          </cell>
        </row>
        <row r="2813">
          <cell r="A2813" t="str">
            <v>16143061</v>
          </cell>
          <cell r="B2813">
            <v>161</v>
          </cell>
          <cell r="C2813">
            <v>43061</v>
          </cell>
          <cell r="D2813" t="str">
            <v>CONC. CAR. CRE. Y ENG. HG</v>
          </cell>
          <cell r="E2813" t="str">
            <v>PES</v>
          </cell>
          <cell r="F2813">
            <v>5622</v>
          </cell>
          <cell r="G2813" t="str">
            <v>TN</v>
          </cell>
          <cell r="H2813" t="str">
            <v>TONELADAS</v>
          </cell>
          <cell r="I2813" t="str">
            <v>PEC</v>
          </cell>
        </row>
        <row r="2814">
          <cell r="A2814" t="str">
            <v>16143063</v>
          </cell>
          <cell r="B2814">
            <v>161</v>
          </cell>
          <cell r="C2814">
            <v>43063</v>
          </cell>
          <cell r="D2814" t="str">
            <v>CONC. CAR. CRE. Y ENG. CG</v>
          </cell>
          <cell r="E2814" t="str">
            <v>PES</v>
          </cell>
          <cell r="F2814">
            <v>5642</v>
          </cell>
          <cell r="G2814" t="str">
            <v>TN</v>
          </cell>
          <cell r="H2814" t="str">
            <v>TONELADAS</v>
          </cell>
          <cell r="I2814" t="str">
            <v>PEC</v>
          </cell>
        </row>
        <row r="2815">
          <cell r="A2815" t="str">
            <v>16143064</v>
          </cell>
          <cell r="B2815">
            <v>161</v>
          </cell>
          <cell r="C2815">
            <v>43064</v>
          </cell>
          <cell r="D2815" t="str">
            <v>CONC. CAR. CRE. Y ENG. RE</v>
          </cell>
          <cell r="E2815" t="str">
            <v>PES</v>
          </cell>
          <cell r="F2815">
            <v>5772</v>
          </cell>
          <cell r="G2815" t="str">
            <v>TN</v>
          </cell>
          <cell r="H2815" t="str">
            <v>TONELADAS</v>
          </cell>
          <cell r="I2815" t="str">
            <v>PEC</v>
          </cell>
        </row>
        <row r="2816">
          <cell r="A2816" t="str">
            <v>16143102</v>
          </cell>
          <cell r="B2816">
            <v>161</v>
          </cell>
          <cell r="C2816">
            <v>43102</v>
          </cell>
          <cell r="D2816" t="str">
            <v>PREINICIADOR CERDOS CE</v>
          </cell>
          <cell r="E2816" t="str">
            <v>PES</v>
          </cell>
          <cell r="F2816">
            <v>6460</v>
          </cell>
          <cell r="G2816" t="str">
            <v>TN</v>
          </cell>
          <cell r="H2816" t="str">
            <v>TONELADAS</v>
          </cell>
          <cell r="I2816" t="str">
            <v>PEC</v>
          </cell>
        </row>
        <row r="2817">
          <cell r="A2817" t="str">
            <v>16143103</v>
          </cell>
          <cell r="B2817">
            <v>161</v>
          </cell>
          <cell r="C2817">
            <v>43103</v>
          </cell>
          <cell r="D2817" t="str">
            <v>PREINICIADOR CERDOS CG</v>
          </cell>
          <cell r="E2817" t="str">
            <v>PES</v>
          </cell>
          <cell r="F2817">
            <v>6320</v>
          </cell>
          <cell r="G2817" t="str">
            <v>TN</v>
          </cell>
          <cell r="H2817" t="str">
            <v>TONELADAS</v>
          </cell>
          <cell r="I2817" t="str">
            <v>PEC</v>
          </cell>
        </row>
        <row r="2818">
          <cell r="A2818" t="str">
            <v>16143117</v>
          </cell>
          <cell r="B2818">
            <v>161</v>
          </cell>
          <cell r="C2818">
            <v>43117</v>
          </cell>
          <cell r="D2818" t="str">
            <v>SUPER APILAC 1 25K  CE</v>
          </cell>
          <cell r="E2818" t="str">
            <v>PES</v>
          </cell>
          <cell r="F2818">
            <v>10625</v>
          </cell>
          <cell r="G2818" t="str">
            <v>TN</v>
          </cell>
          <cell r="H2818" t="str">
            <v>TONELADAS</v>
          </cell>
          <cell r="I2818" t="str">
            <v>PEC</v>
          </cell>
        </row>
        <row r="2819">
          <cell r="A2819" t="str">
            <v>16143127</v>
          </cell>
          <cell r="B2819">
            <v>161</v>
          </cell>
          <cell r="C2819">
            <v>43127</v>
          </cell>
          <cell r="D2819" t="str">
            <v>SUPER APILAC 2 25K CE</v>
          </cell>
          <cell r="E2819" t="str">
            <v>PES</v>
          </cell>
          <cell r="F2819">
            <v>9108</v>
          </cell>
          <cell r="G2819" t="str">
            <v>TN</v>
          </cell>
          <cell r="H2819" t="str">
            <v>TONELADAS</v>
          </cell>
          <cell r="I2819" t="str">
            <v>PEC</v>
          </cell>
        </row>
        <row r="2820">
          <cell r="A2820" t="str">
            <v>16143132</v>
          </cell>
          <cell r="B2820">
            <v>161</v>
          </cell>
          <cell r="C2820">
            <v>43132</v>
          </cell>
          <cell r="D2820" t="str">
            <v>SUPER APILAC 3 40K CE</v>
          </cell>
          <cell r="E2820" t="str">
            <v>PES</v>
          </cell>
          <cell r="F2820">
            <v>6592</v>
          </cell>
          <cell r="G2820" t="str">
            <v>TN</v>
          </cell>
          <cell r="H2820" t="str">
            <v>TONELADAS</v>
          </cell>
          <cell r="I2820" t="str">
            <v>PEC</v>
          </cell>
        </row>
        <row r="2821">
          <cell r="A2821" t="str">
            <v>16143137</v>
          </cell>
          <cell r="B2821">
            <v>161</v>
          </cell>
          <cell r="C2821">
            <v>43137</v>
          </cell>
          <cell r="D2821" t="str">
            <v>SUPER APILAC 3 25K CE</v>
          </cell>
          <cell r="E2821" t="str">
            <v>PES</v>
          </cell>
          <cell r="F2821">
            <v>7107</v>
          </cell>
          <cell r="G2821" t="str">
            <v>TN</v>
          </cell>
          <cell r="H2821" t="str">
            <v>TONELADAS</v>
          </cell>
          <cell r="I2821" t="str">
            <v>PEC</v>
          </cell>
        </row>
        <row r="2822">
          <cell r="A2822" t="str">
            <v>16143162</v>
          </cell>
          <cell r="B2822">
            <v>161</v>
          </cell>
          <cell r="C2822">
            <v>43162</v>
          </cell>
          <cell r="D2822" t="str">
            <v>INICIAPORK MEJORADO AP CE</v>
          </cell>
          <cell r="E2822" t="str">
            <v>PES</v>
          </cell>
          <cell r="F2822">
            <v>5500</v>
          </cell>
          <cell r="G2822" t="str">
            <v>TN</v>
          </cell>
          <cell r="H2822" t="str">
            <v>TONELADAS</v>
          </cell>
          <cell r="I2822" t="str">
            <v>PEC</v>
          </cell>
        </row>
        <row r="2823">
          <cell r="A2823" t="str">
            <v>16143182</v>
          </cell>
          <cell r="B2823">
            <v>161</v>
          </cell>
          <cell r="C2823">
            <v>43182</v>
          </cell>
          <cell r="D2823" t="str">
            <v>ENGORDAPORK MEJORADO AP CE</v>
          </cell>
          <cell r="E2823" t="str">
            <v>PES</v>
          </cell>
          <cell r="F2823">
            <v>4575</v>
          </cell>
          <cell r="G2823" t="str">
            <v>TN</v>
          </cell>
          <cell r="H2823" t="str">
            <v>TONELADAS</v>
          </cell>
          <cell r="I2823" t="str">
            <v>PEC</v>
          </cell>
        </row>
        <row r="2824">
          <cell r="A2824" t="str">
            <v>16143192</v>
          </cell>
          <cell r="B2824">
            <v>161</v>
          </cell>
          <cell r="C2824">
            <v>43192</v>
          </cell>
          <cell r="D2824" t="str">
            <v>REPRODUPORK MEJORADO AP CE</v>
          </cell>
          <cell r="E2824" t="str">
            <v>PES</v>
          </cell>
          <cell r="F2824">
            <v>4764</v>
          </cell>
          <cell r="G2824" t="str">
            <v>TN</v>
          </cell>
          <cell r="H2824" t="str">
            <v>TONELADAS</v>
          </cell>
          <cell r="I2824" t="str">
            <v>PEC</v>
          </cell>
        </row>
        <row r="2825">
          <cell r="A2825" t="str">
            <v>16143252</v>
          </cell>
          <cell r="B2825">
            <v>161</v>
          </cell>
          <cell r="C2825">
            <v>43252</v>
          </cell>
          <cell r="D2825" t="str">
            <v>DISPONIBLE</v>
          </cell>
          <cell r="E2825" t="str">
            <v>PES</v>
          </cell>
          <cell r="F2825">
            <v>5335</v>
          </cell>
          <cell r="G2825" t="str">
            <v>TN</v>
          </cell>
          <cell r="H2825" t="str">
            <v>TONELADAS</v>
          </cell>
          <cell r="I2825" t="str">
            <v>PEC</v>
          </cell>
        </row>
        <row r="2826">
          <cell r="A2826" t="str">
            <v>16143410</v>
          </cell>
          <cell r="B2826">
            <v>161</v>
          </cell>
          <cell r="C2826">
            <v>43410</v>
          </cell>
          <cell r="D2826" t="str">
            <v>API CONCENTRADO INICIADOR HE</v>
          </cell>
          <cell r="E2826" t="str">
            <v>PES</v>
          </cell>
          <cell r="F2826">
            <v>7200</v>
          </cell>
          <cell r="G2826" t="str">
            <v>TN</v>
          </cell>
          <cell r="H2826" t="str">
            <v>TONELADAS</v>
          </cell>
          <cell r="I2826" t="str">
            <v>PEC</v>
          </cell>
        </row>
        <row r="2827">
          <cell r="A2827" t="str">
            <v>16143411</v>
          </cell>
          <cell r="B2827">
            <v>161</v>
          </cell>
          <cell r="C2827">
            <v>43411</v>
          </cell>
          <cell r="D2827" t="str">
            <v>API CONCENTRADO INICIADOR HG</v>
          </cell>
          <cell r="E2827" t="str">
            <v>PES</v>
          </cell>
          <cell r="F2827">
            <v>7060</v>
          </cell>
          <cell r="G2827" t="str">
            <v>TN</v>
          </cell>
          <cell r="H2827" t="str">
            <v>TONELADAS</v>
          </cell>
          <cell r="I2827" t="str">
            <v>PEC</v>
          </cell>
        </row>
        <row r="2828">
          <cell r="A2828" t="str">
            <v>16143420</v>
          </cell>
          <cell r="B2828">
            <v>161</v>
          </cell>
          <cell r="C2828">
            <v>43420</v>
          </cell>
          <cell r="D2828" t="str">
            <v>API CONCENTRADO CREC-ENG.  HE</v>
          </cell>
          <cell r="E2828" t="str">
            <v>PES</v>
          </cell>
          <cell r="F2828">
            <v>8715</v>
          </cell>
          <cell r="G2828" t="str">
            <v>TN</v>
          </cell>
          <cell r="H2828" t="str">
            <v>TONELADAS</v>
          </cell>
          <cell r="I2828" t="str">
            <v>PEC</v>
          </cell>
        </row>
        <row r="2829">
          <cell r="A2829" t="str">
            <v>16143421</v>
          </cell>
          <cell r="B2829">
            <v>161</v>
          </cell>
          <cell r="C2829">
            <v>43421</v>
          </cell>
          <cell r="D2829" t="str">
            <v>API CONCENTRADO CREC-ENG HG</v>
          </cell>
          <cell r="E2829" t="str">
            <v>PES</v>
          </cell>
          <cell r="F2829">
            <v>8615</v>
          </cell>
          <cell r="G2829" t="str">
            <v>TN</v>
          </cell>
          <cell r="H2829" t="str">
            <v>TONELADAS</v>
          </cell>
          <cell r="I2829" t="str">
            <v>PEC</v>
          </cell>
        </row>
        <row r="2830">
          <cell r="A2830" t="str">
            <v>16143430</v>
          </cell>
          <cell r="B2830">
            <v>161</v>
          </cell>
          <cell r="C2830">
            <v>43430</v>
          </cell>
          <cell r="D2830" t="str">
            <v>APICONCENTRADO REPRODUCTORE HE</v>
          </cell>
          <cell r="E2830" t="str">
            <v>PES</v>
          </cell>
          <cell r="F2830">
            <v>6100</v>
          </cell>
          <cell r="G2830" t="str">
            <v>TN</v>
          </cell>
          <cell r="H2830" t="str">
            <v>TONELADAS</v>
          </cell>
          <cell r="I2830" t="str">
            <v>PEC</v>
          </cell>
        </row>
        <row r="2831">
          <cell r="A2831" t="str">
            <v>16143431</v>
          </cell>
          <cell r="B2831">
            <v>161</v>
          </cell>
          <cell r="C2831">
            <v>43431</v>
          </cell>
          <cell r="D2831" t="str">
            <v>APICONCENTRADO REPRODUCTORE HG</v>
          </cell>
          <cell r="E2831" t="str">
            <v>PES</v>
          </cell>
          <cell r="F2831">
            <v>5960</v>
          </cell>
          <cell r="G2831" t="str">
            <v>TN</v>
          </cell>
          <cell r="H2831" t="str">
            <v>TONELADAS</v>
          </cell>
          <cell r="I2831" t="str">
            <v>PEC</v>
          </cell>
        </row>
        <row r="2832">
          <cell r="A2832" t="str">
            <v>16143502</v>
          </cell>
          <cell r="B2832">
            <v>161</v>
          </cell>
          <cell r="C2832">
            <v>43502</v>
          </cell>
          <cell r="D2832" t="str">
            <v>FINALIZADOR ENG.CERDOS HL CE</v>
          </cell>
          <cell r="E2832" t="str">
            <v>PES</v>
          </cell>
          <cell r="F2832">
            <v>4615</v>
          </cell>
          <cell r="G2832" t="str">
            <v>TN</v>
          </cell>
          <cell r="H2832" t="str">
            <v>TONELADAS</v>
          </cell>
          <cell r="I2832" t="str">
            <v>PEC</v>
          </cell>
        </row>
        <row r="2833">
          <cell r="A2833" t="str">
            <v>16143503</v>
          </cell>
          <cell r="B2833">
            <v>161</v>
          </cell>
          <cell r="C2833">
            <v>43503</v>
          </cell>
          <cell r="D2833" t="str">
            <v>FINALIZADOR ENG.CERDOS HL CG</v>
          </cell>
          <cell r="E2833" t="str">
            <v>PES</v>
          </cell>
          <cell r="F2833">
            <v>4475</v>
          </cell>
          <cell r="G2833" t="str">
            <v>TN</v>
          </cell>
          <cell r="H2833" t="str">
            <v>TONELADAS</v>
          </cell>
          <cell r="I2833" t="str">
            <v>PEC</v>
          </cell>
        </row>
        <row r="2834">
          <cell r="A2834" t="str">
            <v>16143616</v>
          </cell>
          <cell r="B2834">
            <v>161</v>
          </cell>
          <cell r="C2834">
            <v>43616</v>
          </cell>
          <cell r="D2834" t="str">
            <v>INICIADOR CERDOS 5K CE</v>
          </cell>
          <cell r="E2834" t="str">
            <v>PES</v>
          </cell>
          <cell r="F2834">
            <v>4555</v>
          </cell>
          <cell r="G2834" t="str">
            <v>TN</v>
          </cell>
          <cell r="H2834" t="str">
            <v>TONELADAS</v>
          </cell>
          <cell r="I2834" t="str">
            <v>PEC</v>
          </cell>
        </row>
        <row r="2835">
          <cell r="A2835" t="str">
            <v>16143626</v>
          </cell>
          <cell r="B2835">
            <v>161</v>
          </cell>
          <cell r="C2835">
            <v>43626</v>
          </cell>
          <cell r="D2835" t="str">
            <v>ENGORDA CERDOS 5K CE</v>
          </cell>
          <cell r="E2835" t="str">
            <v>PES</v>
          </cell>
          <cell r="F2835">
            <v>4355</v>
          </cell>
          <cell r="G2835" t="str">
            <v>TN</v>
          </cell>
          <cell r="H2835" t="str">
            <v>TONELADAS</v>
          </cell>
          <cell r="I2835" t="str">
            <v>PEC</v>
          </cell>
        </row>
        <row r="2836">
          <cell r="A2836" t="str">
            <v>16143860</v>
          </cell>
          <cell r="B2836">
            <v>161</v>
          </cell>
          <cell r="C2836">
            <v>43860</v>
          </cell>
          <cell r="D2836" t="str">
            <v>CRECIPORK V. HE</v>
          </cell>
          <cell r="E2836" t="str">
            <v>PES</v>
          </cell>
          <cell r="F2836">
            <v>4343</v>
          </cell>
          <cell r="G2836" t="str">
            <v>TN</v>
          </cell>
          <cell r="H2836" t="str">
            <v>TONELADAS</v>
          </cell>
          <cell r="I2836" t="str">
            <v>PEC</v>
          </cell>
        </row>
        <row r="2837">
          <cell r="A2837" t="str">
            <v>16143861</v>
          </cell>
          <cell r="B2837">
            <v>161</v>
          </cell>
          <cell r="C2837">
            <v>43861</v>
          </cell>
          <cell r="D2837" t="str">
            <v>CRECIPORK V. HG</v>
          </cell>
          <cell r="E2837" t="str">
            <v>PES</v>
          </cell>
          <cell r="F2837">
            <v>4203</v>
          </cell>
          <cell r="G2837" t="str">
            <v>TN</v>
          </cell>
          <cell r="H2837" t="str">
            <v>TONELADAS</v>
          </cell>
          <cell r="I2837" t="str">
            <v>PEC</v>
          </cell>
        </row>
        <row r="2838">
          <cell r="A2838" t="str">
            <v>16143862</v>
          </cell>
          <cell r="B2838">
            <v>161</v>
          </cell>
          <cell r="C2838">
            <v>43862</v>
          </cell>
          <cell r="D2838" t="str">
            <v>GESTACION 0-30 CARABANCHEL</v>
          </cell>
          <cell r="E2838" t="str">
            <v>PES</v>
          </cell>
          <cell r="F2838">
            <v>4363</v>
          </cell>
          <cell r="G2838" t="str">
            <v>TN</v>
          </cell>
          <cell r="H2838" t="str">
            <v>TONELADAS</v>
          </cell>
          <cell r="I2838" t="str">
            <v>PEC</v>
          </cell>
        </row>
        <row r="2839">
          <cell r="A2839" t="str">
            <v>16143863</v>
          </cell>
          <cell r="B2839">
            <v>161</v>
          </cell>
          <cell r="C2839">
            <v>43863</v>
          </cell>
          <cell r="D2839" t="str">
            <v>CRECIPORK V. CG</v>
          </cell>
          <cell r="E2839" t="str">
            <v>PES</v>
          </cell>
          <cell r="F2839">
            <v>4223</v>
          </cell>
          <cell r="G2839" t="str">
            <v>TN</v>
          </cell>
          <cell r="H2839" t="str">
            <v>TONELADAS</v>
          </cell>
          <cell r="I2839" t="str">
            <v>PEC</v>
          </cell>
        </row>
        <row r="2840">
          <cell r="A2840" t="str">
            <v>16143870</v>
          </cell>
          <cell r="B2840">
            <v>161</v>
          </cell>
          <cell r="C2840">
            <v>43870</v>
          </cell>
          <cell r="D2840" t="str">
            <v>ENGORDAPORK V. HE</v>
          </cell>
          <cell r="E2840" t="str">
            <v>PES</v>
          </cell>
          <cell r="F2840">
            <v>4255</v>
          </cell>
          <cell r="G2840" t="str">
            <v>TN</v>
          </cell>
          <cell r="H2840" t="str">
            <v>TONELADAS</v>
          </cell>
          <cell r="I2840" t="str">
            <v>PEC</v>
          </cell>
        </row>
        <row r="2841">
          <cell r="A2841" t="str">
            <v>16143871</v>
          </cell>
          <cell r="B2841">
            <v>161</v>
          </cell>
          <cell r="C2841">
            <v>43871</v>
          </cell>
          <cell r="D2841" t="str">
            <v>ENGORDAPORK V. HG</v>
          </cell>
          <cell r="E2841" t="str">
            <v>PES</v>
          </cell>
          <cell r="F2841">
            <v>4115</v>
          </cell>
          <cell r="G2841" t="str">
            <v>TN</v>
          </cell>
          <cell r="H2841" t="str">
            <v>TONELADAS</v>
          </cell>
          <cell r="I2841" t="str">
            <v>PEC</v>
          </cell>
        </row>
        <row r="2842">
          <cell r="A2842" t="str">
            <v>16143872</v>
          </cell>
          <cell r="B2842">
            <v>161</v>
          </cell>
          <cell r="C2842">
            <v>43872</v>
          </cell>
          <cell r="D2842" t="str">
            <v>ALIMENTO RETIRO CARANBACHEL CE</v>
          </cell>
          <cell r="E2842" t="str">
            <v>PES</v>
          </cell>
          <cell r="F2842">
            <v>4275</v>
          </cell>
          <cell r="G2842" t="str">
            <v>TN</v>
          </cell>
          <cell r="H2842" t="str">
            <v>TONELADAS</v>
          </cell>
          <cell r="I2842" t="str">
            <v>PEC</v>
          </cell>
        </row>
        <row r="2843">
          <cell r="A2843" t="str">
            <v>16143873</v>
          </cell>
          <cell r="B2843">
            <v>161</v>
          </cell>
          <cell r="C2843">
            <v>43873</v>
          </cell>
          <cell r="D2843" t="str">
            <v>ENGORDAPORK V. CG</v>
          </cell>
          <cell r="E2843" t="str">
            <v>PES</v>
          </cell>
          <cell r="F2843">
            <v>4135</v>
          </cell>
          <cell r="G2843" t="str">
            <v>TN</v>
          </cell>
          <cell r="H2843" t="str">
            <v>TONELADAS</v>
          </cell>
          <cell r="I2843" t="str">
            <v>PEC</v>
          </cell>
        </row>
        <row r="2844">
          <cell r="A2844" t="str">
            <v>16143880</v>
          </cell>
          <cell r="B2844">
            <v>161</v>
          </cell>
          <cell r="C2844">
            <v>43880</v>
          </cell>
          <cell r="D2844" t="str">
            <v>REPRODUPORK V. HE</v>
          </cell>
          <cell r="E2844" t="str">
            <v>PES</v>
          </cell>
          <cell r="F2844">
            <v>4344</v>
          </cell>
          <cell r="G2844" t="str">
            <v>TN</v>
          </cell>
          <cell r="H2844" t="str">
            <v>TONELADAS</v>
          </cell>
          <cell r="I2844" t="str">
            <v>PEC</v>
          </cell>
        </row>
        <row r="2845">
          <cell r="A2845" t="str">
            <v>16143881</v>
          </cell>
          <cell r="B2845">
            <v>161</v>
          </cell>
          <cell r="C2845">
            <v>43881</v>
          </cell>
          <cell r="D2845" t="str">
            <v>REPRODUPORK V. HG</v>
          </cell>
          <cell r="E2845" t="str">
            <v>PES</v>
          </cell>
          <cell r="F2845">
            <v>4204</v>
          </cell>
          <cell r="G2845" t="str">
            <v>TN</v>
          </cell>
          <cell r="H2845" t="str">
            <v>TONELADAS</v>
          </cell>
          <cell r="I2845" t="str">
            <v>PEC</v>
          </cell>
        </row>
        <row r="2846">
          <cell r="A2846" t="str">
            <v>16143882</v>
          </cell>
          <cell r="B2846">
            <v>161</v>
          </cell>
          <cell r="C2846">
            <v>43882</v>
          </cell>
          <cell r="D2846" t="str">
            <v>REPRODUPORK AP CE</v>
          </cell>
          <cell r="E2846" t="str">
            <v>PES</v>
          </cell>
          <cell r="F2846">
            <v>4364</v>
          </cell>
          <cell r="G2846" t="str">
            <v>TN</v>
          </cell>
          <cell r="H2846" t="str">
            <v>TONELADAS</v>
          </cell>
          <cell r="I2846" t="str">
            <v>PEC</v>
          </cell>
        </row>
        <row r="2847">
          <cell r="A2847" t="str">
            <v>16143883</v>
          </cell>
          <cell r="B2847">
            <v>161</v>
          </cell>
          <cell r="C2847">
            <v>43883</v>
          </cell>
          <cell r="D2847" t="str">
            <v>REPRODUPORK V. CG</v>
          </cell>
          <cell r="E2847" t="str">
            <v>PES</v>
          </cell>
          <cell r="F2847">
            <v>4224</v>
          </cell>
          <cell r="G2847" t="str">
            <v>TN</v>
          </cell>
          <cell r="H2847" t="str">
            <v>TONELADAS</v>
          </cell>
          <cell r="I2847" t="str">
            <v>PEC</v>
          </cell>
        </row>
        <row r="2848">
          <cell r="A2848" t="str">
            <v>16144000</v>
          </cell>
          <cell r="B2848">
            <v>161</v>
          </cell>
          <cell r="C2848">
            <v>44000</v>
          </cell>
          <cell r="D2848" t="str">
            <v>APILECHE 18% HE</v>
          </cell>
          <cell r="E2848" t="str">
            <v>PES</v>
          </cell>
          <cell r="F2848">
            <v>4027</v>
          </cell>
          <cell r="G2848" t="str">
            <v>TN</v>
          </cell>
          <cell r="H2848" t="str">
            <v>TONELADAS</v>
          </cell>
          <cell r="I2848" t="str">
            <v>PEC</v>
          </cell>
        </row>
        <row r="2849">
          <cell r="A2849" t="str">
            <v>16144001</v>
          </cell>
          <cell r="B2849">
            <v>161</v>
          </cell>
          <cell r="C2849">
            <v>44001</v>
          </cell>
          <cell r="D2849" t="str">
            <v>APILECHE 18% HG</v>
          </cell>
          <cell r="E2849" t="str">
            <v>PES</v>
          </cell>
          <cell r="F2849">
            <v>3887</v>
          </cell>
          <cell r="G2849" t="str">
            <v>TN</v>
          </cell>
          <cell r="H2849" t="str">
            <v>TONELADAS</v>
          </cell>
          <cell r="I2849" t="str">
            <v>PEC</v>
          </cell>
        </row>
        <row r="2850">
          <cell r="A2850" t="str">
            <v>16144002</v>
          </cell>
          <cell r="B2850">
            <v>161</v>
          </cell>
          <cell r="C2850">
            <v>44002</v>
          </cell>
          <cell r="D2850" t="str">
            <v>APILECHE 18% CE</v>
          </cell>
          <cell r="E2850" t="str">
            <v>PES</v>
          </cell>
          <cell r="F2850">
            <v>4047</v>
          </cell>
          <cell r="G2850" t="str">
            <v>TN</v>
          </cell>
          <cell r="H2850" t="str">
            <v>TONELADAS</v>
          </cell>
          <cell r="I2850" t="str">
            <v>PEC</v>
          </cell>
        </row>
        <row r="2851">
          <cell r="A2851" t="str">
            <v>16144003</v>
          </cell>
          <cell r="B2851">
            <v>161</v>
          </cell>
          <cell r="C2851">
            <v>44003</v>
          </cell>
          <cell r="D2851" t="str">
            <v>APILECHE 18% CG</v>
          </cell>
          <cell r="E2851" t="str">
            <v>PES</v>
          </cell>
          <cell r="F2851">
            <v>3907</v>
          </cell>
          <cell r="G2851" t="str">
            <v>TN</v>
          </cell>
          <cell r="H2851" t="str">
            <v>TONELADAS</v>
          </cell>
          <cell r="I2851" t="str">
            <v>PEC</v>
          </cell>
        </row>
        <row r="2852">
          <cell r="A2852" t="str">
            <v>16144004</v>
          </cell>
          <cell r="B2852">
            <v>161</v>
          </cell>
          <cell r="C2852">
            <v>44004</v>
          </cell>
          <cell r="D2852" t="str">
            <v>APILECHE 18% RE</v>
          </cell>
          <cell r="E2852" t="str">
            <v>PES</v>
          </cell>
          <cell r="F2852">
            <v>4037</v>
          </cell>
          <cell r="G2852" t="str">
            <v>TN</v>
          </cell>
          <cell r="H2852" t="str">
            <v>TONELADAS</v>
          </cell>
          <cell r="I2852" t="str">
            <v>PEC</v>
          </cell>
        </row>
        <row r="2853">
          <cell r="A2853" t="str">
            <v>16144005</v>
          </cell>
          <cell r="B2853">
            <v>161</v>
          </cell>
          <cell r="C2853">
            <v>44005</v>
          </cell>
          <cell r="D2853" t="str">
            <v>APILECHE 18% RG</v>
          </cell>
          <cell r="E2853" t="str">
            <v>PES</v>
          </cell>
          <cell r="F2853">
            <v>3897</v>
          </cell>
          <cell r="G2853" t="str">
            <v>TN</v>
          </cell>
          <cell r="H2853" t="str">
            <v>TONELADAS</v>
          </cell>
          <cell r="I2853" t="str">
            <v>PEC</v>
          </cell>
        </row>
        <row r="2854">
          <cell r="A2854" t="str">
            <v>16144010</v>
          </cell>
          <cell r="B2854">
            <v>161</v>
          </cell>
          <cell r="C2854">
            <v>44010</v>
          </cell>
          <cell r="D2854" t="str">
            <v>ABALAC 40% PLUS HE</v>
          </cell>
          <cell r="E2854" t="str">
            <v>PES</v>
          </cell>
          <cell r="F2854">
            <v>4787</v>
          </cell>
          <cell r="G2854" t="str">
            <v>TN</v>
          </cell>
          <cell r="H2854" t="str">
            <v>TONELADAS</v>
          </cell>
          <cell r="I2854" t="str">
            <v>PEC</v>
          </cell>
        </row>
        <row r="2855">
          <cell r="A2855" t="str">
            <v>16144011</v>
          </cell>
          <cell r="B2855">
            <v>161</v>
          </cell>
          <cell r="C2855">
            <v>44011</v>
          </cell>
          <cell r="D2855" t="str">
            <v>ABALAC 40% PLUS HG</v>
          </cell>
          <cell r="E2855" t="str">
            <v>PES</v>
          </cell>
          <cell r="F2855">
            <v>4647</v>
          </cell>
          <cell r="G2855" t="str">
            <v>TN</v>
          </cell>
          <cell r="H2855" t="str">
            <v>TONELADAS</v>
          </cell>
          <cell r="I2855" t="str">
            <v>PEC</v>
          </cell>
        </row>
        <row r="2856">
          <cell r="A2856" t="str">
            <v>16144040</v>
          </cell>
          <cell r="B2856">
            <v>161</v>
          </cell>
          <cell r="C2856">
            <v>44040</v>
          </cell>
          <cell r="D2856" t="str">
            <v>ABAHOR PLUS HE</v>
          </cell>
          <cell r="E2856" t="str">
            <v>PES</v>
          </cell>
          <cell r="F2856">
            <v>3955</v>
          </cell>
          <cell r="G2856" t="str">
            <v>TN</v>
          </cell>
          <cell r="H2856" t="str">
            <v>TONELADAS</v>
          </cell>
          <cell r="I2856" t="str">
            <v>PEC</v>
          </cell>
        </row>
        <row r="2857">
          <cell r="A2857" t="str">
            <v>16144041</v>
          </cell>
          <cell r="B2857">
            <v>161</v>
          </cell>
          <cell r="C2857">
            <v>44041</v>
          </cell>
          <cell r="D2857" t="str">
            <v>ABAHOR PLUS HG</v>
          </cell>
          <cell r="E2857" t="str">
            <v>PES</v>
          </cell>
          <cell r="F2857">
            <v>3815</v>
          </cell>
          <cell r="G2857" t="str">
            <v>TN</v>
          </cell>
          <cell r="H2857" t="str">
            <v>TONELADAS</v>
          </cell>
          <cell r="I2857" t="str">
            <v>PEC</v>
          </cell>
        </row>
        <row r="2858">
          <cell r="A2858" t="str">
            <v>16144042</v>
          </cell>
          <cell r="B2858">
            <v>161</v>
          </cell>
          <cell r="C2858">
            <v>44042</v>
          </cell>
          <cell r="D2858" t="str">
            <v>ABAHOR PLUS CE</v>
          </cell>
          <cell r="E2858" t="str">
            <v>PES</v>
          </cell>
          <cell r="F2858">
            <v>3975</v>
          </cell>
          <cell r="G2858" t="str">
            <v>TN</v>
          </cell>
          <cell r="H2858" t="str">
            <v>TONELADAS</v>
          </cell>
          <cell r="I2858" t="str">
            <v>PEC</v>
          </cell>
        </row>
        <row r="2859">
          <cell r="A2859" t="str">
            <v>16144043</v>
          </cell>
          <cell r="B2859">
            <v>161</v>
          </cell>
          <cell r="C2859">
            <v>44043</v>
          </cell>
          <cell r="D2859" t="str">
            <v>ABAHOR PLUS CG</v>
          </cell>
          <cell r="E2859" t="str">
            <v>PES</v>
          </cell>
          <cell r="F2859">
            <v>3835</v>
          </cell>
          <cell r="G2859" t="str">
            <v>TN</v>
          </cell>
          <cell r="H2859" t="str">
            <v>TONELADAS</v>
          </cell>
          <cell r="I2859" t="str">
            <v>PEC</v>
          </cell>
        </row>
        <row r="2860">
          <cell r="A2860" t="str">
            <v>16144044</v>
          </cell>
          <cell r="B2860">
            <v>161</v>
          </cell>
          <cell r="C2860">
            <v>44044</v>
          </cell>
          <cell r="D2860" t="str">
            <v>ABAHOR PLUS RE</v>
          </cell>
          <cell r="E2860" t="str">
            <v>PES</v>
          </cell>
          <cell r="F2860">
            <v>3965</v>
          </cell>
          <cell r="G2860" t="str">
            <v>TN</v>
          </cell>
          <cell r="H2860" t="str">
            <v>TONELADAS</v>
          </cell>
          <cell r="I2860" t="str">
            <v>PEC</v>
          </cell>
        </row>
        <row r="2861">
          <cell r="A2861" t="str">
            <v>16144045</v>
          </cell>
          <cell r="B2861">
            <v>161</v>
          </cell>
          <cell r="C2861">
            <v>44045</v>
          </cell>
          <cell r="D2861" t="str">
            <v>ABAHOR PLUS RG</v>
          </cell>
          <cell r="E2861" t="str">
            <v>PES</v>
          </cell>
          <cell r="F2861">
            <v>3825</v>
          </cell>
          <cell r="G2861" t="str">
            <v>TN</v>
          </cell>
          <cell r="H2861" t="str">
            <v>TONELADAS</v>
          </cell>
          <cell r="I2861" t="str">
            <v>PEC</v>
          </cell>
        </row>
        <row r="2862">
          <cell r="A2862" t="str">
            <v>16144070</v>
          </cell>
          <cell r="B2862">
            <v>161</v>
          </cell>
          <cell r="C2862">
            <v>44070</v>
          </cell>
          <cell r="D2862" t="str">
            <v>ABABE PLUS HE</v>
          </cell>
          <cell r="E2862" t="str">
            <v>PES</v>
          </cell>
          <cell r="F2862">
            <v>5891</v>
          </cell>
          <cell r="G2862" t="str">
            <v>TN</v>
          </cell>
          <cell r="H2862" t="str">
            <v>TONELADAS</v>
          </cell>
          <cell r="I2862" t="str">
            <v>PEC</v>
          </cell>
        </row>
        <row r="2863">
          <cell r="A2863" t="str">
            <v>16144072</v>
          </cell>
          <cell r="B2863">
            <v>161</v>
          </cell>
          <cell r="C2863">
            <v>44072</v>
          </cell>
          <cell r="D2863" t="str">
            <v>ABABE PLUS CE</v>
          </cell>
          <cell r="E2863" t="str">
            <v>PES</v>
          </cell>
          <cell r="F2863">
            <v>5661</v>
          </cell>
          <cell r="G2863" t="str">
            <v>TN</v>
          </cell>
          <cell r="H2863" t="str">
            <v>TONELADAS</v>
          </cell>
          <cell r="I2863" t="str">
            <v>PEC</v>
          </cell>
        </row>
        <row r="2864">
          <cell r="A2864" t="str">
            <v>16144073</v>
          </cell>
          <cell r="B2864">
            <v>161</v>
          </cell>
          <cell r="C2864">
            <v>44073</v>
          </cell>
          <cell r="D2864" t="str">
            <v>ABABE PLUS CG</v>
          </cell>
          <cell r="E2864" t="str">
            <v>PES</v>
          </cell>
          <cell r="F2864">
            <v>5771</v>
          </cell>
          <cell r="G2864" t="str">
            <v>TN</v>
          </cell>
          <cell r="H2864" t="str">
            <v>TONELADAS</v>
          </cell>
          <cell r="I2864" t="str">
            <v>PEC</v>
          </cell>
        </row>
        <row r="2865">
          <cell r="A2865" t="str">
            <v>16144074</v>
          </cell>
          <cell r="B2865">
            <v>161</v>
          </cell>
          <cell r="C2865">
            <v>44074</v>
          </cell>
          <cell r="D2865" t="str">
            <v>ABABE PLUS RE</v>
          </cell>
          <cell r="E2865" t="str">
            <v>PES</v>
          </cell>
          <cell r="F2865">
            <v>5901</v>
          </cell>
          <cell r="G2865" t="str">
            <v>TN</v>
          </cell>
          <cell r="H2865" t="str">
            <v>TONELADAS</v>
          </cell>
          <cell r="I2865" t="str">
            <v>PEC</v>
          </cell>
        </row>
        <row r="2866">
          <cell r="A2866" t="str">
            <v>16144075</v>
          </cell>
          <cell r="B2866">
            <v>161</v>
          </cell>
          <cell r="C2866">
            <v>44075</v>
          </cell>
          <cell r="D2866" t="str">
            <v>ABABE PLUS RG</v>
          </cell>
          <cell r="E2866" t="str">
            <v>PES</v>
          </cell>
          <cell r="F2866">
            <v>5761</v>
          </cell>
          <cell r="G2866" t="str">
            <v>TN</v>
          </cell>
          <cell r="H2866" t="str">
            <v>TONELADAS</v>
          </cell>
          <cell r="I2866" t="str">
            <v>PEC</v>
          </cell>
        </row>
        <row r="2867">
          <cell r="A2867" t="str">
            <v>16144132</v>
          </cell>
          <cell r="B2867">
            <v>161</v>
          </cell>
          <cell r="C2867">
            <v>44132</v>
          </cell>
          <cell r="D2867" t="str">
            <v>ABAHOR C. CE</v>
          </cell>
          <cell r="E2867" t="str">
            <v>PES</v>
          </cell>
          <cell r="F2867">
            <v>4775</v>
          </cell>
          <cell r="G2867" t="str">
            <v>TN</v>
          </cell>
          <cell r="H2867" t="str">
            <v>TONELADAS</v>
          </cell>
          <cell r="I2867" t="str">
            <v>PEC</v>
          </cell>
        </row>
        <row r="2868">
          <cell r="A2868" t="str">
            <v>16144133</v>
          </cell>
          <cell r="B2868">
            <v>161</v>
          </cell>
          <cell r="C2868">
            <v>44133</v>
          </cell>
          <cell r="D2868" t="str">
            <v>ABAHOR C. CG</v>
          </cell>
          <cell r="E2868" t="str">
            <v>PES</v>
          </cell>
          <cell r="F2868">
            <v>3970</v>
          </cell>
          <cell r="G2868" t="str">
            <v>TN</v>
          </cell>
          <cell r="H2868" t="str">
            <v>TONELADAS</v>
          </cell>
          <cell r="I2868" t="str">
            <v>PEC</v>
          </cell>
        </row>
        <row r="2869">
          <cell r="A2869" t="str">
            <v>16144169</v>
          </cell>
          <cell r="B2869">
            <v>161</v>
          </cell>
          <cell r="C2869">
            <v>44169</v>
          </cell>
          <cell r="D2869" t="str">
            <v>LACTOCRIA PLUS 10K HE</v>
          </cell>
          <cell r="E2869" t="str">
            <v>PES</v>
          </cell>
          <cell r="F2869">
            <v>20625</v>
          </cell>
          <cell r="G2869" t="str">
            <v>TN</v>
          </cell>
          <cell r="H2869" t="str">
            <v>TONELADAS</v>
          </cell>
          <cell r="I2869" t="str">
            <v>PEC</v>
          </cell>
        </row>
        <row r="2870">
          <cell r="A2870" t="str">
            <v>16144230</v>
          </cell>
          <cell r="B2870">
            <v>161</v>
          </cell>
          <cell r="C2870">
            <v>44230</v>
          </cell>
          <cell r="D2870" t="str">
            <v>LECHERO 16% V. HE</v>
          </cell>
          <cell r="E2870" t="str">
            <v>PES</v>
          </cell>
          <cell r="F2870">
            <v>3805</v>
          </cell>
          <cell r="G2870" t="str">
            <v>TN</v>
          </cell>
          <cell r="H2870" t="str">
            <v>TONELADAS</v>
          </cell>
          <cell r="I2870" t="str">
            <v>PEC</v>
          </cell>
        </row>
        <row r="2871">
          <cell r="A2871" t="str">
            <v>16144231</v>
          </cell>
          <cell r="B2871">
            <v>161</v>
          </cell>
          <cell r="C2871">
            <v>44231</v>
          </cell>
          <cell r="D2871" t="str">
            <v>LECHERO 16% V. HG</v>
          </cell>
          <cell r="E2871" t="str">
            <v>PES</v>
          </cell>
          <cell r="F2871">
            <v>3665</v>
          </cell>
          <cell r="G2871" t="str">
            <v>TN</v>
          </cell>
          <cell r="H2871" t="str">
            <v>TONELADAS</v>
          </cell>
          <cell r="I2871" t="str">
            <v>PEC</v>
          </cell>
        </row>
        <row r="2872">
          <cell r="A2872" t="str">
            <v>16144232</v>
          </cell>
          <cell r="B2872">
            <v>161</v>
          </cell>
          <cell r="C2872">
            <v>44232</v>
          </cell>
          <cell r="D2872" t="str">
            <v>LECHERO 16% AP. CE</v>
          </cell>
          <cell r="E2872" t="str">
            <v>PES</v>
          </cell>
          <cell r="F2872">
            <v>3825</v>
          </cell>
          <cell r="G2872" t="str">
            <v>TN</v>
          </cell>
          <cell r="H2872" t="str">
            <v>TONELADAS</v>
          </cell>
          <cell r="I2872" t="str">
            <v>PEC</v>
          </cell>
        </row>
        <row r="2873">
          <cell r="A2873" t="str">
            <v>16144233</v>
          </cell>
          <cell r="B2873">
            <v>161</v>
          </cell>
          <cell r="C2873">
            <v>44233</v>
          </cell>
          <cell r="D2873" t="str">
            <v>LECHERO 16%  CG</v>
          </cell>
          <cell r="E2873" t="str">
            <v>PES</v>
          </cell>
          <cell r="F2873">
            <v>3685</v>
          </cell>
          <cell r="G2873" t="str">
            <v>TN</v>
          </cell>
          <cell r="H2873" t="str">
            <v>TONELADAS</v>
          </cell>
          <cell r="I2873" t="str">
            <v>PEC</v>
          </cell>
        </row>
        <row r="2874">
          <cell r="A2874" t="str">
            <v>16144234</v>
          </cell>
          <cell r="B2874">
            <v>161</v>
          </cell>
          <cell r="C2874">
            <v>44234</v>
          </cell>
          <cell r="D2874" t="str">
            <v>LECHERO 16% V. RE</v>
          </cell>
          <cell r="E2874" t="str">
            <v>PES</v>
          </cell>
          <cell r="F2874">
            <v>3815</v>
          </cell>
          <cell r="G2874" t="str">
            <v>TN</v>
          </cell>
          <cell r="H2874" t="str">
            <v>TONELADAS</v>
          </cell>
          <cell r="I2874" t="str">
            <v>PEC</v>
          </cell>
        </row>
        <row r="2875">
          <cell r="A2875" t="str">
            <v>16144235</v>
          </cell>
          <cell r="B2875">
            <v>161</v>
          </cell>
          <cell r="C2875">
            <v>44235</v>
          </cell>
          <cell r="D2875" t="str">
            <v>LECHERO 16% V. RG</v>
          </cell>
          <cell r="E2875" t="str">
            <v>PES</v>
          </cell>
          <cell r="F2875">
            <v>3675</v>
          </cell>
          <cell r="G2875" t="str">
            <v>TN</v>
          </cell>
          <cell r="H2875" t="str">
            <v>TONELADAS</v>
          </cell>
          <cell r="I2875" t="str">
            <v>PEC</v>
          </cell>
        </row>
        <row r="2876">
          <cell r="A2876" t="str">
            <v>16144314</v>
          </cell>
          <cell r="B2876">
            <v>161</v>
          </cell>
          <cell r="C2876">
            <v>44314</v>
          </cell>
          <cell r="D2876" t="str">
            <v>BECERRAS 18% ULTRA RE</v>
          </cell>
          <cell r="E2876" t="str">
            <v>PES</v>
          </cell>
          <cell r="F2876">
            <v>7625</v>
          </cell>
          <cell r="G2876" t="str">
            <v>TN</v>
          </cell>
          <cell r="H2876" t="str">
            <v>TONELADAS</v>
          </cell>
          <cell r="I2876" t="str">
            <v>PEC</v>
          </cell>
        </row>
        <row r="2877">
          <cell r="A2877" t="str">
            <v>16144315</v>
          </cell>
          <cell r="B2877">
            <v>161</v>
          </cell>
          <cell r="C2877">
            <v>44315</v>
          </cell>
          <cell r="D2877" t="str">
            <v>BECERRAS 18% ULTRA RG</v>
          </cell>
          <cell r="E2877" t="str">
            <v>PES</v>
          </cell>
          <cell r="F2877">
            <v>7385</v>
          </cell>
          <cell r="G2877" t="str">
            <v>TN</v>
          </cell>
          <cell r="H2877" t="str">
            <v>TONELADAS</v>
          </cell>
          <cell r="I2877" t="str">
            <v>PEC</v>
          </cell>
        </row>
        <row r="2878">
          <cell r="A2878" t="str">
            <v>16144362</v>
          </cell>
          <cell r="B2878">
            <v>161</v>
          </cell>
          <cell r="C2878">
            <v>44362</v>
          </cell>
          <cell r="D2878" t="str">
            <v>MEZCLA GANADERA LECHERO AP 40K</v>
          </cell>
          <cell r="E2878" t="str">
            <v>PES</v>
          </cell>
          <cell r="F2878">
            <v>3410</v>
          </cell>
          <cell r="G2878" t="str">
            <v>TN</v>
          </cell>
          <cell r="H2878" t="str">
            <v>TONELADAS</v>
          </cell>
          <cell r="I2878" t="str">
            <v>PEC</v>
          </cell>
        </row>
        <row r="2879">
          <cell r="A2879" t="str">
            <v>16144382</v>
          </cell>
          <cell r="B2879">
            <v>161</v>
          </cell>
          <cell r="C2879">
            <v>44382</v>
          </cell>
          <cell r="D2879" t="str">
            <v>LECHERO 21% CE</v>
          </cell>
          <cell r="E2879" t="str">
            <v>PES</v>
          </cell>
          <cell r="F2879">
            <v>4362</v>
          </cell>
          <cell r="G2879" t="str">
            <v>TN</v>
          </cell>
          <cell r="H2879" t="str">
            <v>TONELADAS</v>
          </cell>
          <cell r="I2879" t="str">
            <v>PEC</v>
          </cell>
        </row>
        <row r="2880">
          <cell r="A2880" t="str">
            <v>16144384</v>
          </cell>
          <cell r="B2880">
            <v>161</v>
          </cell>
          <cell r="C2880">
            <v>44384</v>
          </cell>
          <cell r="D2880" t="str">
            <v>LECHERO 21% RE</v>
          </cell>
          <cell r="E2880" t="str">
            <v>PES</v>
          </cell>
          <cell r="F2880">
            <v>4302</v>
          </cell>
          <cell r="G2880" t="str">
            <v>TN</v>
          </cell>
          <cell r="H2880" t="str">
            <v>TONELADAS</v>
          </cell>
          <cell r="I2880" t="str">
            <v>PEC</v>
          </cell>
        </row>
        <row r="2881">
          <cell r="A2881" t="str">
            <v>16144385</v>
          </cell>
          <cell r="B2881">
            <v>161</v>
          </cell>
          <cell r="C2881">
            <v>44385</v>
          </cell>
          <cell r="D2881" t="str">
            <v>LECHERO 21% RG</v>
          </cell>
          <cell r="E2881" t="str">
            <v>PES</v>
          </cell>
          <cell r="F2881">
            <v>4162</v>
          </cell>
          <cell r="G2881" t="str">
            <v>TN</v>
          </cell>
          <cell r="H2881" t="str">
            <v>TONELADAS</v>
          </cell>
          <cell r="I2881" t="str">
            <v>PEC</v>
          </cell>
        </row>
        <row r="2882">
          <cell r="A2882" t="str">
            <v>16144422</v>
          </cell>
          <cell r="B2882">
            <v>161</v>
          </cell>
          <cell r="C2882">
            <v>44422</v>
          </cell>
          <cell r="D2882" t="str">
            <v>ESTABLERO 18% AP CE</v>
          </cell>
          <cell r="E2882" t="str">
            <v>PES</v>
          </cell>
          <cell r="F2882">
            <v>3820</v>
          </cell>
          <cell r="G2882" t="str">
            <v>TN</v>
          </cell>
          <cell r="H2882" t="str">
            <v>TONELADAS</v>
          </cell>
          <cell r="I2882" t="str">
            <v>PEC</v>
          </cell>
        </row>
        <row r="2883">
          <cell r="A2883" t="str">
            <v>16144530</v>
          </cell>
          <cell r="B2883">
            <v>161</v>
          </cell>
          <cell r="C2883">
            <v>44530</v>
          </cell>
          <cell r="D2883" t="str">
            <v>LECHERO SINALOENSE HE 40 KG</v>
          </cell>
          <cell r="E2883" t="str">
            <v>PES</v>
          </cell>
          <cell r="F2883">
            <v>3770</v>
          </cell>
          <cell r="G2883" t="str">
            <v>TN</v>
          </cell>
          <cell r="H2883" t="str">
            <v>TONELADAS</v>
          </cell>
          <cell r="I2883" t="str">
            <v>PEC</v>
          </cell>
        </row>
        <row r="2884">
          <cell r="A2884" t="str">
            <v>16144539</v>
          </cell>
          <cell r="B2884">
            <v>161</v>
          </cell>
          <cell r="C2884">
            <v>44539</v>
          </cell>
          <cell r="D2884" t="str">
            <v>LECHERO SINALOENSE HE 50 KG</v>
          </cell>
          <cell r="E2884" t="str">
            <v>PES</v>
          </cell>
          <cell r="F2884">
            <v>3720</v>
          </cell>
          <cell r="G2884" t="str">
            <v>TN</v>
          </cell>
          <cell r="H2884" t="str">
            <v>TONELADAS</v>
          </cell>
          <cell r="I2884" t="str">
            <v>PEC</v>
          </cell>
        </row>
        <row r="2885">
          <cell r="A2885" t="str">
            <v>16144732</v>
          </cell>
          <cell r="B2885">
            <v>161</v>
          </cell>
          <cell r="C2885">
            <v>44732</v>
          </cell>
          <cell r="D2885" t="str">
            <v>APILECHE PLUS 17% ULTRA CE</v>
          </cell>
          <cell r="E2885" t="str">
            <v>PES</v>
          </cell>
          <cell r="F2885">
            <v>4625</v>
          </cell>
          <cell r="G2885" t="str">
            <v>TN</v>
          </cell>
          <cell r="H2885" t="str">
            <v>TONELADAS</v>
          </cell>
          <cell r="I2885" t="str">
            <v>PEC</v>
          </cell>
        </row>
        <row r="2886">
          <cell r="A2886" t="str">
            <v>16144733</v>
          </cell>
          <cell r="B2886">
            <v>161</v>
          </cell>
          <cell r="C2886">
            <v>44733</v>
          </cell>
          <cell r="D2886" t="str">
            <v>APILECHE PLUS 17% ULTRA CG</v>
          </cell>
          <cell r="E2886" t="str">
            <v>PES</v>
          </cell>
          <cell r="F2886">
            <v>4485</v>
          </cell>
          <cell r="G2886" t="str">
            <v>TN</v>
          </cell>
          <cell r="H2886" t="str">
            <v>TONELADAS</v>
          </cell>
          <cell r="I2886" t="str">
            <v>PEC</v>
          </cell>
        </row>
        <row r="2887">
          <cell r="A2887" t="str">
            <v>16144734</v>
          </cell>
          <cell r="B2887">
            <v>161</v>
          </cell>
          <cell r="C2887">
            <v>44734</v>
          </cell>
          <cell r="D2887" t="str">
            <v>APILECHE PLUS 17% ULTRA RE</v>
          </cell>
          <cell r="E2887" t="str">
            <v>PES</v>
          </cell>
          <cell r="F2887">
            <v>4615</v>
          </cell>
          <cell r="G2887" t="str">
            <v>TN</v>
          </cell>
          <cell r="H2887" t="str">
            <v>TONELADAS</v>
          </cell>
          <cell r="I2887" t="str">
            <v>PEC</v>
          </cell>
        </row>
        <row r="2888">
          <cell r="A2888" t="str">
            <v>16144735</v>
          </cell>
          <cell r="B2888">
            <v>161</v>
          </cell>
          <cell r="C2888">
            <v>44735</v>
          </cell>
          <cell r="D2888" t="str">
            <v>APILECHE PLUS 17% ULTRA RG</v>
          </cell>
          <cell r="E2888" t="str">
            <v>PES</v>
          </cell>
          <cell r="F2888">
            <v>4475</v>
          </cell>
          <cell r="G2888" t="str">
            <v>TN</v>
          </cell>
          <cell r="H2888" t="str">
            <v>TONELADAS</v>
          </cell>
          <cell r="I2888" t="str">
            <v>PEC</v>
          </cell>
        </row>
        <row r="2889">
          <cell r="A2889" t="str">
            <v>16144750</v>
          </cell>
          <cell r="B2889">
            <v>161</v>
          </cell>
          <cell r="C2889">
            <v>44750</v>
          </cell>
          <cell r="D2889" t="str">
            <v>APILECHE PLUS 17% HE</v>
          </cell>
          <cell r="E2889" t="str">
            <v>PES</v>
          </cell>
          <cell r="F2889">
            <v>5254</v>
          </cell>
          <cell r="G2889" t="str">
            <v>TN</v>
          </cell>
          <cell r="H2889" t="str">
            <v>TONELADAS</v>
          </cell>
          <cell r="I2889" t="str">
            <v>PEC</v>
          </cell>
        </row>
        <row r="2890">
          <cell r="A2890" t="str">
            <v>16144751</v>
          </cell>
          <cell r="B2890">
            <v>161</v>
          </cell>
          <cell r="C2890">
            <v>44751</v>
          </cell>
          <cell r="D2890" t="str">
            <v>APILECHE PLUS 17% HG</v>
          </cell>
          <cell r="E2890" t="str">
            <v>PES</v>
          </cell>
          <cell r="F2890">
            <v>5114</v>
          </cell>
          <cell r="G2890" t="str">
            <v>TN</v>
          </cell>
          <cell r="H2890" t="str">
            <v>TONELADAS</v>
          </cell>
          <cell r="I2890" t="str">
            <v>PEC</v>
          </cell>
        </row>
        <row r="2891">
          <cell r="A2891" t="str">
            <v>16144752</v>
          </cell>
          <cell r="B2891">
            <v>161</v>
          </cell>
          <cell r="C2891">
            <v>44752</v>
          </cell>
          <cell r="D2891" t="str">
            <v>APILECHE PLUS 17% CE</v>
          </cell>
          <cell r="E2891" t="str">
            <v>PES</v>
          </cell>
          <cell r="F2891">
            <v>4974</v>
          </cell>
          <cell r="G2891" t="str">
            <v>TN</v>
          </cell>
          <cell r="H2891" t="str">
            <v>TONELADAS</v>
          </cell>
          <cell r="I2891" t="str">
            <v>PEC</v>
          </cell>
        </row>
        <row r="2892">
          <cell r="A2892" t="str">
            <v>16144753</v>
          </cell>
          <cell r="B2892">
            <v>161</v>
          </cell>
          <cell r="C2892">
            <v>44753</v>
          </cell>
          <cell r="D2892" t="str">
            <v>APILECHE PLUS 17% CG</v>
          </cell>
          <cell r="E2892" t="str">
            <v>PES</v>
          </cell>
          <cell r="F2892">
            <v>5134</v>
          </cell>
          <cell r="G2892" t="str">
            <v>TN</v>
          </cell>
          <cell r="H2892" t="str">
            <v>TONELADAS</v>
          </cell>
          <cell r="I2892" t="str">
            <v>PEC</v>
          </cell>
        </row>
        <row r="2893">
          <cell r="A2893" t="str">
            <v>16144754</v>
          </cell>
          <cell r="B2893">
            <v>161</v>
          </cell>
          <cell r="C2893">
            <v>44754</v>
          </cell>
          <cell r="D2893" t="str">
            <v>APILECHE PLUS 17% RE</v>
          </cell>
          <cell r="E2893" t="str">
            <v>PES</v>
          </cell>
          <cell r="F2893">
            <v>5264</v>
          </cell>
          <cell r="G2893" t="str">
            <v>TN</v>
          </cell>
          <cell r="H2893" t="str">
            <v>TONELADAS</v>
          </cell>
          <cell r="I2893" t="str">
            <v>PEC</v>
          </cell>
        </row>
        <row r="2894">
          <cell r="A2894" t="str">
            <v>16144755</v>
          </cell>
          <cell r="B2894">
            <v>161</v>
          </cell>
          <cell r="C2894">
            <v>44755</v>
          </cell>
          <cell r="D2894" t="str">
            <v>APILECHE PLUS 17% RG</v>
          </cell>
          <cell r="E2894" t="str">
            <v>PES</v>
          </cell>
          <cell r="F2894">
            <v>5124</v>
          </cell>
          <cell r="G2894" t="str">
            <v>TN</v>
          </cell>
          <cell r="H2894" t="str">
            <v>TONELADAS</v>
          </cell>
          <cell r="I2894" t="str">
            <v>PEC</v>
          </cell>
        </row>
        <row r="2895">
          <cell r="A2895" t="str">
            <v>16144794</v>
          </cell>
          <cell r="B2895">
            <v>161</v>
          </cell>
          <cell r="C2895">
            <v>44794</v>
          </cell>
          <cell r="D2895" t="str">
            <v>DAIRY ROL  RE</v>
          </cell>
          <cell r="E2895" t="str">
            <v>PES</v>
          </cell>
          <cell r="F2895">
            <v>6265</v>
          </cell>
          <cell r="G2895" t="str">
            <v>TN</v>
          </cell>
          <cell r="H2895" t="str">
            <v>TONELADAS</v>
          </cell>
          <cell r="I2895" t="str">
            <v>PEC</v>
          </cell>
        </row>
        <row r="2896">
          <cell r="A2896" t="str">
            <v>16144795</v>
          </cell>
          <cell r="B2896">
            <v>161</v>
          </cell>
          <cell r="C2896">
            <v>44795</v>
          </cell>
          <cell r="D2896" t="str">
            <v>DAIRY ROL  RG</v>
          </cell>
          <cell r="E2896" t="str">
            <v>PES</v>
          </cell>
          <cell r="F2896">
            <v>5360</v>
          </cell>
          <cell r="G2896" t="str">
            <v>TN</v>
          </cell>
          <cell r="H2896" t="str">
            <v>TONELADAS</v>
          </cell>
          <cell r="I2896" t="str">
            <v>PEC</v>
          </cell>
        </row>
        <row r="2897">
          <cell r="A2897" t="str">
            <v>16145412</v>
          </cell>
          <cell r="B2897">
            <v>161</v>
          </cell>
          <cell r="C2897">
            <v>45412</v>
          </cell>
          <cell r="D2897" t="str">
            <v>API-CARNE CE</v>
          </cell>
          <cell r="E2897" t="str">
            <v>PES</v>
          </cell>
          <cell r="F2897">
            <v>4382</v>
          </cell>
          <cell r="G2897" t="str">
            <v>TN</v>
          </cell>
          <cell r="H2897" t="str">
            <v>TONELADAS</v>
          </cell>
          <cell r="I2897" t="str">
            <v>PEC</v>
          </cell>
        </row>
        <row r="2898">
          <cell r="A2898" t="str">
            <v>16145414</v>
          </cell>
          <cell r="B2898">
            <v>161</v>
          </cell>
          <cell r="C2898">
            <v>45414</v>
          </cell>
          <cell r="D2898" t="str">
            <v>API-CARNE RE</v>
          </cell>
          <cell r="E2898" t="str">
            <v>PES</v>
          </cell>
          <cell r="F2898">
            <v>4675</v>
          </cell>
          <cell r="G2898" t="str">
            <v>TN</v>
          </cell>
          <cell r="H2898" t="str">
            <v>TONELADAS</v>
          </cell>
          <cell r="I2898" t="str">
            <v>PEC</v>
          </cell>
        </row>
        <row r="2899">
          <cell r="A2899" t="str">
            <v>16145540</v>
          </cell>
          <cell r="B2899">
            <v>161</v>
          </cell>
          <cell r="C2899">
            <v>45540</v>
          </cell>
          <cell r="D2899" t="str">
            <v>ENGORDA GANADO SINALOENSE 40KG</v>
          </cell>
          <cell r="E2899" t="str">
            <v>PES</v>
          </cell>
          <cell r="F2899">
            <v>3645</v>
          </cell>
          <cell r="G2899" t="str">
            <v>TN</v>
          </cell>
          <cell r="H2899" t="str">
            <v>TONELADAS</v>
          </cell>
          <cell r="I2899" t="str">
            <v>PEC</v>
          </cell>
        </row>
        <row r="2900">
          <cell r="A2900" t="str">
            <v>16145549</v>
          </cell>
          <cell r="B2900">
            <v>161</v>
          </cell>
          <cell r="C2900">
            <v>45549</v>
          </cell>
          <cell r="D2900" t="str">
            <v>ENGORDA GANADO SINALOENSE 50KG</v>
          </cell>
          <cell r="E2900" t="str">
            <v>PES</v>
          </cell>
          <cell r="F2900">
            <v>3595</v>
          </cell>
          <cell r="G2900" t="str">
            <v>TN</v>
          </cell>
          <cell r="H2900" t="str">
            <v>TONELADAS</v>
          </cell>
          <cell r="I2900" t="str">
            <v>PEC</v>
          </cell>
        </row>
        <row r="2901">
          <cell r="A2901" t="str">
            <v>16145890</v>
          </cell>
          <cell r="B2901">
            <v>161</v>
          </cell>
          <cell r="C2901">
            <v>45890</v>
          </cell>
          <cell r="D2901" t="str">
            <v>MEZCLA GANADERA HE 40 KGS</v>
          </cell>
          <cell r="E2901" t="str">
            <v>PES</v>
          </cell>
          <cell r="F2901">
            <v>3925</v>
          </cell>
          <cell r="G2901" t="str">
            <v>TN</v>
          </cell>
          <cell r="H2901" t="str">
            <v>TONELADAS</v>
          </cell>
          <cell r="I2901" t="str">
            <v>PEC</v>
          </cell>
        </row>
        <row r="2902">
          <cell r="A2902" t="str">
            <v>16146002</v>
          </cell>
          <cell r="B2902">
            <v>161</v>
          </cell>
          <cell r="C2902">
            <v>46002</v>
          </cell>
          <cell r="D2902" t="str">
            <v>CODORNIZ INICIO CE</v>
          </cell>
          <cell r="E2902" t="str">
            <v>PES</v>
          </cell>
          <cell r="F2902">
            <v>7300</v>
          </cell>
          <cell r="G2902" t="str">
            <v>TN</v>
          </cell>
          <cell r="H2902" t="str">
            <v>TONELADAS</v>
          </cell>
          <cell r="I2902" t="str">
            <v>PEC</v>
          </cell>
        </row>
        <row r="2903">
          <cell r="A2903" t="str">
            <v>16146012</v>
          </cell>
          <cell r="B2903">
            <v>161</v>
          </cell>
          <cell r="C2903">
            <v>46012</v>
          </cell>
          <cell r="D2903" t="str">
            <v>CODORNIZ POSTURA TE</v>
          </cell>
          <cell r="E2903" t="str">
            <v>PES</v>
          </cell>
          <cell r="F2903">
            <v>7903</v>
          </cell>
          <cell r="G2903" t="str">
            <v>TN</v>
          </cell>
          <cell r="H2903" t="str">
            <v>TONELADAS</v>
          </cell>
          <cell r="I2903" t="str">
            <v>PEC</v>
          </cell>
        </row>
        <row r="2904">
          <cell r="A2904" t="str">
            <v>16146022</v>
          </cell>
          <cell r="B2904">
            <v>161</v>
          </cell>
          <cell r="C2904">
            <v>46022</v>
          </cell>
          <cell r="D2904" t="str">
            <v>GALLO DE ORO PREPARACION CE</v>
          </cell>
          <cell r="E2904" t="str">
            <v>PES</v>
          </cell>
          <cell r="F2904">
            <v>6718</v>
          </cell>
          <cell r="G2904" t="str">
            <v>TN</v>
          </cell>
          <cell r="H2904" t="str">
            <v>TONELADAS</v>
          </cell>
          <cell r="I2904" t="str">
            <v>PEC</v>
          </cell>
        </row>
        <row r="2905">
          <cell r="A2905" t="str">
            <v>16146026</v>
          </cell>
          <cell r="B2905">
            <v>161</v>
          </cell>
          <cell r="C2905">
            <v>46026</v>
          </cell>
          <cell r="D2905" t="str">
            <v>GALLO DE ORO PREPARACION 5K CE</v>
          </cell>
          <cell r="E2905" t="str">
            <v>PES</v>
          </cell>
          <cell r="F2905">
            <v>6656</v>
          </cell>
          <cell r="G2905" t="str">
            <v>TN</v>
          </cell>
          <cell r="H2905" t="str">
            <v>TONELADAS</v>
          </cell>
          <cell r="I2905" t="str">
            <v>PEC</v>
          </cell>
        </row>
        <row r="2906">
          <cell r="A2906" t="str">
            <v>16146040</v>
          </cell>
          <cell r="B2906">
            <v>161</v>
          </cell>
          <cell r="C2906">
            <v>46040</v>
          </cell>
          <cell r="D2906" t="str">
            <v>API-BORREGOS HE</v>
          </cell>
          <cell r="E2906" t="str">
            <v>PES</v>
          </cell>
          <cell r="F2906">
            <v>4600</v>
          </cell>
          <cell r="G2906" t="str">
            <v>TN</v>
          </cell>
          <cell r="H2906" t="str">
            <v>TONELADAS</v>
          </cell>
          <cell r="I2906" t="str">
            <v>PEC</v>
          </cell>
        </row>
        <row r="2907">
          <cell r="A2907" t="str">
            <v>16146041</v>
          </cell>
          <cell r="B2907">
            <v>161</v>
          </cell>
          <cell r="C2907">
            <v>46041</v>
          </cell>
          <cell r="D2907" t="str">
            <v>API-BORREGOS HG</v>
          </cell>
          <cell r="E2907" t="str">
            <v>PES</v>
          </cell>
          <cell r="F2907">
            <v>4485</v>
          </cell>
          <cell r="G2907" t="str">
            <v>TN</v>
          </cell>
          <cell r="H2907" t="str">
            <v>TONELADAS</v>
          </cell>
          <cell r="I2907" t="str">
            <v>PEC</v>
          </cell>
        </row>
        <row r="2908">
          <cell r="A2908" t="str">
            <v>16146042</v>
          </cell>
          <cell r="B2908">
            <v>161</v>
          </cell>
          <cell r="C2908">
            <v>46042</v>
          </cell>
          <cell r="D2908" t="str">
            <v>API-BORREGOS CE</v>
          </cell>
          <cell r="E2908" t="str">
            <v>PES</v>
          </cell>
          <cell r="F2908">
            <v>4923</v>
          </cell>
          <cell r="G2908" t="str">
            <v>TN</v>
          </cell>
          <cell r="H2908" t="str">
            <v>TONELADAS</v>
          </cell>
          <cell r="I2908" t="str">
            <v>PEC</v>
          </cell>
        </row>
        <row r="2909">
          <cell r="A2909" t="str">
            <v>16146044</v>
          </cell>
          <cell r="B2909">
            <v>161</v>
          </cell>
          <cell r="C2909">
            <v>46044</v>
          </cell>
          <cell r="D2909" t="str">
            <v>API-BORREGOS RE</v>
          </cell>
          <cell r="E2909" t="str">
            <v>PES</v>
          </cell>
          <cell r="F2909">
            <v>4610</v>
          </cell>
          <cell r="G2909" t="str">
            <v>TN</v>
          </cell>
          <cell r="H2909" t="str">
            <v>TONELADAS</v>
          </cell>
          <cell r="I2909" t="str">
            <v>PEC</v>
          </cell>
        </row>
        <row r="2910">
          <cell r="A2910" t="str">
            <v>16146045</v>
          </cell>
          <cell r="B2910">
            <v>161</v>
          </cell>
          <cell r="C2910">
            <v>46045</v>
          </cell>
          <cell r="D2910" t="str">
            <v>API-BORREGOS RG</v>
          </cell>
          <cell r="E2910" t="str">
            <v>PES</v>
          </cell>
          <cell r="F2910">
            <v>4495</v>
          </cell>
          <cell r="G2910" t="str">
            <v>TN</v>
          </cell>
          <cell r="H2910" t="str">
            <v>TONELADAS</v>
          </cell>
          <cell r="I2910" t="str">
            <v>PEC</v>
          </cell>
        </row>
        <row r="2911">
          <cell r="A2911" t="str">
            <v>16146114</v>
          </cell>
          <cell r="B2911">
            <v>161</v>
          </cell>
          <cell r="C2911">
            <v>46114</v>
          </cell>
          <cell r="D2911" t="str">
            <v>BORREGO GANADOR RE</v>
          </cell>
          <cell r="E2911" t="str">
            <v>PES</v>
          </cell>
          <cell r="F2911">
            <v>3810</v>
          </cell>
          <cell r="G2911" t="str">
            <v>TN</v>
          </cell>
          <cell r="H2911" t="str">
            <v>TONELADAS</v>
          </cell>
          <cell r="I2911" t="str">
            <v>PEC</v>
          </cell>
        </row>
        <row r="2912">
          <cell r="A2912" t="str">
            <v>16146122</v>
          </cell>
          <cell r="B2912">
            <v>161</v>
          </cell>
          <cell r="C2912">
            <v>46122</v>
          </cell>
          <cell r="D2912" t="str">
            <v>GALLO DE ORO MANTTO CE 40KG</v>
          </cell>
          <cell r="E2912" t="str">
            <v>PES</v>
          </cell>
          <cell r="F2912">
            <v>6920</v>
          </cell>
          <cell r="G2912" t="str">
            <v>TN</v>
          </cell>
          <cell r="H2912" t="str">
            <v>TONELADAS</v>
          </cell>
          <cell r="I2912" t="str">
            <v>PEC</v>
          </cell>
        </row>
        <row r="2913">
          <cell r="A2913" t="str">
            <v>16146170</v>
          </cell>
          <cell r="B2913">
            <v>161</v>
          </cell>
          <cell r="C2913">
            <v>46170</v>
          </cell>
          <cell r="D2913" t="str">
            <v>INICIA CORDEROS HE</v>
          </cell>
          <cell r="E2913" t="str">
            <v>PES</v>
          </cell>
          <cell r="F2913">
            <v>4815</v>
          </cell>
          <cell r="G2913" t="str">
            <v>TN</v>
          </cell>
          <cell r="H2913" t="str">
            <v>TONELADAS</v>
          </cell>
          <cell r="I2913" t="str">
            <v>PEC</v>
          </cell>
        </row>
        <row r="2914">
          <cell r="A2914" t="str">
            <v>16146194</v>
          </cell>
          <cell r="B2914">
            <v>161</v>
          </cell>
          <cell r="C2914">
            <v>46194</v>
          </cell>
          <cell r="D2914" t="str">
            <v>PELL ROL AVENA PLUS 40 KGS</v>
          </cell>
          <cell r="E2914" t="str">
            <v>PES</v>
          </cell>
          <cell r="F2914">
            <v>7720</v>
          </cell>
          <cell r="G2914" t="str">
            <v>TN</v>
          </cell>
          <cell r="H2914" t="str">
            <v>TONELADAS</v>
          </cell>
          <cell r="I2914" t="str">
            <v>PEC</v>
          </cell>
        </row>
        <row r="2915">
          <cell r="A2915" t="str">
            <v>16146199</v>
          </cell>
          <cell r="B2915">
            <v>161</v>
          </cell>
          <cell r="C2915">
            <v>46199</v>
          </cell>
          <cell r="D2915" t="str">
            <v>PELL ROL SPR. AVENA 20K RE</v>
          </cell>
          <cell r="E2915" t="str">
            <v>PES</v>
          </cell>
          <cell r="F2915">
            <v>6315</v>
          </cell>
          <cell r="G2915" t="str">
            <v>TN</v>
          </cell>
          <cell r="H2915" t="str">
            <v>TONELADAS</v>
          </cell>
          <cell r="I2915" t="str">
            <v>PEC</v>
          </cell>
        </row>
        <row r="2916">
          <cell r="A2916" t="str">
            <v>16146204</v>
          </cell>
          <cell r="B2916">
            <v>161</v>
          </cell>
          <cell r="C2916">
            <v>46204</v>
          </cell>
          <cell r="D2916" t="str">
            <v>PELL ROL CLASICO RE</v>
          </cell>
          <cell r="E2916" t="str">
            <v>PES</v>
          </cell>
          <cell r="F2916">
            <v>7240</v>
          </cell>
          <cell r="G2916" t="str">
            <v>TN</v>
          </cell>
          <cell r="H2916" t="str">
            <v>TONELADAS</v>
          </cell>
          <cell r="I2916" t="str">
            <v>PEC</v>
          </cell>
        </row>
        <row r="2917">
          <cell r="A2917" t="str">
            <v>16146214</v>
          </cell>
          <cell r="B2917">
            <v>161</v>
          </cell>
          <cell r="C2917">
            <v>46214</v>
          </cell>
          <cell r="D2917" t="str">
            <v>PELL ROL SPRINTER RE</v>
          </cell>
          <cell r="E2917" t="str">
            <v>PES</v>
          </cell>
          <cell r="F2917">
            <v>6515</v>
          </cell>
          <cell r="G2917" t="str">
            <v>TN</v>
          </cell>
          <cell r="H2917" t="str">
            <v>TONELADAS</v>
          </cell>
          <cell r="I2917" t="str">
            <v>PEC</v>
          </cell>
        </row>
        <row r="2918">
          <cell r="A2918" t="str">
            <v>16146234</v>
          </cell>
          <cell r="B2918">
            <v>161</v>
          </cell>
          <cell r="C2918">
            <v>46234</v>
          </cell>
          <cell r="D2918" t="str">
            <v>PELL ROL VITAL RE</v>
          </cell>
          <cell r="E2918" t="str">
            <v>PES</v>
          </cell>
          <cell r="F2918">
            <v>7240</v>
          </cell>
          <cell r="G2918" t="str">
            <v>TN</v>
          </cell>
          <cell r="H2918" t="str">
            <v>TONELADAS</v>
          </cell>
          <cell r="I2918" t="str">
            <v>PEC</v>
          </cell>
        </row>
        <row r="2919">
          <cell r="A2919" t="str">
            <v>16146252</v>
          </cell>
          <cell r="B2919">
            <v>161</v>
          </cell>
          <cell r="C2919">
            <v>46252</v>
          </cell>
          <cell r="D2919" t="str">
            <v>GALLO DE ORO PRO-PLUMA</v>
          </cell>
          <cell r="E2919" t="str">
            <v>PES</v>
          </cell>
          <cell r="F2919">
            <v>9115</v>
          </cell>
          <cell r="G2919" t="str">
            <v>TN</v>
          </cell>
          <cell r="H2919" t="str">
            <v>TONELADAS</v>
          </cell>
          <cell r="I2919" t="str">
            <v>PEC</v>
          </cell>
        </row>
        <row r="2920">
          <cell r="A2920" t="str">
            <v>16146259</v>
          </cell>
          <cell r="B2920">
            <v>161</v>
          </cell>
          <cell r="C2920">
            <v>46259</v>
          </cell>
          <cell r="D2920" t="str">
            <v>GALLO DE ORO PRO-PLUMA 5KG</v>
          </cell>
          <cell r="E2920" t="str">
            <v>PES</v>
          </cell>
          <cell r="F2920">
            <v>9715</v>
          </cell>
          <cell r="G2920" t="str">
            <v>TN</v>
          </cell>
          <cell r="H2920" t="str">
            <v>TONELADAS</v>
          </cell>
          <cell r="I2920" t="str">
            <v>PEC</v>
          </cell>
        </row>
        <row r="2921">
          <cell r="A2921" t="str">
            <v>16146309</v>
          </cell>
          <cell r="B2921">
            <v>161</v>
          </cell>
          <cell r="C2921">
            <v>46309</v>
          </cell>
          <cell r="D2921" t="str">
            <v>TRIPLE CORONA RE ENDURANC 22.6</v>
          </cell>
          <cell r="E2921" t="str">
            <v>PES</v>
          </cell>
          <cell r="F2921">
            <v>9826</v>
          </cell>
          <cell r="G2921" t="str">
            <v>TN</v>
          </cell>
          <cell r="H2921" t="str">
            <v>TONELADAS</v>
          </cell>
          <cell r="I2921" t="str">
            <v>PEC</v>
          </cell>
        </row>
        <row r="2922">
          <cell r="A2922" t="str">
            <v>16146332</v>
          </cell>
          <cell r="B2922">
            <v>161</v>
          </cell>
          <cell r="C2922">
            <v>46332</v>
          </cell>
          <cell r="D2922" t="str">
            <v>TRIPLE CORONA BOOSTER CE</v>
          </cell>
          <cell r="E2922" t="str">
            <v>PES</v>
          </cell>
          <cell r="F2922">
            <v>10187</v>
          </cell>
          <cell r="G2922" t="str">
            <v>TN</v>
          </cell>
          <cell r="H2922" t="str">
            <v>TONELADAS</v>
          </cell>
          <cell r="I2922" t="str">
            <v>PEC</v>
          </cell>
        </row>
        <row r="2923">
          <cell r="A2923" t="str">
            <v>16146373</v>
          </cell>
          <cell r="B2923">
            <v>161</v>
          </cell>
          <cell r="C2923">
            <v>46373</v>
          </cell>
          <cell r="D2923" t="str">
            <v>AVESTRUZ REPRODUCTORA MG</v>
          </cell>
          <cell r="E2923" t="str">
            <v>PES</v>
          </cell>
          <cell r="F2923">
            <v>4158</v>
          </cell>
          <cell r="G2923" t="str">
            <v>TN</v>
          </cell>
          <cell r="H2923" t="str">
            <v>TONELADAS</v>
          </cell>
          <cell r="I2923" t="str">
            <v>PEC</v>
          </cell>
        </row>
        <row r="2924">
          <cell r="A2924" t="str">
            <v>16146384</v>
          </cell>
          <cell r="B2924">
            <v>161</v>
          </cell>
          <cell r="C2924">
            <v>46384</v>
          </cell>
          <cell r="D2924" t="str">
            <v>PELL ROLL 1/4 DE MILLA RE</v>
          </cell>
          <cell r="E2924" t="str">
            <v>PES</v>
          </cell>
          <cell r="F2924">
            <v>6140</v>
          </cell>
          <cell r="G2924" t="str">
            <v>TN</v>
          </cell>
          <cell r="H2924" t="str">
            <v>TONELADAS</v>
          </cell>
          <cell r="I2924" t="str">
            <v>PEC</v>
          </cell>
        </row>
        <row r="2925">
          <cell r="A2925" t="str">
            <v>16146394</v>
          </cell>
          <cell r="B2925">
            <v>161</v>
          </cell>
          <cell r="C2925">
            <v>46394</v>
          </cell>
          <cell r="D2925" t="str">
            <v>GRANO DE ORO RE</v>
          </cell>
          <cell r="E2925" t="str">
            <v>PES</v>
          </cell>
          <cell r="F2925">
            <v>5600</v>
          </cell>
          <cell r="G2925" t="str">
            <v>TN</v>
          </cell>
          <cell r="H2925" t="str">
            <v>TONELADAS</v>
          </cell>
          <cell r="I2925" t="str">
            <v>PEC</v>
          </cell>
        </row>
        <row r="2926">
          <cell r="A2926" t="str">
            <v>16146442</v>
          </cell>
          <cell r="B2926">
            <v>161</v>
          </cell>
          <cell r="C2926">
            <v>46442</v>
          </cell>
          <cell r="D2926" t="str">
            <v>GALLO DE ORO ENTRENAMIENTO 40K</v>
          </cell>
          <cell r="E2926" t="str">
            <v>PES</v>
          </cell>
          <cell r="F2926">
            <v>8490</v>
          </cell>
          <cell r="G2926" t="str">
            <v>TN</v>
          </cell>
          <cell r="H2926" t="str">
            <v>TONELADAS</v>
          </cell>
          <cell r="I2926" t="str">
            <v>PEC</v>
          </cell>
        </row>
        <row r="2927">
          <cell r="A2927" t="str">
            <v>16146446</v>
          </cell>
          <cell r="B2927">
            <v>161</v>
          </cell>
          <cell r="C2927">
            <v>46446</v>
          </cell>
          <cell r="D2927" t="str">
            <v>GALLO DE ORO ENTRENAMIENTO 5KG</v>
          </cell>
          <cell r="E2927" t="str">
            <v>PES</v>
          </cell>
          <cell r="F2927">
            <v>9085</v>
          </cell>
          <cell r="G2927" t="str">
            <v>TN</v>
          </cell>
          <cell r="H2927" t="str">
            <v>TONELADAS</v>
          </cell>
          <cell r="I2927" t="str">
            <v>PEC</v>
          </cell>
        </row>
        <row r="2928">
          <cell r="A2928" t="str">
            <v>16146452</v>
          </cell>
          <cell r="B2928">
            <v>161</v>
          </cell>
          <cell r="C2928">
            <v>46452</v>
          </cell>
          <cell r="D2928" t="str">
            <v>GALLO DE ORO SUPERBABY 40 KG</v>
          </cell>
          <cell r="E2928" t="str">
            <v>PES</v>
          </cell>
          <cell r="F2928">
            <v>7320</v>
          </cell>
          <cell r="G2928" t="str">
            <v>TN</v>
          </cell>
          <cell r="H2928" t="str">
            <v>TONELADAS</v>
          </cell>
          <cell r="I2928" t="str">
            <v>PEC</v>
          </cell>
        </row>
        <row r="2929">
          <cell r="A2929" t="str">
            <v>16146456</v>
          </cell>
          <cell r="B2929">
            <v>161</v>
          </cell>
          <cell r="C2929">
            <v>46456</v>
          </cell>
          <cell r="D2929" t="str">
            <v>GALLO DE ORO SUPERBABY  5KG</v>
          </cell>
          <cell r="E2929" t="str">
            <v>PES</v>
          </cell>
          <cell r="F2929">
            <v>7840</v>
          </cell>
          <cell r="G2929" t="str">
            <v>TN</v>
          </cell>
          <cell r="H2929" t="str">
            <v>TONELADAS</v>
          </cell>
          <cell r="I2929" t="str">
            <v>PEC</v>
          </cell>
        </row>
        <row r="2930">
          <cell r="A2930" t="str">
            <v>16146462</v>
          </cell>
          <cell r="B2930">
            <v>161</v>
          </cell>
          <cell r="C2930">
            <v>46462</v>
          </cell>
          <cell r="D2930" t="str">
            <v>GALLO DE ORO INICIO CE</v>
          </cell>
          <cell r="E2930" t="str">
            <v>PES</v>
          </cell>
          <cell r="F2930">
            <v>7465</v>
          </cell>
          <cell r="G2930" t="str">
            <v>TN</v>
          </cell>
          <cell r="H2930" t="str">
            <v>TONELADAS</v>
          </cell>
          <cell r="I2930" t="str">
            <v>PEC</v>
          </cell>
        </row>
        <row r="2931">
          <cell r="A2931" t="str">
            <v>16146466</v>
          </cell>
          <cell r="B2931">
            <v>161</v>
          </cell>
          <cell r="C2931">
            <v>46466</v>
          </cell>
          <cell r="D2931" t="str">
            <v>GALLO DE ORO INICIO 5K CE</v>
          </cell>
          <cell r="E2931" t="str">
            <v>PES</v>
          </cell>
          <cell r="F2931">
            <v>6489</v>
          </cell>
          <cell r="G2931" t="str">
            <v>TN</v>
          </cell>
          <cell r="H2931" t="str">
            <v>TONELADAS</v>
          </cell>
          <cell r="I2931" t="str">
            <v>PEC</v>
          </cell>
        </row>
        <row r="2932">
          <cell r="A2932" t="str">
            <v>16146472</v>
          </cell>
          <cell r="B2932">
            <v>161</v>
          </cell>
          <cell r="C2932">
            <v>46472</v>
          </cell>
          <cell r="D2932" t="str">
            <v>GALLO DE ORO DESA./MANTO. CE</v>
          </cell>
          <cell r="E2932" t="str">
            <v>PES</v>
          </cell>
          <cell r="F2932">
            <v>6590</v>
          </cell>
          <cell r="G2932" t="str">
            <v>TN</v>
          </cell>
          <cell r="H2932" t="str">
            <v>TONELADAS</v>
          </cell>
          <cell r="I2932" t="str">
            <v>PEC</v>
          </cell>
        </row>
        <row r="2933">
          <cell r="A2933" t="str">
            <v>16146476</v>
          </cell>
          <cell r="B2933">
            <v>161</v>
          </cell>
          <cell r="C2933">
            <v>46476</v>
          </cell>
          <cell r="D2933" t="str">
            <v>GALLO DE ORO DESA./MANTO. 5K.</v>
          </cell>
          <cell r="E2933" t="str">
            <v>PES</v>
          </cell>
          <cell r="F2933">
            <v>6839</v>
          </cell>
          <cell r="G2933" t="str">
            <v>TN</v>
          </cell>
          <cell r="H2933" t="str">
            <v>TONELADAS</v>
          </cell>
          <cell r="I2933" t="str">
            <v>PEC</v>
          </cell>
        </row>
        <row r="2934">
          <cell r="A2934" t="str">
            <v>16146478</v>
          </cell>
          <cell r="B2934">
            <v>161</v>
          </cell>
          <cell r="C2934">
            <v>46478</v>
          </cell>
          <cell r="D2934" t="str">
            <v>BONUS GALLO DE ORO DES/MANT 5K</v>
          </cell>
          <cell r="E2934" t="str">
            <v>PES</v>
          </cell>
          <cell r="F2934">
            <v>30.45</v>
          </cell>
          <cell r="G2934" t="str">
            <v>DG</v>
          </cell>
          <cell r="H2934" t="str">
            <v>5.5 KGS</v>
          </cell>
          <cell r="I2934" t="str">
            <v>PEC</v>
          </cell>
        </row>
        <row r="2935">
          <cell r="A2935" t="str">
            <v>16146479</v>
          </cell>
          <cell r="B2935">
            <v>161</v>
          </cell>
          <cell r="C2935">
            <v>46479</v>
          </cell>
          <cell r="D2935" t="str">
            <v>BONUS GALLO DE ORO DES/MANT CE</v>
          </cell>
          <cell r="E2935" t="str">
            <v>PES</v>
          </cell>
          <cell r="F2935">
            <v>230.6</v>
          </cell>
          <cell r="G2935" t="str">
            <v>DF</v>
          </cell>
          <cell r="H2935" t="str">
            <v>42 KGS</v>
          </cell>
          <cell r="I2935" t="str">
            <v>PEC</v>
          </cell>
        </row>
        <row r="2936">
          <cell r="A2936" t="str">
            <v>16146482</v>
          </cell>
          <cell r="B2936">
            <v>161</v>
          </cell>
          <cell r="C2936">
            <v>46482</v>
          </cell>
          <cell r="D2936" t="str">
            <v>GALLO DE ORO REPRODUCTOR CE</v>
          </cell>
          <cell r="E2936" t="str">
            <v>PES</v>
          </cell>
          <cell r="F2936">
            <v>6490</v>
          </cell>
          <cell r="G2936" t="str">
            <v>TN</v>
          </cell>
          <cell r="H2936" t="str">
            <v>TONELADAS</v>
          </cell>
          <cell r="I2936" t="str">
            <v>PEC</v>
          </cell>
        </row>
        <row r="2937">
          <cell r="A2937" t="str">
            <v>16146483</v>
          </cell>
          <cell r="B2937">
            <v>161</v>
          </cell>
          <cell r="C2937">
            <v>46483</v>
          </cell>
          <cell r="D2937" t="str">
            <v>GALLO DE ORO REPRODUCTOR CG</v>
          </cell>
          <cell r="E2937" t="str">
            <v>PES</v>
          </cell>
          <cell r="F2937">
            <v>4481</v>
          </cell>
          <cell r="G2937" t="str">
            <v>TN</v>
          </cell>
          <cell r="H2937" t="str">
            <v>TONELADAS</v>
          </cell>
          <cell r="I2937" t="str">
            <v>PEC</v>
          </cell>
        </row>
        <row r="2938">
          <cell r="A2938" t="str">
            <v>16146486</v>
          </cell>
          <cell r="B2938">
            <v>161</v>
          </cell>
          <cell r="C2938">
            <v>46486</v>
          </cell>
          <cell r="D2938" t="str">
            <v>GALLO DE ORO REPRODUCTOR 5K</v>
          </cell>
          <cell r="E2938" t="str">
            <v>PES</v>
          </cell>
          <cell r="F2938">
            <v>6589</v>
          </cell>
          <cell r="G2938" t="str">
            <v>TN</v>
          </cell>
          <cell r="H2938" t="str">
            <v>TONELADAS</v>
          </cell>
          <cell r="I2938" t="str">
            <v>PEC</v>
          </cell>
        </row>
        <row r="2939">
          <cell r="A2939" t="str">
            <v>16146492</v>
          </cell>
          <cell r="B2939">
            <v>161</v>
          </cell>
          <cell r="C2939">
            <v>46492</v>
          </cell>
          <cell r="D2939" t="str">
            <v>TRIPLE CORONA JUNIOR CE</v>
          </cell>
          <cell r="E2939" t="str">
            <v>PES</v>
          </cell>
          <cell r="F2939">
            <v>8722</v>
          </cell>
          <cell r="G2939" t="str">
            <v>TN</v>
          </cell>
          <cell r="H2939" t="str">
            <v>TONELADAS</v>
          </cell>
          <cell r="I2939" t="str">
            <v>PEC</v>
          </cell>
        </row>
        <row r="2940">
          <cell r="A2940" t="str">
            <v>16147152</v>
          </cell>
          <cell r="B2940">
            <v>161</v>
          </cell>
          <cell r="C2940">
            <v>47152</v>
          </cell>
          <cell r="D2940" t="str">
            <v>LECHE PELLET 18%ALTA EN S/UREA</v>
          </cell>
          <cell r="E2940" t="str">
            <v>PES</v>
          </cell>
          <cell r="F2940">
            <v>5628</v>
          </cell>
          <cell r="G2940" t="str">
            <v>TN</v>
          </cell>
          <cell r="H2940" t="str">
            <v>TONELADAS</v>
          </cell>
          <cell r="I2940" t="str">
            <v>PEC</v>
          </cell>
        </row>
        <row r="2941">
          <cell r="A2941" t="str">
            <v>16148016</v>
          </cell>
          <cell r="B2941">
            <v>161</v>
          </cell>
          <cell r="C2941">
            <v>48016</v>
          </cell>
          <cell r="D2941" t="str">
            <v>API CAMARON ALTA DENS 40% ME 1</v>
          </cell>
          <cell r="E2941" t="str">
            <v>PES</v>
          </cell>
          <cell r="F2941">
            <v>14500</v>
          </cell>
          <cell r="G2941" t="str">
            <v>TN</v>
          </cell>
          <cell r="H2941" t="str">
            <v>TONELADAS</v>
          </cell>
          <cell r="I2941" t="str">
            <v>ACU</v>
          </cell>
        </row>
        <row r="2942">
          <cell r="A2942" t="str">
            <v>16148017</v>
          </cell>
          <cell r="B2942">
            <v>161</v>
          </cell>
          <cell r="C2942">
            <v>48017</v>
          </cell>
          <cell r="D2942" t="str">
            <v>API CAMARON ALTA DENS 40% ME 2</v>
          </cell>
          <cell r="E2942" t="str">
            <v>PES</v>
          </cell>
          <cell r="F2942">
            <v>14500</v>
          </cell>
          <cell r="G2942" t="str">
            <v>TN</v>
          </cell>
          <cell r="H2942" t="str">
            <v>TONELADAS</v>
          </cell>
          <cell r="I2942" t="str">
            <v>ACU</v>
          </cell>
        </row>
        <row r="2943">
          <cell r="A2943" t="str">
            <v>16148019</v>
          </cell>
          <cell r="B2943">
            <v>161</v>
          </cell>
          <cell r="C2943">
            <v>48019</v>
          </cell>
          <cell r="D2943" t="str">
            <v>API CAMARON ALTA DENS.40% CE</v>
          </cell>
          <cell r="E2943" t="str">
            <v>PES</v>
          </cell>
          <cell r="F2943">
            <v>13997</v>
          </cell>
          <cell r="G2943" t="str">
            <v>TN</v>
          </cell>
          <cell r="H2943" t="str">
            <v>TONELADAS</v>
          </cell>
          <cell r="I2943" t="str">
            <v>ACU</v>
          </cell>
        </row>
        <row r="2944">
          <cell r="A2944" t="str">
            <v>16148022</v>
          </cell>
          <cell r="B2944">
            <v>161</v>
          </cell>
          <cell r="C2944">
            <v>48022</v>
          </cell>
          <cell r="D2944" t="str">
            <v>API CAMARON ALTA DENS 35% CE</v>
          </cell>
          <cell r="E2944" t="str">
            <v>PES</v>
          </cell>
          <cell r="F2944">
            <v>13582</v>
          </cell>
          <cell r="G2944" t="str">
            <v>TN</v>
          </cell>
          <cell r="H2944" t="str">
            <v>TONELADAS</v>
          </cell>
          <cell r="I2944" t="str">
            <v>ACU</v>
          </cell>
        </row>
        <row r="2945">
          <cell r="A2945" t="str">
            <v>16148029</v>
          </cell>
          <cell r="B2945">
            <v>161</v>
          </cell>
          <cell r="C2945">
            <v>48029</v>
          </cell>
          <cell r="D2945" t="str">
            <v>API CAMARON AD 35% MC 2</v>
          </cell>
          <cell r="E2945" t="str">
            <v>PES</v>
          </cell>
          <cell r="F2945">
            <v>13976</v>
          </cell>
          <cell r="G2945" t="str">
            <v>TN</v>
          </cell>
          <cell r="H2945" t="str">
            <v>TONELADAS</v>
          </cell>
          <cell r="I2945" t="str">
            <v>ACU</v>
          </cell>
        </row>
        <row r="2946">
          <cell r="A2946" t="str">
            <v>16148039</v>
          </cell>
          <cell r="B2946">
            <v>161</v>
          </cell>
          <cell r="C2946">
            <v>48039</v>
          </cell>
          <cell r="D2946" t="str">
            <v>API CAMARON ALTA DENS 30% CE</v>
          </cell>
          <cell r="E2946" t="str">
            <v>PES</v>
          </cell>
          <cell r="F2946">
            <v>13300</v>
          </cell>
          <cell r="G2946" t="str">
            <v>TN</v>
          </cell>
          <cell r="H2946" t="str">
            <v>TONELADAS</v>
          </cell>
          <cell r="I2946" t="str">
            <v>ACU</v>
          </cell>
        </row>
        <row r="2947">
          <cell r="A2947" t="str">
            <v>16148049</v>
          </cell>
          <cell r="B2947">
            <v>161</v>
          </cell>
          <cell r="C2947">
            <v>48049</v>
          </cell>
          <cell r="D2947" t="str">
            <v>API CAMARON ALTA DENS 25% CE</v>
          </cell>
          <cell r="E2947" t="str">
            <v>PES</v>
          </cell>
          <cell r="F2947">
            <v>12762</v>
          </cell>
          <cell r="G2947" t="str">
            <v>TN</v>
          </cell>
          <cell r="H2947" t="str">
            <v>TONELADAS</v>
          </cell>
          <cell r="I2947" t="str">
            <v>ACU</v>
          </cell>
        </row>
        <row r="2948">
          <cell r="A2948" t="str">
            <v>16148057</v>
          </cell>
          <cell r="B2948">
            <v>161</v>
          </cell>
          <cell r="C2948">
            <v>48057</v>
          </cell>
          <cell r="D2948" t="str">
            <v>API CAMARON EXTENSIVO 40% ME</v>
          </cell>
          <cell r="E2948" t="str">
            <v>PES</v>
          </cell>
          <cell r="F2948">
            <v>13126</v>
          </cell>
          <cell r="G2948" t="str">
            <v>TN</v>
          </cell>
          <cell r="H2948" t="str">
            <v>TONELADAS</v>
          </cell>
          <cell r="I2948" t="str">
            <v>ACU</v>
          </cell>
        </row>
        <row r="2949">
          <cell r="A2949" t="str">
            <v>16148059</v>
          </cell>
          <cell r="B2949">
            <v>161</v>
          </cell>
          <cell r="C2949">
            <v>48059</v>
          </cell>
          <cell r="D2949" t="str">
            <v>API CAMARON EXTENSIVO 40% ME</v>
          </cell>
          <cell r="E2949" t="str">
            <v>PES</v>
          </cell>
          <cell r="F2949">
            <v>13126</v>
          </cell>
          <cell r="G2949" t="str">
            <v>TN</v>
          </cell>
          <cell r="H2949" t="str">
            <v>TONELADAS</v>
          </cell>
          <cell r="I2949" t="str">
            <v>ACU</v>
          </cell>
        </row>
        <row r="2950">
          <cell r="A2950" t="str">
            <v>16148069</v>
          </cell>
          <cell r="B2950">
            <v>161</v>
          </cell>
          <cell r="C2950">
            <v>48069</v>
          </cell>
          <cell r="D2950" t="str">
            <v>API CAMARON EXTENSIVO 35% CE</v>
          </cell>
          <cell r="E2950" t="str">
            <v>PES</v>
          </cell>
          <cell r="F2950">
            <v>11857</v>
          </cell>
          <cell r="G2950" t="str">
            <v>TN</v>
          </cell>
          <cell r="H2950" t="str">
            <v>TONELADAS</v>
          </cell>
          <cell r="I2950" t="str">
            <v>ACU</v>
          </cell>
        </row>
        <row r="2951">
          <cell r="A2951" t="str">
            <v>16148079</v>
          </cell>
          <cell r="B2951">
            <v>161</v>
          </cell>
          <cell r="C2951">
            <v>48079</v>
          </cell>
          <cell r="D2951" t="str">
            <v>API CAMARON EXTENSIVO 30% CE</v>
          </cell>
          <cell r="E2951" t="str">
            <v>PES</v>
          </cell>
          <cell r="F2951">
            <v>11296</v>
          </cell>
          <cell r="G2951" t="str">
            <v>TN</v>
          </cell>
          <cell r="H2951" t="str">
            <v>TONELADAS</v>
          </cell>
          <cell r="I2951" t="str">
            <v>ACU</v>
          </cell>
        </row>
        <row r="2952">
          <cell r="A2952" t="str">
            <v>16148089</v>
          </cell>
          <cell r="B2952">
            <v>161</v>
          </cell>
          <cell r="C2952">
            <v>48089</v>
          </cell>
          <cell r="D2952" t="str">
            <v>API CAMARON EXTENSIVO 25% CE</v>
          </cell>
          <cell r="E2952" t="str">
            <v>PES</v>
          </cell>
          <cell r="F2952">
            <v>10985</v>
          </cell>
          <cell r="G2952" t="str">
            <v>TN</v>
          </cell>
          <cell r="H2952" t="str">
            <v>TONELADAS</v>
          </cell>
          <cell r="I2952" t="str">
            <v>ACU</v>
          </cell>
        </row>
        <row r="2953">
          <cell r="A2953" t="str">
            <v>16148159</v>
          </cell>
          <cell r="B2953">
            <v>161</v>
          </cell>
          <cell r="C2953">
            <v>48159</v>
          </cell>
          <cell r="D2953" t="str">
            <v>API TILAPIA 4 A.S.</v>
          </cell>
          <cell r="E2953" t="str">
            <v>PES</v>
          </cell>
          <cell r="F2953">
            <v>8375</v>
          </cell>
          <cell r="G2953" t="str">
            <v>TN</v>
          </cell>
          <cell r="H2953" t="str">
            <v>TONELADAS</v>
          </cell>
          <cell r="I2953" t="str">
            <v>ACU</v>
          </cell>
        </row>
        <row r="2954">
          <cell r="A2954" t="str">
            <v>16148169</v>
          </cell>
          <cell r="B2954">
            <v>161</v>
          </cell>
          <cell r="C2954">
            <v>48169</v>
          </cell>
          <cell r="D2954" t="str">
            <v>API TILAPIA 1 20K CE</v>
          </cell>
          <cell r="E2954" t="str">
            <v>PES</v>
          </cell>
          <cell r="F2954">
            <v>10249</v>
          </cell>
          <cell r="G2954" t="str">
            <v>TN</v>
          </cell>
          <cell r="H2954" t="str">
            <v>TONELADAS</v>
          </cell>
          <cell r="I2954" t="str">
            <v>ACU</v>
          </cell>
        </row>
        <row r="2955">
          <cell r="A2955" t="str">
            <v>16148179</v>
          </cell>
          <cell r="B2955">
            <v>161</v>
          </cell>
          <cell r="C2955">
            <v>48179</v>
          </cell>
          <cell r="D2955" t="str">
            <v>API TILAPIA 2 20K CE</v>
          </cell>
          <cell r="E2955" t="str">
            <v>PES</v>
          </cell>
          <cell r="F2955">
            <v>9860</v>
          </cell>
          <cell r="G2955" t="str">
            <v>TN</v>
          </cell>
          <cell r="H2955" t="str">
            <v>TONELADAS</v>
          </cell>
          <cell r="I2955" t="str">
            <v>ACU</v>
          </cell>
        </row>
        <row r="2956">
          <cell r="A2956" t="str">
            <v>16148189</v>
          </cell>
          <cell r="B2956">
            <v>161</v>
          </cell>
          <cell r="C2956">
            <v>48189</v>
          </cell>
          <cell r="D2956" t="str">
            <v>API TILAPIA 3 20K CE</v>
          </cell>
          <cell r="E2956" t="str">
            <v>PES</v>
          </cell>
          <cell r="F2956">
            <v>9310</v>
          </cell>
          <cell r="G2956" t="str">
            <v>TN</v>
          </cell>
          <cell r="H2956" t="str">
            <v>TONELADAS</v>
          </cell>
          <cell r="I2956" t="str">
            <v>ACU</v>
          </cell>
        </row>
        <row r="2957">
          <cell r="A2957" t="str">
            <v>16148199</v>
          </cell>
          <cell r="B2957">
            <v>161</v>
          </cell>
          <cell r="C2957">
            <v>48199</v>
          </cell>
          <cell r="D2957" t="str">
            <v>API TILAPIA 4 20K CE</v>
          </cell>
          <cell r="E2957" t="str">
            <v>PES</v>
          </cell>
          <cell r="F2957">
            <v>8785</v>
          </cell>
          <cell r="G2957" t="str">
            <v>TN</v>
          </cell>
          <cell r="H2957" t="str">
            <v>TONELADAS</v>
          </cell>
          <cell r="I2957" t="str">
            <v>ACU</v>
          </cell>
        </row>
        <row r="2958">
          <cell r="A2958" t="str">
            <v>16148207</v>
          </cell>
          <cell r="B2958">
            <v>161</v>
          </cell>
          <cell r="C2958">
            <v>48207</v>
          </cell>
          <cell r="D2958" t="str">
            <v>API-TRUCHA 1 20 KG ME</v>
          </cell>
          <cell r="E2958" t="str">
            <v>PES</v>
          </cell>
          <cell r="F2958">
            <v>14355</v>
          </cell>
          <cell r="G2958" t="str">
            <v>TN</v>
          </cell>
          <cell r="H2958" t="str">
            <v>TONELADAS</v>
          </cell>
          <cell r="I2958" t="str">
            <v>ACU</v>
          </cell>
        </row>
        <row r="2959">
          <cell r="A2959" t="str">
            <v>16148208</v>
          </cell>
          <cell r="B2959">
            <v>161</v>
          </cell>
          <cell r="C2959">
            <v>48208</v>
          </cell>
          <cell r="D2959" t="str">
            <v>API-TRUCHA 1 20 KG HE</v>
          </cell>
          <cell r="E2959" t="str">
            <v>PES</v>
          </cell>
          <cell r="F2959">
            <v>14605</v>
          </cell>
          <cell r="G2959" t="str">
            <v>TN</v>
          </cell>
          <cell r="H2959" t="str">
            <v>TONELADAS</v>
          </cell>
          <cell r="I2959" t="str">
            <v>ACU</v>
          </cell>
        </row>
        <row r="2960">
          <cell r="A2960" t="str">
            <v>16148209</v>
          </cell>
          <cell r="B2960">
            <v>161</v>
          </cell>
          <cell r="C2960">
            <v>48209</v>
          </cell>
          <cell r="D2960" t="str">
            <v>API TRUCHA 1 20K CE</v>
          </cell>
          <cell r="E2960" t="str">
            <v>PES</v>
          </cell>
          <cell r="F2960">
            <v>14605</v>
          </cell>
          <cell r="G2960" t="str">
            <v>TN</v>
          </cell>
          <cell r="H2960" t="str">
            <v>TONELADAS</v>
          </cell>
          <cell r="I2960" t="str">
            <v>ACU</v>
          </cell>
        </row>
        <row r="2961">
          <cell r="A2961" t="str">
            <v>16148219</v>
          </cell>
          <cell r="B2961">
            <v>161</v>
          </cell>
          <cell r="C2961">
            <v>48219</v>
          </cell>
          <cell r="D2961" t="str">
            <v>API TRUCHA 2 20K CE</v>
          </cell>
          <cell r="E2961" t="str">
            <v>PES</v>
          </cell>
          <cell r="F2961">
            <v>13420</v>
          </cell>
          <cell r="G2961" t="str">
            <v>TN</v>
          </cell>
          <cell r="H2961" t="str">
            <v>TONELADAS</v>
          </cell>
          <cell r="I2961" t="str">
            <v>ACU</v>
          </cell>
        </row>
        <row r="2962">
          <cell r="A2962" t="str">
            <v>16148229</v>
          </cell>
          <cell r="B2962">
            <v>161</v>
          </cell>
          <cell r="C2962">
            <v>48229</v>
          </cell>
          <cell r="D2962" t="str">
            <v>API TRUCHA 3 20K CE</v>
          </cell>
          <cell r="E2962" t="str">
            <v>PES</v>
          </cell>
          <cell r="F2962">
            <v>12820</v>
          </cell>
          <cell r="G2962" t="str">
            <v>TN</v>
          </cell>
          <cell r="H2962" t="str">
            <v>TONELADAS</v>
          </cell>
          <cell r="I2962" t="str">
            <v>ACU</v>
          </cell>
        </row>
        <row r="2963">
          <cell r="A2963" t="str">
            <v>16148239</v>
          </cell>
          <cell r="B2963">
            <v>161</v>
          </cell>
          <cell r="C2963">
            <v>48239</v>
          </cell>
          <cell r="D2963" t="str">
            <v>API TRUCHA SALM. 20K CE</v>
          </cell>
          <cell r="E2963" t="str">
            <v>PES</v>
          </cell>
          <cell r="F2963">
            <v>15400</v>
          </cell>
          <cell r="G2963" t="str">
            <v>TN</v>
          </cell>
          <cell r="H2963" t="str">
            <v>TONELADAS</v>
          </cell>
          <cell r="I2963" t="str">
            <v>ACU</v>
          </cell>
        </row>
        <row r="2964">
          <cell r="A2964" t="str">
            <v>16148271</v>
          </cell>
          <cell r="B2964">
            <v>161</v>
          </cell>
          <cell r="C2964">
            <v>48271</v>
          </cell>
          <cell r="D2964" t="str">
            <v>APICAMARON 35% FORM.ESP.M.CH.</v>
          </cell>
          <cell r="E2964" t="str">
            <v>PES</v>
          </cell>
          <cell r="F2964">
            <v>11478</v>
          </cell>
          <cell r="G2964" t="str">
            <v>TN</v>
          </cell>
          <cell r="H2964" t="str">
            <v>TONELADAS</v>
          </cell>
          <cell r="I2964" t="str">
            <v>ACU</v>
          </cell>
        </row>
        <row r="2965">
          <cell r="A2965" t="str">
            <v>16148272</v>
          </cell>
          <cell r="B2965">
            <v>161</v>
          </cell>
          <cell r="C2965">
            <v>48272</v>
          </cell>
          <cell r="D2965" t="str">
            <v>APICAMARON 35% FOR.ESP.M.GDE.</v>
          </cell>
          <cell r="E2965" t="str">
            <v>PES</v>
          </cell>
          <cell r="F2965">
            <v>11478</v>
          </cell>
          <cell r="G2965" t="str">
            <v>TN</v>
          </cell>
          <cell r="H2965" t="str">
            <v>TONELADAS</v>
          </cell>
          <cell r="I2965" t="str">
            <v>EXP</v>
          </cell>
        </row>
        <row r="2966">
          <cell r="A2966" t="str">
            <v>16148275</v>
          </cell>
          <cell r="B2966">
            <v>161</v>
          </cell>
          <cell r="C2966">
            <v>48275</v>
          </cell>
          <cell r="D2966" t="str">
            <v>APICAMARON 35% FOR.ESP.3/32 LG</v>
          </cell>
          <cell r="E2966" t="str">
            <v>PES</v>
          </cell>
          <cell r="F2966">
            <v>11227</v>
          </cell>
          <cell r="G2966" t="str">
            <v>TN</v>
          </cell>
          <cell r="H2966" t="str">
            <v>TONELADAS</v>
          </cell>
          <cell r="I2966" t="str">
            <v>ACU</v>
          </cell>
        </row>
        <row r="2967">
          <cell r="A2967" t="str">
            <v>16148319</v>
          </cell>
          <cell r="B2967">
            <v>161</v>
          </cell>
          <cell r="C2967">
            <v>48319</v>
          </cell>
          <cell r="D2967" t="str">
            <v>API CAMARON INTENSIVO 40% MC 2</v>
          </cell>
          <cell r="E2967" t="str">
            <v>PES</v>
          </cell>
          <cell r="F2967">
            <v>15088</v>
          </cell>
          <cell r="G2967" t="str">
            <v>TN</v>
          </cell>
          <cell r="H2967" t="str">
            <v>TONELADAS</v>
          </cell>
          <cell r="I2967" t="str">
            <v>ACU</v>
          </cell>
        </row>
        <row r="2968">
          <cell r="A2968" t="str">
            <v>16148329</v>
          </cell>
          <cell r="B2968">
            <v>161</v>
          </cell>
          <cell r="C2968">
            <v>48329</v>
          </cell>
          <cell r="D2968" t="str">
            <v>API CAMARON INT 35% CE 2.32</v>
          </cell>
          <cell r="E2968" t="str">
            <v>PES</v>
          </cell>
          <cell r="F2968">
            <v>14700</v>
          </cell>
          <cell r="G2968" t="str">
            <v>TN</v>
          </cell>
          <cell r="H2968" t="str">
            <v>TONELADAS</v>
          </cell>
          <cell r="I2968" t="str">
            <v>ACU</v>
          </cell>
        </row>
        <row r="2969">
          <cell r="A2969" t="str">
            <v>16148392</v>
          </cell>
          <cell r="B2969">
            <v>161</v>
          </cell>
          <cell r="C2969">
            <v>48392</v>
          </cell>
          <cell r="D2969" t="str">
            <v>API-CAMARON MEDIA DENS 40% ME</v>
          </cell>
          <cell r="E2969" t="str">
            <v>PES</v>
          </cell>
          <cell r="F2969">
            <v>13975</v>
          </cell>
          <cell r="G2969" t="str">
            <v>TN</v>
          </cell>
          <cell r="H2969" t="str">
            <v>TONELADAS</v>
          </cell>
          <cell r="I2969" t="str">
            <v>ACU</v>
          </cell>
        </row>
        <row r="2970">
          <cell r="A2970" t="str">
            <v>16148399</v>
          </cell>
          <cell r="B2970">
            <v>161</v>
          </cell>
          <cell r="C2970">
            <v>48399</v>
          </cell>
          <cell r="D2970" t="str">
            <v>API-CAMARON MD 40% CE 2.32</v>
          </cell>
          <cell r="E2970" t="str">
            <v>PES</v>
          </cell>
          <cell r="F2970">
            <v>13602</v>
          </cell>
          <cell r="G2970" t="str">
            <v>TN</v>
          </cell>
          <cell r="H2970" t="str">
            <v>TONELADAS</v>
          </cell>
          <cell r="I2970" t="str">
            <v>ACU</v>
          </cell>
        </row>
        <row r="2971">
          <cell r="A2971" t="str">
            <v>16148407</v>
          </cell>
          <cell r="B2971">
            <v>161</v>
          </cell>
          <cell r="C2971">
            <v>48407</v>
          </cell>
          <cell r="D2971" t="str">
            <v>API CAMARON MEDIA DENSID 35%</v>
          </cell>
          <cell r="E2971" t="str">
            <v>PES</v>
          </cell>
          <cell r="F2971">
            <v>13366</v>
          </cell>
          <cell r="G2971" t="str">
            <v>TN</v>
          </cell>
          <cell r="H2971" t="str">
            <v>TONELADAS</v>
          </cell>
          <cell r="I2971" t="str">
            <v>ACU</v>
          </cell>
        </row>
        <row r="2972">
          <cell r="A2972" t="str">
            <v>16148429</v>
          </cell>
          <cell r="B2972">
            <v>161</v>
          </cell>
          <cell r="C2972">
            <v>48429</v>
          </cell>
          <cell r="D2972" t="str">
            <v>API CAMARON MEDIA DENS 30% CE</v>
          </cell>
          <cell r="E2972" t="str">
            <v>PES</v>
          </cell>
          <cell r="F2972">
            <v>13100</v>
          </cell>
          <cell r="G2972" t="str">
            <v>TN</v>
          </cell>
          <cell r="H2972" t="str">
            <v>TONELADAS</v>
          </cell>
          <cell r="I2972" t="str">
            <v>ACU</v>
          </cell>
        </row>
        <row r="2973">
          <cell r="A2973" t="str">
            <v>16148439</v>
          </cell>
          <cell r="B2973">
            <v>161</v>
          </cell>
          <cell r="C2973">
            <v>48439</v>
          </cell>
          <cell r="D2973" t="str">
            <v>PARGO PIGMENTO MC 20K</v>
          </cell>
          <cell r="E2973" t="str">
            <v>PES</v>
          </cell>
          <cell r="F2973">
            <v>14407</v>
          </cell>
          <cell r="G2973" t="str">
            <v>TN</v>
          </cell>
          <cell r="H2973" t="str">
            <v>TONELADAS</v>
          </cell>
          <cell r="I2973" t="str">
            <v>ACU</v>
          </cell>
        </row>
        <row r="2974">
          <cell r="A2974" t="str">
            <v>16148539</v>
          </cell>
          <cell r="B2974">
            <v>161</v>
          </cell>
          <cell r="C2974">
            <v>48539</v>
          </cell>
          <cell r="D2974" t="str">
            <v>CAMARON LA GLORIA 30% CE 20KG</v>
          </cell>
          <cell r="E2974" t="str">
            <v>PES</v>
          </cell>
          <cell r="F2974">
            <v>11200</v>
          </cell>
          <cell r="G2974" t="str">
            <v>TN</v>
          </cell>
          <cell r="H2974" t="str">
            <v>TONELADAS</v>
          </cell>
          <cell r="I2974" t="str">
            <v>ACU</v>
          </cell>
        </row>
        <row r="2975">
          <cell r="A2975" t="str">
            <v>16148739</v>
          </cell>
          <cell r="B2975">
            <v>161</v>
          </cell>
          <cell r="C2975">
            <v>48739</v>
          </cell>
          <cell r="D2975" t="str">
            <v>PARGO DESARROLLO MC 20K</v>
          </cell>
          <cell r="E2975" t="str">
            <v>PES</v>
          </cell>
          <cell r="F2975">
            <v>14131</v>
          </cell>
          <cell r="G2975" t="str">
            <v>TN</v>
          </cell>
          <cell r="H2975" t="str">
            <v>TONELADAS</v>
          </cell>
          <cell r="I2975" t="str">
            <v>ACU</v>
          </cell>
        </row>
        <row r="2976">
          <cell r="A2976" t="str">
            <v>16148749</v>
          </cell>
          <cell r="B2976">
            <v>161</v>
          </cell>
          <cell r="C2976">
            <v>48749</v>
          </cell>
          <cell r="D2976" t="str">
            <v>PARGO ENGORDA MC 20K</v>
          </cell>
          <cell r="E2976" t="str">
            <v>PES</v>
          </cell>
          <cell r="F2976">
            <v>12596</v>
          </cell>
          <cell r="G2976" t="str">
            <v>TN</v>
          </cell>
          <cell r="H2976" t="str">
            <v>TONELADAS</v>
          </cell>
          <cell r="I2976" t="str">
            <v>ACU</v>
          </cell>
        </row>
        <row r="2977">
          <cell r="A2977" t="str">
            <v>16148869</v>
          </cell>
          <cell r="B2977">
            <v>161</v>
          </cell>
          <cell r="C2977">
            <v>48869</v>
          </cell>
          <cell r="D2977" t="str">
            <v>APICAMARON RACEWAYS 0 20K</v>
          </cell>
          <cell r="E2977" t="str">
            <v>PES</v>
          </cell>
          <cell r="F2977">
            <v>19832</v>
          </cell>
          <cell r="G2977" t="str">
            <v>TN</v>
          </cell>
          <cell r="H2977" t="str">
            <v>TONELADAS</v>
          </cell>
          <cell r="I2977" t="str">
            <v>ACU</v>
          </cell>
        </row>
        <row r="2978">
          <cell r="A2978" t="str">
            <v>16148879</v>
          </cell>
          <cell r="B2978">
            <v>161</v>
          </cell>
          <cell r="C2978">
            <v>48879</v>
          </cell>
          <cell r="D2978" t="str">
            <v>APICAMARON RACEWAYS 1 20K</v>
          </cell>
          <cell r="E2978" t="str">
            <v>PES</v>
          </cell>
          <cell r="F2978">
            <v>18908</v>
          </cell>
          <cell r="G2978" t="str">
            <v>TN</v>
          </cell>
          <cell r="H2978" t="str">
            <v>TONELADAS</v>
          </cell>
          <cell r="I2978" t="str">
            <v>ACU</v>
          </cell>
        </row>
        <row r="2979">
          <cell r="A2979" t="str">
            <v>16148889</v>
          </cell>
          <cell r="B2979">
            <v>161</v>
          </cell>
          <cell r="C2979">
            <v>48889</v>
          </cell>
          <cell r="D2979" t="str">
            <v>APICAMARON RACEWAYS 2 20K</v>
          </cell>
          <cell r="E2979" t="str">
            <v>PES</v>
          </cell>
          <cell r="F2979">
            <v>18908</v>
          </cell>
          <cell r="G2979" t="str">
            <v>TN</v>
          </cell>
          <cell r="H2979" t="str">
            <v>TONELADAS</v>
          </cell>
          <cell r="I2979" t="str">
            <v>ACU</v>
          </cell>
        </row>
        <row r="2980">
          <cell r="A2980" t="str">
            <v>16148902</v>
          </cell>
          <cell r="B2980">
            <v>161</v>
          </cell>
          <cell r="C2980">
            <v>48902</v>
          </cell>
          <cell r="D2980" t="str">
            <v>API CAMARON 35% PROPES 1 40 KG</v>
          </cell>
          <cell r="E2980" t="str">
            <v>PES</v>
          </cell>
          <cell r="F2980">
            <v>7692.48</v>
          </cell>
          <cell r="G2980" t="str">
            <v>TN</v>
          </cell>
          <cell r="H2980" t="str">
            <v>TONELADAS</v>
          </cell>
          <cell r="I2980" t="str">
            <v>EXP</v>
          </cell>
        </row>
        <row r="2981">
          <cell r="A2981" t="str">
            <v>16148912</v>
          </cell>
          <cell r="B2981">
            <v>161</v>
          </cell>
          <cell r="C2981">
            <v>48912</v>
          </cell>
          <cell r="D2981" t="str">
            <v>API CAMARON 35% PROPES 2 40 KG</v>
          </cell>
          <cell r="E2981" t="str">
            <v>PES</v>
          </cell>
          <cell r="F2981">
            <v>7692.48</v>
          </cell>
          <cell r="G2981" t="str">
            <v>TN</v>
          </cell>
          <cell r="H2981" t="str">
            <v>TONELADAS</v>
          </cell>
          <cell r="I2981" t="str">
            <v>ACU</v>
          </cell>
        </row>
        <row r="2982">
          <cell r="A2982" t="str">
            <v>16148942</v>
          </cell>
          <cell r="B2982">
            <v>161</v>
          </cell>
          <cell r="C2982">
            <v>48942</v>
          </cell>
          <cell r="D2982" t="str">
            <v>APICAMARON 3 30%ENG.INI P 40KG</v>
          </cell>
          <cell r="E2982" t="str">
            <v>PES</v>
          </cell>
          <cell r="F2982">
            <v>7487.55</v>
          </cell>
          <cell r="G2982" t="str">
            <v>TN</v>
          </cell>
          <cell r="H2982" t="str">
            <v>TONELADAS</v>
          </cell>
          <cell r="I2982" t="str">
            <v>ACU</v>
          </cell>
        </row>
        <row r="2983">
          <cell r="A2983" t="str">
            <v>16148962</v>
          </cell>
          <cell r="B2983">
            <v>161</v>
          </cell>
          <cell r="C2983">
            <v>48962</v>
          </cell>
          <cell r="D2983" t="str">
            <v>API CAMARON ENG.FIN 28% P 40KG</v>
          </cell>
          <cell r="E2983" t="str">
            <v>PES</v>
          </cell>
          <cell r="F2983">
            <v>7328.16</v>
          </cell>
          <cell r="G2983" t="str">
            <v>TN</v>
          </cell>
          <cell r="H2983" t="str">
            <v>TONELADAS</v>
          </cell>
          <cell r="I2983" t="str">
            <v>ACU</v>
          </cell>
        </row>
        <row r="2984">
          <cell r="A2984" t="str">
            <v>16150532</v>
          </cell>
          <cell r="B2984">
            <v>161</v>
          </cell>
          <cell r="C2984">
            <v>50532</v>
          </cell>
          <cell r="D2984" t="str">
            <v>GANA-AVES 2 MUL. TE</v>
          </cell>
          <cell r="E2984" t="str">
            <v>PES</v>
          </cell>
          <cell r="F2984">
            <v>4250</v>
          </cell>
          <cell r="G2984" t="str">
            <v>TN</v>
          </cell>
          <cell r="H2984" t="str">
            <v>TONELADAS</v>
          </cell>
          <cell r="I2984" t="str">
            <v>PEC</v>
          </cell>
        </row>
        <row r="2985">
          <cell r="A2985" t="str">
            <v>16153041</v>
          </cell>
          <cell r="B2985">
            <v>161</v>
          </cell>
          <cell r="C2985">
            <v>53041</v>
          </cell>
          <cell r="D2985" t="str">
            <v>CARNERINA No.4 LACTANCIA HG</v>
          </cell>
          <cell r="E2985" t="str">
            <v>PES</v>
          </cell>
          <cell r="F2985">
            <v>5670</v>
          </cell>
          <cell r="G2985" t="str">
            <v>TN</v>
          </cell>
          <cell r="H2985" t="str">
            <v>TONELADAS</v>
          </cell>
          <cell r="I2985" t="str">
            <v>PEC</v>
          </cell>
        </row>
        <row r="2986">
          <cell r="A2986" t="str">
            <v>16153042</v>
          </cell>
          <cell r="B2986">
            <v>161</v>
          </cell>
          <cell r="C2986">
            <v>53042</v>
          </cell>
          <cell r="D2986" t="str">
            <v>CARNERINA No.4 LACTANCIA CE</v>
          </cell>
          <cell r="E2986" t="str">
            <v>PES</v>
          </cell>
          <cell r="F2986">
            <v>5830</v>
          </cell>
          <cell r="G2986" t="str">
            <v>TN</v>
          </cell>
          <cell r="H2986" t="str">
            <v>TONELADAS</v>
          </cell>
          <cell r="I2986" t="str">
            <v>PEC</v>
          </cell>
        </row>
        <row r="2987">
          <cell r="A2987" t="str">
            <v>16153043</v>
          </cell>
          <cell r="B2987">
            <v>161</v>
          </cell>
          <cell r="C2987">
            <v>53043</v>
          </cell>
          <cell r="D2987" t="str">
            <v>CARNERINA No.4 LACTANCIA CG</v>
          </cell>
          <cell r="E2987" t="str">
            <v>PES</v>
          </cell>
          <cell r="F2987">
            <v>5690</v>
          </cell>
          <cell r="G2987" t="str">
            <v>TN</v>
          </cell>
          <cell r="H2987" t="str">
            <v>TONELADAS</v>
          </cell>
          <cell r="I2987" t="str">
            <v>PEC</v>
          </cell>
        </row>
        <row r="2988">
          <cell r="A2988" t="str">
            <v>16153170</v>
          </cell>
          <cell r="B2988">
            <v>161</v>
          </cell>
          <cell r="C2988">
            <v>53170</v>
          </cell>
          <cell r="D2988" t="str">
            <v>CRECIPORK MEJORADO HE</v>
          </cell>
          <cell r="E2988" t="str">
            <v>PES</v>
          </cell>
          <cell r="F2988">
            <v>4843</v>
          </cell>
          <cell r="G2988" t="str">
            <v>TN</v>
          </cell>
          <cell r="H2988" t="str">
            <v>TONELADAS</v>
          </cell>
          <cell r="I2988" t="str">
            <v>PEC</v>
          </cell>
        </row>
        <row r="2989">
          <cell r="A2989" t="str">
            <v>16153172</v>
          </cell>
          <cell r="B2989">
            <v>161</v>
          </cell>
          <cell r="C2989">
            <v>53172</v>
          </cell>
          <cell r="D2989" t="str">
            <v>CRECIPORK MEJORADO GN CE</v>
          </cell>
          <cell r="E2989" t="str">
            <v>PES</v>
          </cell>
          <cell r="F2989">
            <v>4663</v>
          </cell>
          <cell r="G2989" t="str">
            <v>TN</v>
          </cell>
          <cell r="H2989" t="str">
            <v>TONELADAS</v>
          </cell>
          <cell r="I2989" t="str">
            <v>PEC</v>
          </cell>
        </row>
        <row r="2990">
          <cell r="A2990" t="str">
            <v>16153180</v>
          </cell>
          <cell r="B2990">
            <v>161</v>
          </cell>
          <cell r="C2990">
            <v>53180</v>
          </cell>
          <cell r="D2990" t="str">
            <v>ENGORDAPORK MEJORADO HE</v>
          </cell>
          <cell r="E2990" t="str">
            <v>PES</v>
          </cell>
          <cell r="F2990">
            <v>4755</v>
          </cell>
          <cell r="G2990" t="str">
            <v>TN</v>
          </cell>
          <cell r="H2990" t="str">
            <v>TONELADAS</v>
          </cell>
          <cell r="I2990" t="str">
            <v>PEC</v>
          </cell>
        </row>
        <row r="2991">
          <cell r="A2991" t="str">
            <v>16153182</v>
          </cell>
          <cell r="B2991">
            <v>161</v>
          </cell>
          <cell r="C2991">
            <v>53182</v>
          </cell>
          <cell r="D2991" t="str">
            <v>ENGORDAPORK MEJORADO GN CE</v>
          </cell>
          <cell r="E2991" t="str">
            <v>PES</v>
          </cell>
          <cell r="F2991">
            <v>4575</v>
          </cell>
          <cell r="G2991" t="str">
            <v>TN</v>
          </cell>
          <cell r="H2991" t="str">
            <v>TONELADAS</v>
          </cell>
          <cell r="I2991" t="str">
            <v>PEC</v>
          </cell>
        </row>
        <row r="2992">
          <cell r="A2992" t="str">
            <v>16153190</v>
          </cell>
          <cell r="B2992">
            <v>161</v>
          </cell>
          <cell r="C2992">
            <v>53190</v>
          </cell>
          <cell r="D2992" t="str">
            <v>REPRODUPORK MEJORADO HE</v>
          </cell>
          <cell r="E2992" t="str">
            <v>PES</v>
          </cell>
          <cell r="F2992">
            <v>4844</v>
          </cell>
          <cell r="G2992" t="str">
            <v>TN</v>
          </cell>
          <cell r="H2992" t="str">
            <v>TONELADAS</v>
          </cell>
          <cell r="I2992" t="str">
            <v>PEC</v>
          </cell>
        </row>
        <row r="2993">
          <cell r="A2993" t="str">
            <v>16153192</v>
          </cell>
          <cell r="B2993">
            <v>161</v>
          </cell>
          <cell r="C2993">
            <v>53192</v>
          </cell>
          <cell r="D2993" t="str">
            <v>REPRODUPORK MEJORADO GN  CE</v>
          </cell>
          <cell r="E2993" t="str">
            <v>PES</v>
          </cell>
          <cell r="F2993">
            <v>4764</v>
          </cell>
          <cell r="G2993" t="str">
            <v>TN</v>
          </cell>
          <cell r="H2993" t="str">
            <v>TONELADAS</v>
          </cell>
          <cell r="I2993" t="str">
            <v>PEC</v>
          </cell>
        </row>
        <row r="2994">
          <cell r="A2994" t="str">
            <v>16153250</v>
          </cell>
          <cell r="B2994">
            <v>161</v>
          </cell>
          <cell r="C2994">
            <v>53250</v>
          </cell>
          <cell r="D2994" t="str">
            <v>CONCENTRAPORK MEJORADO HE</v>
          </cell>
          <cell r="E2994" t="str">
            <v>PES</v>
          </cell>
          <cell r="F2994">
            <v>5365</v>
          </cell>
          <cell r="G2994" t="str">
            <v>TN</v>
          </cell>
          <cell r="H2994" t="str">
            <v>TONELADAS</v>
          </cell>
          <cell r="I2994" t="str">
            <v>PEC</v>
          </cell>
        </row>
        <row r="2995">
          <cell r="A2995" t="str">
            <v>16153252</v>
          </cell>
          <cell r="B2995">
            <v>161</v>
          </cell>
          <cell r="C2995">
            <v>53252</v>
          </cell>
          <cell r="D2995" t="str">
            <v>DISPONIBLE</v>
          </cell>
          <cell r="E2995" t="str">
            <v>PES</v>
          </cell>
          <cell r="F2995">
            <v>5335</v>
          </cell>
          <cell r="G2995" t="str">
            <v>TN</v>
          </cell>
          <cell r="H2995" t="str">
            <v>TONELADAS</v>
          </cell>
          <cell r="I2995" t="str">
            <v>PEC</v>
          </cell>
        </row>
        <row r="2996">
          <cell r="A2996" t="str">
            <v>16153510</v>
          </cell>
          <cell r="B2996">
            <v>161</v>
          </cell>
          <cell r="C2996">
            <v>53510</v>
          </cell>
          <cell r="D2996" t="str">
            <v>GANA CERDOS NO. 1 HE</v>
          </cell>
          <cell r="E2996" t="str">
            <v>PES</v>
          </cell>
          <cell r="F2996">
            <v>5320</v>
          </cell>
          <cell r="G2996" t="str">
            <v>TN</v>
          </cell>
          <cell r="H2996" t="str">
            <v>TONELADAS</v>
          </cell>
          <cell r="I2996" t="str">
            <v>PEC</v>
          </cell>
        </row>
        <row r="2997">
          <cell r="A2997" t="str">
            <v>16153511</v>
          </cell>
          <cell r="B2997">
            <v>161</v>
          </cell>
          <cell r="C2997">
            <v>53511</v>
          </cell>
          <cell r="D2997" t="str">
            <v>GANA CERDOS NO. 1 HG</v>
          </cell>
          <cell r="E2997" t="str">
            <v>PES</v>
          </cell>
          <cell r="F2997">
            <v>5180</v>
          </cell>
          <cell r="G2997" t="str">
            <v>TN</v>
          </cell>
          <cell r="H2997" t="str">
            <v>TONELADAS</v>
          </cell>
          <cell r="I2997" t="str">
            <v>PEC</v>
          </cell>
        </row>
        <row r="2998">
          <cell r="A2998" t="str">
            <v>16153512</v>
          </cell>
          <cell r="B2998">
            <v>161</v>
          </cell>
          <cell r="C2998">
            <v>53512</v>
          </cell>
          <cell r="D2998" t="str">
            <v>GANA CERDOS NO. 1 CE</v>
          </cell>
          <cell r="E2998" t="str">
            <v>PES</v>
          </cell>
          <cell r="F2998">
            <v>5640</v>
          </cell>
          <cell r="G2998" t="str">
            <v>TN</v>
          </cell>
          <cell r="H2998" t="str">
            <v>TONELADAS</v>
          </cell>
          <cell r="I2998" t="str">
            <v>PEC</v>
          </cell>
        </row>
        <row r="2999">
          <cell r="A2999" t="str">
            <v>16153513</v>
          </cell>
          <cell r="B2999">
            <v>161</v>
          </cell>
          <cell r="C2999">
            <v>53513</v>
          </cell>
          <cell r="D2999" t="str">
            <v>GANA CERDOS NO. 1 CG</v>
          </cell>
          <cell r="E2999" t="str">
            <v>PES</v>
          </cell>
          <cell r="F2999">
            <v>5200</v>
          </cell>
          <cell r="G2999" t="str">
            <v>TN</v>
          </cell>
          <cell r="H2999" t="str">
            <v>TONELADAS</v>
          </cell>
          <cell r="I2999" t="str">
            <v>PEC</v>
          </cell>
        </row>
        <row r="3000">
          <cell r="A3000" t="str">
            <v>16153520</v>
          </cell>
          <cell r="B3000">
            <v>161</v>
          </cell>
          <cell r="C3000">
            <v>53520</v>
          </cell>
          <cell r="D3000" t="str">
            <v>GANA CERDOS NO. 2 HE</v>
          </cell>
          <cell r="E3000" t="str">
            <v>PES</v>
          </cell>
          <cell r="F3000">
            <v>4900</v>
          </cell>
          <cell r="G3000" t="str">
            <v>TN</v>
          </cell>
          <cell r="H3000" t="str">
            <v>TONELADAS</v>
          </cell>
          <cell r="I3000" t="str">
            <v>PEC</v>
          </cell>
        </row>
        <row r="3001">
          <cell r="A3001" t="str">
            <v>16153521</v>
          </cell>
          <cell r="B3001">
            <v>161</v>
          </cell>
          <cell r="C3001">
            <v>53521</v>
          </cell>
          <cell r="D3001" t="str">
            <v>GANA CERDOS NO. 2 HG</v>
          </cell>
          <cell r="E3001" t="str">
            <v>PES</v>
          </cell>
          <cell r="F3001">
            <v>4760</v>
          </cell>
          <cell r="G3001" t="str">
            <v>TN</v>
          </cell>
          <cell r="H3001" t="str">
            <v>TONELADAS</v>
          </cell>
          <cell r="I3001" t="str">
            <v>PEC</v>
          </cell>
        </row>
        <row r="3002">
          <cell r="A3002" t="str">
            <v>16153522</v>
          </cell>
          <cell r="B3002">
            <v>161</v>
          </cell>
          <cell r="C3002">
            <v>53522</v>
          </cell>
          <cell r="D3002" t="str">
            <v>GANA CERDOS NO. 2 CE</v>
          </cell>
          <cell r="E3002" t="str">
            <v>PES</v>
          </cell>
          <cell r="F3002">
            <v>4920</v>
          </cell>
          <cell r="G3002" t="str">
            <v>TN</v>
          </cell>
          <cell r="H3002" t="str">
            <v>TONELADAS</v>
          </cell>
          <cell r="I3002" t="str">
            <v>PEC</v>
          </cell>
        </row>
        <row r="3003">
          <cell r="A3003" t="str">
            <v>16153523</v>
          </cell>
          <cell r="B3003">
            <v>161</v>
          </cell>
          <cell r="C3003">
            <v>53523</v>
          </cell>
          <cell r="D3003" t="str">
            <v>GANA CERDOS NO. 2 CG</v>
          </cell>
          <cell r="E3003" t="str">
            <v>PES</v>
          </cell>
          <cell r="F3003">
            <v>4780</v>
          </cell>
          <cell r="G3003" t="str">
            <v>TN</v>
          </cell>
          <cell r="H3003" t="str">
            <v>TONELADAS</v>
          </cell>
          <cell r="I3003" t="str">
            <v>PEC</v>
          </cell>
        </row>
        <row r="3004">
          <cell r="A3004" t="str">
            <v>16153530</v>
          </cell>
          <cell r="B3004">
            <v>161</v>
          </cell>
          <cell r="C3004">
            <v>53530</v>
          </cell>
          <cell r="D3004" t="str">
            <v>GANA CERDOS NO. 3 HE</v>
          </cell>
          <cell r="E3004" t="str">
            <v>PES</v>
          </cell>
          <cell r="F3004">
            <v>4545</v>
          </cell>
          <cell r="G3004" t="str">
            <v>TN</v>
          </cell>
          <cell r="H3004" t="str">
            <v>TONELADAS</v>
          </cell>
          <cell r="I3004" t="str">
            <v>PEC</v>
          </cell>
        </row>
        <row r="3005">
          <cell r="A3005" t="str">
            <v>16153531</v>
          </cell>
          <cell r="B3005">
            <v>161</v>
          </cell>
          <cell r="C3005">
            <v>53531</v>
          </cell>
          <cell r="D3005" t="str">
            <v>GANA CERDOS NO. 3 HG</v>
          </cell>
          <cell r="E3005" t="str">
            <v>PES</v>
          </cell>
          <cell r="F3005">
            <v>4405</v>
          </cell>
          <cell r="G3005" t="str">
            <v>TN</v>
          </cell>
          <cell r="H3005" t="str">
            <v>TONELADAS</v>
          </cell>
          <cell r="I3005" t="str">
            <v>PEC</v>
          </cell>
        </row>
        <row r="3006">
          <cell r="A3006" t="str">
            <v>16153532</v>
          </cell>
          <cell r="B3006">
            <v>161</v>
          </cell>
          <cell r="C3006">
            <v>53532</v>
          </cell>
          <cell r="D3006" t="str">
            <v>GANA CERDOS NO. 3 CE</v>
          </cell>
          <cell r="E3006" t="str">
            <v>PES</v>
          </cell>
          <cell r="F3006">
            <v>4565</v>
          </cell>
          <cell r="G3006" t="str">
            <v>TN</v>
          </cell>
          <cell r="H3006" t="str">
            <v>TONELADAS</v>
          </cell>
          <cell r="I3006" t="str">
            <v>PEC</v>
          </cell>
        </row>
        <row r="3007">
          <cell r="A3007" t="str">
            <v>16153533</v>
          </cell>
          <cell r="B3007">
            <v>161</v>
          </cell>
          <cell r="C3007">
            <v>53533</v>
          </cell>
          <cell r="D3007" t="str">
            <v>GANA CERDOS NO. 3 CG</v>
          </cell>
          <cell r="E3007" t="str">
            <v>PES</v>
          </cell>
          <cell r="F3007">
            <v>4425</v>
          </cell>
          <cell r="G3007" t="str">
            <v>TN</v>
          </cell>
          <cell r="H3007" t="str">
            <v>TONELADAS</v>
          </cell>
          <cell r="I3007" t="str">
            <v>PEC</v>
          </cell>
        </row>
        <row r="3008">
          <cell r="A3008" t="str">
            <v>16153550</v>
          </cell>
          <cell r="B3008">
            <v>161</v>
          </cell>
          <cell r="C3008">
            <v>53550</v>
          </cell>
          <cell r="D3008" t="str">
            <v>GANA CERDOS NO. 5 HE</v>
          </cell>
          <cell r="E3008" t="str">
            <v>PES</v>
          </cell>
          <cell r="F3008">
            <v>4170</v>
          </cell>
          <cell r="G3008" t="str">
            <v>TN</v>
          </cell>
          <cell r="H3008" t="str">
            <v>TONELADAS</v>
          </cell>
          <cell r="I3008" t="str">
            <v>PEC</v>
          </cell>
        </row>
        <row r="3009">
          <cell r="A3009" t="str">
            <v>16153551</v>
          </cell>
          <cell r="B3009">
            <v>161</v>
          </cell>
          <cell r="C3009">
            <v>53551</v>
          </cell>
          <cell r="D3009" t="str">
            <v>GANA CERDOS NO. 5 HG</v>
          </cell>
          <cell r="E3009" t="str">
            <v>PES</v>
          </cell>
          <cell r="F3009">
            <v>4030</v>
          </cell>
          <cell r="G3009" t="str">
            <v>TN</v>
          </cell>
          <cell r="H3009" t="str">
            <v>TONELADAS</v>
          </cell>
          <cell r="I3009" t="str">
            <v>PEC</v>
          </cell>
        </row>
        <row r="3010">
          <cell r="A3010" t="str">
            <v>16153552</v>
          </cell>
          <cell r="B3010">
            <v>161</v>
          </cell>
          <cell r="C3010">
            <v>53552</v>
          </cell>
          <cell r="D3010" t="str">
            <v>GANA CERDOS NO. 5 CE</v>
          </cell>
          <cell r="E3010" t="str">
            <v>PES</v>
          </cell>
          <cell r="F3010">
            <v>4190</v>
          </cell>
          <cell r="G3010" t="str">
            <v>TN</v>
          </cell>
          <cell r="H3010" t="str">
            <v>TONELADAS</v>
          </cell>
          <cell r="I3010" t="str">
            <v>PEC</v>
          </cell>
        </row>
        <row r="3011">
          <cell r="A3011" t="str">
            <v>16153553</v>
          </cell>
          <cell r="B3011">
            <v>161</v>
          </cell>
          <cell r="C3011">
            <v>53553</v>
          </cell>
          <cell r="D3011" t="str">
            <v>GANA CERDOS NO. 5 CG</v>
          </cell>
          <cell r="E3011" t="str">
            <v>PES</v>
          </cell>
          <cell r="F3011">
            <v>4050</v>
          </cell>
          <cell r="G3011" t="str">
            <v>TN</v>
          </cell>
          <cell r="H3011" t="str">
            <v>TONELADAS</v>
          </cell>
          <cell r="I3011" t="str">
            <v>PEC</v>
          </cell>
        </row>
        <row r="3012">
          <cell r="A3012" t="str">
            <v>16153632</v>
          </cell>
          <cell r="B3012">
            <v>161</v>
          </cell>
          <cell r="C3012">
            <v>53632</v>
          </cell>
          <cell r="D3012" t="str">
            <v>GANACERDOS MULTIUSOS CE</v>
          </cell>
          <cell r="E3012" t="str">
            <v>PES</v>
          </cell>
          <cell r="F3012">
            <v>4200</v>
          </cell>
          <cell r="G3012" t="str">
            <v>TN</v>
          </cell>
          <cell r="H3012" t="str">
            <v>TONELADAS</v>
          </cell>
          <cell r="I3012" t="str">
            <v>PEC</v>
          </cell>
        </row>
        <row r="3013">
          <cell r="A3013" t="str">
            <v>16154100</v>
          </cell>
          <cell r="B3013">
            <v>161</v>
          </cell>
          <cell r="C3013">
            <v>54100</v>
          </cell>
          <cell r="D3013" t="str">
            <v>GANALECHE 17% HE</v>
          </cell>
          <cell r="E3013" t="str">
            <v>PES</v>
          </cell>
          <cell r="F3013">
            <v>4246</v>
          </cell>
          <cell r="G3013" t="str">
            <v>TN</v>
          </cell>
          <cell r="H3013" t="str">
            <v>TONELADAS</v>
          </cell>
          <cell r="I3013" t="str">
            <v>PEC</v>
          </cell>
        </row>
        <row r="3014">
          <cell r="A3014" t="str">
            <v>16154101</v>
          </cell>
          <cell r="B3014">
            <v>161</v>
          </cell>
          <cell r="C3014">
            <v>54101</v>
          </cell>
          <cell r="D3014" t="str">
            <v>GANALECHE 17% HG</v>
          </cell>
          <cell r="E3014" t="str">
            <v>PES</v>
          </cell>
          <cell r="F3014">
            <v>4106</v>
          </cell>
          <cell r="G3014" t="str">
            <v>TN</v>
          </cell>
          <cell r="H3014" t="str">
            <v>TONELADAS</v>
          </cell>
          <cell r="I3014" t="str">
            <v>PEC</v>
          </cell>
        </row>
        <row r="3015">
          <cell r="A3015" t="str">
            <v>16154102</v>
          </cell>
          <cell r="B3015">
            <v>161</v>
          </cell>
          <cell r="C3015">
            <v>54102</v>
          </cell>
          <cell r="D3015" t="str">
            <v>GANALECHE 17% CE</v>
          </cell>
          <cell r="E3015" t="str">
            <v>PES</v>
          </cell>
          <cell r="F3015">
            <v>4266</v>
          </cell>
          <cell r="G3015" t="str">
            <v>TN</v>
          </cell>
          <cell r="H3015" t="str">
            <v>TONELADAS</v>
          </cell>
          <cell r="I3015" t="str">
            <v>PEC</v>
          </cell>
        </row>
        <row r="3016">
          <cell r="A3016" t="str">
            <v>16154103</v>
          </cell>
          <cell r="B3016">
            <v>161</v>
          </cell>
          <cell r="C3016">
            <v>54103</v>
          </cell>
          <cell r="D3016" t="str">
            <v>GANALECHE 17% CG</v>
          </cell>
          <cell r="E3016" t="str">
            <v>PES</v>
          </cell>
          <cell r="F3016">
            <v>4126</v>
          </cell>
          <cell r="G3016" t="str">
            <v>TN</v>
          </cell>
          <cell r="H3016" t="str">
            <v>TONELADAS</v>
          </cell>
          <cell r="I3016" t="str">
            <v>PEC</v>
          </cell>
        </row>
        <row r="3017">
          <cell r="A3017" t="str">
            <v>16154104</v>
          </cell>
          <cell r="B3017">
            <v>161</v>
          </cell>
          <cell r="C3017">
            <v>54104</v>
          </cell>
          <cell r="D3017" t="str">
            <v>GANALECHE 17% RE</v>
          </cell>
          <cell r="E3017" t="str">
            <v>PES</v>
          </cell>
          <cell r="F3017">
            <v>4256</v>
          </cell>
          <cell r="G3017" t="str">
            <v>TN</v>
          </cell>
          <cell r="H3017" t="str">
            <v>TONELADAS</v>
          </cell>
          <cell r="I3017" t="str">
            <v>PEC</v>
          </cell>
        </row>
        <row r="3018">
          <cell r="A3018" t="str">
            <v>16154105</v>
          </cell>
          <cell r="B3018">
            <v>161</v>
          </cell>
          <cell r="C3018">
            <v>54105</v>
          </cell>
          <cell r="D3018" t="str">
            <v>GANALECHE 17% RG</v>
          </cell>
          <cell r="E3018" t="str">
            <v>PES</v>
          </cell>
          <cell r="F3018">
            <v>4116</v>
          </cell>
          <cell r="G3018" t="str">
            <v>TN</v>
          </cell>
          <cell r="H3018" t="str">
            <v>TONELADAS</v>
          </cell>
          <cell r="I3018" t="str">
            <v>PEC</v>
          </cell>
        </row>
        <row r="3019">
          <cell r="A3019" t="str">
            <v>16154300</v>
          </cell>
          <cell r="B3019">
            <v>161</v>
          </cell>
          <cell r="C3019">
            <v>54300</v>
          </cell>
          <cell r="D3019" t="str">
            <v>GANALECHE MULTIUSOS HE</v>
          </cell>
          <cell r="E3019" t="str">
            <v>PES</v>
          </cell>
          <cell r="F3019">
            <v>4725</v>
          </cell>
          <cell r="G3019" t="str">
            <v>TN</v>
          </cell>
          <cell r="H3019" t="str">
            <v>TONELADAS</v>
          </cell>
          <cell r="I3019" t="str">
            <v>PEC</v>
          </cell>
        </row>
        <row r="3020">
          <cell r="A3020" t="str">
            <v>16154301</v>
          </cell>
          <cell r="B3020">
            <v>161</v>
          </cell>
          <cell r="C3020">
            <v>54301</v>
          </cell>
          <cell r="D3020" t="str">
            <v>GANALECHE MULTIUSOS HG</v>
          </cell>
          <cell r="E3020" t="str">
            <v>PES</v>
          </cell>
          <cell r="F3020">
            <v>4585</v>
          </cell>
          <cell r="G3020" t="str">
            <v>TN</v>
          </cell>
          <cell r="H3020" t="str">
            <v>TONELADAS</v>
          </cell>
          <cell r="I3020" t="str">
            <v>PEC</v>
          </cell>
        </row>
        <row r="3021">
          <cell r="A3021" t="str">
            <v>16154302</v>
          </cell>
          <cell r="B3021">
            <v>161</v>
          </cell>
          <cell r="C3021">
            <v>54302</v>
          </cell>
          <cell r="D3021" t="str">
            <v>GANALECHE MULTIUSOS CE</v>
          </cell>
          <cell r="E3021" t="str">
            <v>PES</v>
          </cell>
          <cell r="F3021">
            <v>4525</v>
          </cell>
          <cell r="G3021" t="str">
            <v>TN</v>
          </cell>
          <cell r="H3021" t="str">
            <v>TONELADAS</v>
          </cell>
          <cell r="I3021" t="str">
            <v>PEC</v>
          </cell>
        </row>
        <row r="3022">
          <cell r="A3022" t="str">
            <v>16154303</v>
          </cell>
          <cell r="B3022">
            <v>161</v>
          </cell>
          <cell r="C3022">
            <v>54303</v>
          </cell>
          <cell r="D3022" t="str">
            <v>GANALECHE MULTIUSOS CG</v>
          </cell>
          <cell r="E3022" t="str">
            <v>PES</v>
          </cell>
          <cell r="F3022">
            <v>4185</v>
          </cell>
          <cell r="G3022" t="str">
            <v>TN</v>
          </cell>
          <cell r="H3022" t="str">
            <v>TONELADAS</v>
          </cell>
          <cell r="I3022" t="str">
            <v>PEC</v>
          </cell>
        </row>
        <row r="3023">
          <cell r="A3023" t="str">
            <v>16154304</v>
          </cell>
          <cell r="B3023">
            <v>161</v>
          </cell>
          <cell r="C3023">
            <v>54304</v>
          </cell>
          <cell r="D3023" t="str">
            <v>GANALECHE MULTIUSOS RE</v>
          </cell>
          <cell r="E3023" t="str">
            <v>PES</v>
          </cell>
          <cell r="F3023">
            <v>4735</v>
          </cell>
          <cell r="G3023" t="str">
            <v>TN</v>
          </cell>
          <cell r="H3023" t="str">
            <v>TONELADAS</v>
          </cell>
          <cell r="I3023" t="str">
            <v>PEC</v>
          </cell>
        </row>
        <row r="3024">
          <cell r="A3024" t="str">
            <v>16154305</v>
          </cell>
          <cell r="B3024">
            <v>161</v>
          </cell>
          <cell r="C3024">
            <v>54305</v>
          </cell>
          <cell r="D3024" t="str">
            <v>GANALECHE MULTIUSOS RG</v>
          </cell>
          <cell r="E3024" t="str">
            <v>PES</v>
          </cell>
          <cell r="F3024">
            <v>4595</v>
          </cell>
          <cell r="G3024" t="str">
            <v>TN</v>
          </cell>
          <cell r="H3024" t="str">
            <v>TONELADAS</v>
          </cell>
          <cell r="I3024" t="str">
            <v>PEC</v>
          </cell>
        </row>
        <row r="3025">
          <cell r="A3025" t="str">
            <v>16154320</v>
          </cell>
          <cell r="B3025">
            <v>161</v>
          </cell>
          <cell r="C3025">
            <v>54320</v>
          </cell>
          <cell r="D3025" t="str">
            <v>ESTABLERO 18% HE</v>
          </cell>
          <cell r="E3025" t="str">
            <v>PES</v>
          </cell>
          <cell r="F3025">
            <v>3850</v>
          </cell>
          <cell r="G3025" t="str">
            <v>TN</v>
          </cell>
          <cell r="H3025" t="str">
            <v>TONELADAS</v>
          </cell>
          <cell r="I3025" t="str">
            <v>PEC</v>
          </cell>
        </row>
        <row r="3026">
          <cell r="A3026" t="str">
            <v>16154321</v>
          </cell>
          <cell r="B3026">
            <v>161</v>
          </cell>
          <cell r="C3026">
            <v>54321</v>
          </cell>
          <cell r="D3026" t="str">
            <v>ESTABLERO 18% HG</v>
          </cell>
          <cell r="E3026" t="str">
            <v>PES</v>
          </cell>
          <cell r="F3026">
            <v>3710</v>
          </cell>
          <cell r="G3026" t="str">
            <v>TN</v>
          </cell>
          <cell r="H3026" t="str">
            <v>TONELADAS</v>
          </cell>
          <cell r="I3026" t="str">
            <v>PEC</v>
          </cell>
        </row>
        <row r="3027">
          <cell r="A3027" t="str">
            <v>16154322</v>
          </cell>
          <cell r="B3027">
            <v>161</v>
          </cell>
          <cell r="C3027">
            <v>54322</v>
          </cell>
          <cell r="D3027" t="str">
            <v>ESTABLERO 18% CE</v>
          </cell>
          <cell r="E3027" t="str">
            <v>PES</v>
          </cell>
          <cell r="F3027">
            <v>3870</v>
          </cell>
          <cell r="G3027" t="str">
            <v>TN</v>
          </cell>
          <cell r="H3027" t="str">
            <v>TONELADAS</v>
          </cell>
          <cell r="I3027" t="str">
            <v>PEC</v>
          </cell>
        </row>
        <row r="3028">
          <cell r="A3028" t="str">
            <v>16154323</v>
          </cell>
          <cell r="B3028">
            <v>161</v>
          </cell>
          <cell r="C3028">
            <v>54323</v>
          </cell>
          <cell r="D3028" t="str">
            <v>ESTABLERO 18% CG</v>
          </cell>
          <cell r="E3028" t="str">
            <v>PES</v>
          </cell>
          <cell r="F3028">
            <v>3680</v>
          </cell>
          <cell r="G3028" t="str">
            <v>TN</v>
          </cell>
          <cell r="H3028" t="str">
            <v>TONELADAS</v>
          </cell>
          <cell r="I3028" t="str">
            <v>PEC</v>
          </cell>
        </row>
        <row r="3029">
          <cell r="A3029" t="str">
            <v>16154324</v>
          </cell>
          <cell r="B3029">
            <v>161</v>
          </cell>
          <cell r="C3029">
            <v>54324</v>
          </cell>
          <cell r="D3029" t="str">
            <v>ESTABLERO 18% RE</v>
          </cell>
          <cell r="E3029" t="str">
            <v>PES</v>
          </cell>
          <cell r="F3029">
            <v>3860</v>
          </cell>
          <cell r="G3029" t="str">
            <v>TN</v>
          </cell>
          <cell r="H3029" t="str">
            <v>TONELADAS</v>
          </cell>
          <cell r="I3029" t="str">
            <v>PEC</v>
          </cell>
        </row>
        <row r="3030">
          <cell r="A3030" t="str">
            <v>16154325</v>
          </cell>
          <cell r="B3030">
            <v>161</v>
          </cell>
          <cell r="C3030">
            <v>54325</v>
          </cell>
          <cell r="D3030" t="str">
            <v>ESTABLERO 18% RG</v>
          </cell>
          <cell r="E3030" t="str">
            <v>PES</v>
          </cell>
          <cell r="F3030">
            <v>3720</v>
          </cell>
          <cell r="G3030" t="str">
            <v>TN</v>
          </cell>
          <cell r="H3030" t="str">
            <v>TONELADAS</v>
          </cell>
          <cell r="I3030" t="str">
            <v>PEC</v>
          </cell>
        </row>
        <row r="3031">
          <cell r="A3031" t="str">
            <v>16154423</v>
          </cell>
          <cell r="B3031">
            <v>161</v>
          </cell>
          <cell r="C3031">
            <v>54423</v>
          </cell>
          <cell r="D3031" t="str">
            <v>ESTABLERO 18% CG</v>
          </cell>
          <cell r="E3031" t="str">
            <v>PES</v>
          </cell>
          <cell r="F3031">
            <v>3765</v>
          </cell>
          <cell r="G3031" t="str">
            <v>TN</v>
          </cell>
          <cell r="H3031" t="str">
            <v>TONELADAS</v>
          </cell>
          <cell r="I3031" t="str">
            <v>PEC</v>
          </cell>
        </row>
        <row r="3032">
          <cell r="A3032" t="str">
            <v>16155910</v>
          </cell>
          <cell r="B3032">
            <v>161</v>
          </cell>
          <cell r="C3032">
            <v>55910</v>
          </cell>
          <cell r="D3032" t="str">
            <v>ESTIAJE FASE 1 SOSTEN HE</v>
          </cell>
          <cell r="E3032" t="str">
            <v>PES</v>
          </cell>
          <cell r="F3032">
            <v>3025</v>
          </cell>
          <cell r="G3032" t="str">
            <v>TN</v>
          </cell>
          <cell r="H3032" t="str">
            <v>TONELADAS</v>
          </cell>
          <cell r="I3032" t="str">
            <v>PEC</v>
          </cell>
        </row>
        <row r="3033">
          <cell r="A3033" t="str">
            <v>16156072</v>
          </cell>
          <cell r="B3033">
            <v>161</v>
          </cell>
          <cell r="C3033">
            <v>56072</v>
          </cell>
          <cell r="D3033" t="str">
            <v>CABALLOS GANADOR  CE</v>
          </cell>
          <cell r="E3033" t="str">
            <v>PES</v>
          </cell>
          <cell r="F3033">
            <v>3373</v>
          </cell>
          <cell r="G3033" t="str">
            <v>TN</v>
          </cell>
          <cell r="H3033" t="str">
            <v>TONELADAS</v>
          </cell>
          <cell r="I3033" t="str">
            <v>PEC</v>
          </cell>
        </row>
        <row r="3034">
          <cell r="A3034" t="str">
            <v>16156152</v>
          </cell>
          <cell r="B3034">
            <v>161</v>
          </cell>
          <cell r="C3034">
            <v>56152</v>
          </cell>
          <cell r="D3034" t="str">
            <v>CABALLO GANADOR 13% CE</v>
          </cell>
          <cell r="E3034" t="str">
            <v>PES</v>
          </cell>
          <cell r="F3034">
            <v>4720</v>
          </cell>
          <cell r="G3034" t="str">
            <v>TN</v>
          </cell>
          <cell r="H3034" t="str">
            <v>TONELADAS</v>
          </cell>
          <cell r="I3034" t="str">
            <v>PEC</v>
          </cell>
        </row>
        <row r="3035">
          <cell r="A3035" t="str">
            <v>16156294</v>
          </cell>
          <cell r="B3035">
            <v>161</v>
          </cell>
          <cell r="C3035">
            <v>56294</v>
          </cell>
          <cell r="D3035" t="str">
            <v>CABALLO GANADOR 12% RE</v>
          </cell>
          <cell r="E3035" t="str">
            <v>PES</v>
          </cell>
          <cell r="F3035">
            <v>5965</v>
          </cell>
          <cell r="G3035" t="str">
            <v>TN</v>
          </cell>
          <cell r="H3035" t="str">
            <v>TONELADAS</v>
          </cell>
          <cell r="I3035" t="str">
            <v>PEC</v>
          </cell>
        </row>
        <row r="3036">
          <cell r="A3036" t="str">
            <v>16156667</v>
          </cell>
          <cell r="B3036">
            <v>161</v>
          </cell>
          <cell r="C3036">
            <v>56667</v>
          </cell>
          <cell r="D3036" t="str">
            <v>TRIPLE CORONA NEW GENERATION</v>
          </cell>
          <cell r="E3036" t="str">
            <v>PES</v>
          </cell>
          <cell r="F3036">
            <v>9910</v>
          </cell>
          <cell r="G3036" t="str">
            <v>TN</v>
          </cell>
          <cell r="H3036" t="str">
            <v>TONELADAS</v>
          </cell>
          <cell r="I3036" t="str">
            <v>PEC</v>
          </cell>
        </row>
        <row r="3037">
          <cell r="A3037" t="str">
            <v>16156849</v>
          </cell>
          <cell r="B3037">
            <v>161</v>
          </cell>
          <cell r="C3037">
            <v>56849</v>
          </cell>
          <cell r="D3037" t="str">
            <v>TRIPLE CORONA FULL ENERG 15 KG</v>
          </cell>
          <cell r="E3037" t="str">
            <v>PES</v>
          </cell>
          <cell r="F3037">
            <v>10958</v>
          </cell>
          <cell r="G3037" t="str">
            <v>TN</v>
          </cell>
          <cell r="H3037" t="str">
            <v>TONELADAS</v>
          </cell>
          <cell r="I3037" t="str">
            <v>PEC</v>
          </cell>
        </row>
        <row r="3038">
          <cell r="A3038" t="str">
            <v>16156854</v>
          </cell>
          <cell r="B3038">
            <v>161</v>
          </cell>
          <cell r="C3038">
            <v>56854</v>
          </cell>
          <cell r="D3038" t="str">
            <v>PELL ROL GENESIS RE 40 KGS</v>
          </cell>
          <cell r="E3038" t="str">
            <v>PES</v>
          </cell>
          <cell r="F3038">
            <v>7695</v>
          </cell>
          <cell r="G3038" t="str">
            <v>TN</v>
          </cell>
          <cell r="H3038" t="str">
            <v>TONELADAS</v>
          </cell>
          <cell r="I3038" t="str">
            <v>PEC</v>
          </cell>
        </row>
        <row r="3039">
          <cell r="A3039" t="str">
            <v>16156902</v>
          </cell>
          <cell r="B3039">
            <v>161</v>
          </cell>
          <cell r="C3039">
            <v>56902</v>
          </cell>
          <cell r="D3039" t="str">
            <v>GANADOR CONEJOS CE</v>
          </cell>
          <cell r="E3039" t="str">
            <v>PES</v>
          </cell>
          <cell r="F3039">
            <v>5930</v>
          </cell>
          <cell r="G3039" t="str">
            <v>TN</v>
          </cell>
          <cell r="H3039" t="str">
            <v>TONELADAS</v>
          </cell>
          <cell r="I3039" t="str">
            <v>PEC</v>
          </cell>
        </row>
        <row r="3040">
          <cell r="A3040" t="str">
            <v>16156903</v>
          </cell>
          <cell r="B3040">
            <v>161</v>
          </cell>
          <cell r="C3040">
            <v>56903</v>
          </cell>
          <cell r="D3040" t="str">
            <v>GANADOR CONEJOS CG</v>
          </cell>
          <cell r="E3040" t="str">
            <v>PES</v>
          </cell>
          <cell r="F3040">
            <v>5900</v>
          </cell>
          <cell r="G3040" t="str">
            <v>TN</v>
          </cell>
          <cell r="H3040" t="str">
            <v>TONELADAS</v>
          </cell>
          <cell r="I3040" t="str">
            <v>PEC</v>
          </cell>
        </row>
        <row r="3041">
          <cell r="A3041" t="str">
            <v>16156906</v>
          </cell>
          <cell r="B3041">
            <v>161</v>
          </cell>
          <cell r="C3041">
            <v>56906</v>
          </cell>
          <cell r="D3041" t="str">
            <v>GANADOR CONEJOS 5KG CE</v>
          </cell>
          <cell r="E3041" t="str">
            <v>PES</v>
          </cell>
          <cell r="F3041">
            <v>6499</v>
          </cell>
          <cell r="G3041" t="str">
            <v>TN</v>
          </cell>
          <cell r="H3041" t="str">
            <v>TONELADAS</v>
          </cell>
          <cell r="I3041" t="str">
            <v>PEC</v>
          </cell>
        </row>
        <row r="3042">
          <cell r="A3042" t="str">
            <v>16156952</v>
          </cell>
          <cell r="B3042">
            <v>161</v>
          </cell>
          <cell r="C3042">
            <v>56952</v>
          </cell>
          <cell r="D3042" t="str">
            <v>ROOSTER MIX 40 KGS</v>
          </cell>
          <cell r="E3042" t="str">
            <v>PES</v>
          </cell>
          <cell r="F3042">
            <v>5724</v>
          </cell>
          <cell r="G3042" t="str">
            <v>TN</v>
          </cell>
          <cell r="H3042" t="str">
            <v>TONELADAS</v>
          </cell>
          <cell r="I3042" t="str">
            <v>PEC</v>
          </cell>
        </row>
        <row r="3043">
          <cell r="A3043" t="str">
            <v>16158396</v>
          </cell>
          <cell r="B3043">
            <v>161</v>
          </cell>
          <cell r="C3043">
            <v>58396</v>
          </cell>
          <cell r="D3043" t="str">
            <v>API CAMARON MEDIA DENS 40% ME</v>
          </cell>
          <cell r="E3043" t="str">
            <v>PES</v>
          </cell>
          <cell r="F3043">
            <v>13975</v>
          </cell>
          <cell r="G3043" t="str">
            <v>TN</v>
          </cell>
          <cell r="H3043" t="str">
            <v>TONELADAS</v>
          </cell>
          <cell r="I3043" t="str">
            <v>ACU</v>
          </cell>
        </row>
        <row r="3044">
          <cell r="A3044" t="str">
            <v>16158399</v>
          </cell>
          <cell r="B3044">
            <v>161</v>
          </cell>
          <cell r="C3044">
            <v>58399</v>
          </cell>
          <cell r="D3044" t="str">
            <v>API CAMARON MEDIA DENS 40% CE</v>
          </cell>
          <cell r="E3044" t="str">
            <v>PES</v>
          </cell>
          <cell r="F3044">
            <v>13716</v>
          </cell>
          <cell r="G3044" t="str">
            <v>TN</v>
          </cell>
          <cell r="H3044" t="str">
            <v>TONELADAS</v>
          </cell>
          <cell r="I3044" t="str">
            <v>ACU</v>
          </cell>
        </row>
        <row r="3045">
          <cell r="A3045" t="str">
            <v>16158402</v>
          </cell>
          <cell r="B3045">
            <v>161</v>
          </cell>
          <cell r="C3045">
            <v>58402</v>
          </cell>
          <cell r="D3045" t="str">
            <v>API CAMARON MEDIA DENS 35% CE</v>
          </cell>
          <cell r="E3045" t="str">
            <v>PES</v>
          </cell>
          <cell r="F3045">
            <v>8232</v>
          </cell>
          <cell r="G3045" t="str">
            <v>TN</v>
          </cell>
          <cell r="H3045" t="str">
            <v>TONELADAS</v>
          </cell>
          <cell r="I3045" t="str">
            <v>ACU</v>
          </cell>
        </row>
        <row r="3046">
          <cell r="A3046" t="str">
            <v>16158409</v>
          </cell>
          <cell r="B3046">
            <v>161</v>
          </cell>
          <cell r="C3046">
            <v>58409</v>
          </cell>
          <cell r="D3046" t="str">
            <v>API CAMARON MEDIA DENS 35% CE</v>
          </cell>
          <cell r="E3046" t="str">
            <v>PES</v>
          </cell>
          <cell r="F3046">
            <v>13560</v>
          </cell>
          <cell r="G3046" t="str">
            <v>TN</v>
          </cell>
          <cell r="H3046" t="str">
            <v>TONELADAS</v>
          </cell>
          <cell r="I3046" t="str">
            <v>ACU</v>
          </cell>
        </row>
        <row r="3047">
          <cell r="A3047" t="str">
            <v>16158419</v>
          </cell>
          <cell r="B3047">
            <v>161</v>
          </cell>
          <cell r="C3047">
            <v>58419</v>
          </cell>
          <cell r="D3047" t="str">
            <v>API CAMARON MEDIA DENS 25% CE</v>
          </cell>
          <cell r="E3047" t="str">
            <v>PES</v>
          </cell>
          <cell r="F3047">
            <v>12850</v>
          </cell>
          <cell r="G3047" t="str">
            <v>TN</v>
          </cell>
          <cell r="H3047" t="str">
            <v>TONELADAS</v>
          </cell>
          <cell r="I3047" t="str">
            <v>ACU</v>
          </cell>
        </row>
        <row r="3048">
          <cell r="A3048" t="str">
            <v>16158632</v>
          </cell>
          <cell r="B3048">
            <v>161</v>
          </cell>
          <cell r="C3048">
            <v>58632</v>
          </cell>
          <cell r="D3048" t="str">
            <v>GANA CAMARON DORADO 3 S/A CE</v>
          </cell>
          <cell r="E3048" t="str">
            <v>PES</v>
          </cell>
          <cell r="F3048">
            <v>6789</v>
          </cell>
          <cell r="G3048" t="str">
            <v>TN</v>
          </cell>
          <cell r="H3048" t="str">
            <v>TONELADAS</v>
          </cell>
          <cell r="I3048" t="str">
            <v>ACU</v>
          </cell>
        </row>
        <row r="3049">
          <cell r="A3049" t="str">
            <v>16159941</v>
          </cell>
          <cell r="B3049">
            <v>161</v>
          </cell>
          <cell r="C3049">
            <v>59941</v>
          </cell>
          <cell r="D3049" t="str">
            <v>CARBONATO DE CALCIO GRANULADHG</v>
          </cell>
          <cell r="E3049" t="str">
            <v>PES</v>
          </cell>
          <cell r="F3049">
            <v>850</v>
          </cell>
          <cell r="G3049" t="str">
            <v>TN</v>
          </cell>
          <cell r="H3049" t="str">
            <v>TONELADAS</v>
          </cell>
          <cell r="I3049" t="str">
            <v>PEC</v>
          </cell>
        </row>
        <row r="3050">
          <cell r="A3050" t="str">
            <v>16162222</v>
          </cell>
          <cell r="B3050">
            <v>161</v>
          </cell>
          <cell r="C3050">
            <v>62222</v>
          </cell>
          <cell r="D3050" t="str">
            <v>POLLO ORO V.  ME</v>
          </cell>
          <cell r="E3050" t="str">
            <v>PES</v>
          </cell>
          <cell r="F3050">
            <v>7250</v>
          </cell>
          <cell r="G3050" t="str">
            <v>TN</v>
          </cell>
          <cell r="H3050" t="str">
            <v>TONELADAS</v>
          </cell>
          <cell r="I3050" t="str">
            <v>PEC</v>
          </cell>
        </row>
        <row r="3051">
          <cell r="A3051" t="str">
            <v>16162322</v>
          </cell>
          <cell r="B3051">
            <v>161</v>
          </cell>
          <cell r="C3051">
            <v>62322</v>
          </cell>
          <cell r="D3051" t="str">
            <v>POLLITO ORO INIC.V. ME</v>
          </cell>
          <cell r="E3051" t="str">
            <v>PES</v>
          </cell>
          <cell r="F3051">
            <v>7350</v>
          </cell>
          <cell r="G3051" t="str">
            <v>TN</v>
          </cell>
          <cell r="H3051" t="str">
            <v>TONELADAS</v>
          </cell>
          <cell r="I3051" t="str">
            <v>PEC</v>
          </cell>
        </row>
        <row r="3052">
          <cell r="A3052" t="str">
            <v>16163102</v>
          </cell>
          <cell r="B3052">
            <v>161</v>
          </cell>
          <cell r="C3052">
            <v>63102</v>
          </cell>
          <cell r="D3052" t="str">
            <v>PREINICIADOR CERDOS CE</v>
          </cell>
          <cell r="E3052" t="str">
            <v>PES</v>
          </cell>
          <cell r="F3052">
            <v>6460</v>
          </cell>
          <cell r="G3052" t="str">
            <v>TN</v>
          </cell>
          <cell r="H3052" t="str">
            <v>TONELADAS</v>
          </cell>
          <cell r="I3052" t="str">
            <v>PEC</v>
          </cell>
        </row>
        <row r="3053">
          <cell r="A3053" t="str">
            <v>16163103</v>
          </cell>
          <cell r="B3053">
            <v>161</v>
          </cell>
          <cell r="C3053">
            <v>63103</v>
          </cell>
          <cell r="D3053" t="str">
            <v>PREINICIADOR CERDOS CG</v>
          </cell>
          <cell r="E3053" t="str">
            <v>PES</v>
          </cell>
          <cell r="F3053">
            <v>6320</v>
          </cell>
          <cell r="G3053" t="str">
            <v>TN</v>
          </cell>
          <cell r="H3053" t="str">
            <v>TONELADAS</v>
          </cell>
          <cell r="I3053" t="str">
            <v>PEC</v>
          </cell>
        </row>
        <row r="3054">
          <cell r="A3054" t="str">
            <v>16163162</v>
          </cell>
          <cell r="B3054">
            <v>161</v>
          </cell>
          <cell r="C3054">
            <v>63162</v>
          </cell>
          <cell r="D3054" t="str">
            <v>INICIAPORK MEJORADO MT CE</v>
          </cell>
          <cell r="E3054" t="str">
            <v>PES</v>
          </cell>
          <cell r="F3054">
            <v>5500</v>
          </cell>
          <cell r="G3054" t="str">
            <v>TN</v>
          </cell>
          <cell r="H3054" t="str">
            <v>TONELADAS</v>
          </cell>
          <cell r="I3054" t="str">
            <v>PEC</v>
          </cell>
        </row>
        <row r="3055">
          <cell r="A3055" t="str">
            <v>16163170</v>
          </cell>
          <cell r="B3055">
            <v>161</v>
          </cell>
          <cell r="C3055">
            <v>63170</v>
          </cell>
          <cell r="D3055" t="str">
            <v>CRECIPORK MEJORADO HE</v>
          </cell>
          <cell r="E3055" t="str">
            <v>PES</v>
          </cell>
          <cell r="F3055">
            <v>4843</v>
          </cell>
          <cell r="G3055" t="str">
            <v>TN</v>
          </cell>
          <cell r="H3055" t="str">
            <v>TONELADAS</v>
          </cell>
          <cell r="I3055" t="str">
            <v>PEC</v>
          </cell>
        </row>
        <row r="3056">
          <cell r="A3056" t="str">
            <v>16163172</v>
          </cell>
          <cell r="B3056">
            <v>161</v>
          </cell>
          <cell r="C3056">
            <v>63172</v>
          </cell>
          <cell r="D3056" t="str">
            <v>CRECIPORK MEJORADO MT CE</v>
          </cell>
          <cell r="E3056" t="str">
            <v>PES</v>
          </cell>
          <cell r="F3056">
            <v>4663</v>
          </cell>
          <cell r="G3056" t="str">
            <v>TN</v>
          </cell>
          <cell r="H3056" t="str">
            <v>TONELADAS</v>
          </cell>
          <cell r="I3056" t="str">
            <v>PEC</v>
          </cell>
        </row>
        <row r="3057">
          <cell r="A3057" t="str">
            <v>16163180</v>
          </cell>
          <cell r="B3057">
            <v>161</v>
          </cell>
          <cell r="C3057">
            <v>63180</v>
          </cell>
          <cell r="D3057" t="str">
            <v>ENGORDAPORK MEJORADO HE</v>
          </cell>
          <cell r="E3057" t="str">
            <v>PES</v>
          </cell>
          <cell r="F3057">
            <v>4755</v>
          </cell>
          <cell r="G3057" t="str">
            <v>TN</v>
          </cell>
          <cell r="H3057" t="str">
            <v>TONELADAS</v>
          </cell>
          <cell r="I3057" t="str">
            <v>PEC</v>
          </cell>
        </row>
        <row r="3058">
          <cell r="A3058" t="str">
            <v>16163182</v>
          </cell>
          <cell r="B3058">
            <v>161</v>
          </cell>
          <cell r="C3058">
            <v>63182</v>
          </cell>
          <cell r="D3058" t="str">
            <v>ENGORDAPORK MEJORADO MT CE</v>
          </cell>
          <cell r="E3058" t="str">
            <v>PES</v>
          </cell>
          <cell r="F3058">
            <v>4575</v>
          </cell>
          <cell r="G3058" t="str">
            <v>TN</v>
          </cell>
          <cell r="H3058" t="str">
            <v>TONELADAS</v>
          </cell>
          <cell r="I3058" t="str">
            <v>PEC</v>
          </cell>
        </row>
        <row r="3059">
          <cell r="A3059" t="str">
            <v>16163190</v>
          </cell>
          <cell r="B3059">
            <v>161</v>
          </cell>
          <cell r="C3059">
            <v>63190</v>
          </cell>
          <cell r="D3059" t="str">
            <v>REPRODUPORK MEJORADO HE</v>
          </cell>
          <cell r="E3059" t="str">
            <v>PES</v>
          </cell>
          <cell r="F3059">
            <v>4844</v>
          </cell>
          <cell r="G3059" t="str">
            <v>TN</v>
          </cell>
          <cell r="H3059" t="str">
            <v>TONELADAS</v>
          </cell>
          <cell r="I3059" t="str">
            <v>PEC</v>
          </cell>
        </row>
        <row r="3060">
          <cell r="A3060" t="str">
            <v>16163192</v>
          </cell>
          <cell r="B3060">
            <v>161</v>
          </cell>
          <cell r="C3060">
            <v>63192</v>
          </cell>
          <cell r="D3060" t="str">
            <v>REPRODUPORK MEJORADO MT CE</v>
          </cell>
          <cell r="E3060" t="str">
            <v>PES</v>
          </cell>
          <cell r="F3060">
            <v>4764</v>
          </cell>
          <cell r="G3060" t="str">
            <v>TN</v>
          </cell>
          <cell r="H3060" t="str">
            <v>TONELADAS</v>
          </cell>
          <cell r="I3060" t="str">
            <v>PEC</v>
          </cell>
        </row>
        <row r="3061">
          <cell r="A3061" t="str">
            <v>16163250</v>
          </cell>
          <cell r="B3061">
            <v>161</v>
          </cell>
          <cell r="C3061">
            <v>63250</v>
          </cell>
          <cell r="D3061" t="str">
            <v>CONCENTRAPORK MEJORADO HE</v>
          </cell>
          <cell r="E3061" t="str">
            <v>PES</v>
          </cell>
          <cell r="F3061">
            <v>5365</v>
          </cell>
          <cell r="G3061" t="str">
            <v>TN</v>
          </cell>
          <cell r="H3061" t="str">
            <v>TONELADAS</v>
          </cell>
          <cell r="I3061" t="str">
            <v>PEC</v>
          </cell>
        </row>
        <row r="3062">
          <cell r="A3062" t="str">
            <v>16163252</v>
          </cell>
          <cell r="B3062">
            <v>161</v>
          </cell>
          <cell r="C3062">
            <v>63252</v>
          </cell>
          <cell r="D3062" t="str">
            <v>DISPONIBLE</v>
          </cell>
          <cell r="E3062" t="str">
            <v>PES</v>
          </cell>
          <cell r="F3062">
            <v>5335</v>
          </cell>
          <cell r="G3062" t="str">
            <v>TN</v>
          </cell>
          <cell r="H3062" t="str">
            <v>TONELADAS</v>
          </cell>
          <cell r="I3062" t="str">
            <v>PEC</v>
          </cell>
        </row>
        <row r="3063">
          <cell r="A3063" t="str">
            <v>16163502</v>
          </cell>
          <cell r="B3063">
            <v>161</v>
          </cell>
          <cell r="C3063">
            <v>63502</v>
          </cell>
          <cell r="D3063" t="str">
            <v>FINALIZADOR ENG.CERDOS HL CE</v>
          </cell>
          <cell r="E3063" t="str">
            <v>PES</v>
          </cell>
          <cell r="F3063">
            <v>4615</v>
          </cell>
          <cell r="G3063" t="str">
            <v>TN</v>
          </cell>
          <cell r="H3063" t="str">
            <v>TONELADAS</v>
          </cell>
          <cell r="I3063" t="str">
            <v>PEC</v>
          </cell>
        </row>
        <row r="3064">
          <cell r="A3064" t="str">
            <v>16163503</v>
          </cell>
          <cell r="B3064">
            <v>161</v>
          </cell>
          <cell r="C3064">
            <v>63503</v>
          </cell>
          <cell r="D3064" t="str">
            <v>FINALIZADOR ENG.CERDOS HL CG</v>
          </cell>
          <cell r="E3064" t="str">
            <v>PES</v>
          </cell>
          <cell r="F3064">
            <v>4475</v>
          </cell>
          <cell r="G3064" t="str">
            <v>TN</v>
          </cell>
          <cell r="H3064" t="str">
            <v>TONELADAS</v>
          </cell>
          <cell r="I3064" t="str">
            <v>PEC</v>
          </cell>
        </row>
        <row r="3065">
          <cell r="A3065" t="str">
            <v>16163860</v>
          </cell>
          <cell r="B3065">
            <v>161</v>
          </cell>
          <cell r="C3065">
            <v>63860</v>
          </cell>
          <cell r="D3065" t="str">
            <v>CRECIPORK V HE</v>
          </cell>
          <cell r="E3065" t="str">
            <v>PES</v>
          </cell>
          <cell r="F3065">
            <v>4418</v>
          </cell>
          <cell r="G3065" t="str">
            <v>TN</v>
          </cell>
          <cell r="H3065" t="str">
            <v>TONELADAS</v>
          </cell>
          <cell r="I3065" t="str">
            <v>PEC</v>
          </cell>
        </row>
        <row r="3066">
          <cell r="A3066" t="str">
            <v>16163861</v>
          </cell>
          <cell r="B3066">
            <v>161</v>
          </cell>
          <cell r="C3066">
            <v>63861</v>
          </cell>
          <cell r="D3066" t="str">
            <v>CRECIPORK V. HG</v>
          </cell>
          <cell r="E3066" t="str">
            <v>PES</v>
          </cell>
          <cell r="F3066">
            <v>4278</v>
          </cell>
          <cell r="G3066" t="str">
            <v>TN</v>
          </cell>
          <cell r="H3066" t="str">
            <v>TONELADAS</v>
          </cell>
          <cell r="I3066" t="str">
            <v>PEC</v>
          </cell>
        </row>
        <row r="3067">
          <cell r="A3067" t="str">
            <v>16163862</v>
          </cell>
          <cell r="B3067">
            <v>161</v>
          </cell>
          <cell r="C3067">
            <v>63862</v>
          </cell>
          <cell r="D3067" t="str">
            <v>CRECIPORK MT CE</v>
          </cell>
          <cell r="E3067" t="str">
            <v>PES</v>
          </cell>
          <cell r="F3067">
            <v>4438</v>
          </cell>
          <cell r="G3067" t="str">
            <v>TN</v>
          </cell>
          <cell r="H3067" t="str">
            <v>TONELADAS</v>
          </cell>
          <cell r="I3067" t="str">
            <v>PEC</v>
          </cell>
        </row>
        <row r="3068">
          <cell r="A3068" t="str">
            <v>16163863</v>
          </cell>
          <cell r="B3068">
            <v>161</v>
          </cell>
          <cell r="C3068">
            <v>63863</v>
          </cell>
          <cell r="D3068" t="str">
            <v>CRECIPORK V. CG</v>
          </cell>
          <cell r="E3068" t="str">
            <v>PES</v>
          </cell>
          <cell r="F3068">
            <v>4298</v>
          </cell>
          <cell r="G3068" t="str">
            <v>TN</v>
          </cell>
          <cell r="H3068" t="str">
            <v>TONELADAS</v>
          </cell>
          <cell r="I3068" t="str">
            <v>PEC</v>
          </cell>
        </row>
        <row r="3069">
          <cell r="A3069" t="str">
            <v>16163870</v>
          </cell>
          <cell r="B3069">
            <v>161</v>
          </cell>
          <cell r="C3069">
            <v>63870</v>
          </cell>
          <cell r="D3069" t="str">
            <v>ENGORDAPORK V. HE</v>
          </cell>
          <cell r="E3069" t="str">
            <v>PES</v>
          </cell>
          <cell r="F3069">
            <v>4071</v>
          </cell>
          <cell r="G3069" t="str">
            <v>TN</v>
          </cell>
          <cell r="H3069" t="str">
            <v>TONELADAS</v>
          </cell>
          <cell r="I3069" t="str">
            <v>PEC</v>
          </cell>
        </row>
        <row r="3070">
          <cell r="A3070" t="str">
            <v>16163871</v>
          </cell>
          <cell r="B3070">
            <v>161</v>
          </cell>
          <cell r="C3070">
            <v>63871</v>
          </cell>
          <cell r="D3070" t="str">
            <v>ENGORDAPORK V. HG</v>
          </cell>
          <cell r="E3070" t="str">
            <v>PES</v>
          </cell>
          <cell r="F3070">
            <v>3931</v>
          </cell>
          <cell r="G3070" t="str">
            <v>TN</v>
          </cell>
          <cell r="H3070" t="str">
            <v>TONELADAS</v>
          </cell>
          <cell r="I3070" t="str">
            <v>PEC</v>
          </cell>
        </row>
        <row r="3071">
          <cell r="A3071" t="str">
            <v>16163872</v>
          </cell>
          <cell r="B3071">
            <v>161</v>
          </cell>
          <cell r="C3071">
            <v>63872</v>
          </cell>
          <cell r="D3071" t="str">
            <v>ENGORDAPORK MT CE</v>
          </cell>
          <cell r="E3071" t="str">
            <v>PES</v>
          </cell>
          <cell r="F3071">
            <v>4091</v>
          </cell>
          <cell r="G3071" t="str">
            <v>TN</v>
          </cell>
          <cell r="H3071" t="str">
            <v>TONELADAS</v>
          </cell>
          <cell r="I3071" t="str">
            <v>PEC</v>
          </cell>
        </row>
        <row r="3072">
          <cell r="A3072" t="str">
            <v>16163873</v>
          </cell>
          <cell r="B3072">
            <v>161</v>
          </cell>
          <cell r="C3072">
            <v>63873</v>
          </cell>
          <cell r="D3072" t="str">
            <v>ENGORDAPORK V. CG</v>
          </cell>
          <cell r="E3072" t="str">
            <v>PES</v>
          </cell>
          <cell r="F3072">
            <v>3951</v>
          </cell>
          <cell r="G3072" t="str">
            <v>TN</v>
          </cell>
          <cell r="H3072" t="str">
            <v>TONELADAS</v>
          </cell>
          <cell r="I3072" t="str">
            <v>PEC</v>
          </cell>
        </row>
        <row r="3073">
          <cell r="A3073" t="str">
            <v>16163880</v>
          </cell>
          <cell r="B3073">
            <v>161</v>
          </cell>
          <cell r="C3073">
            <v>63880</v>
          </cell>
          <cell r="D3073" t="str">
            <v>REPRODUPORK V. HE</v>
          </cell>
          <cell r="E3073" t="str">
            <v>PES</v>
          </cell>
          <cell r="F3073">
            <v>4194</v>
          </cell>
          <cell r="G3073" t="str">
            <v>TN</v>
          </cell>
          <cell r="H3073" t="str">
            <v>TONELADAS</v>
          </cell>
          <cell r="I3073" t="str">
            <v>PEC</v>
          </cell>
        </row>
        <row r="3074">
          <cell r="A3074" t="str">
            <v>16163881</v>
          </cell>
          <cell r="B3074">
            <v>161</v>
          </cell>
          <cell r="C3074">
            <v>63881</v>
          </cell>
          <cell r="D3074" t="str">
            <v>REPRODUPORK V. HG</v>
          </cell>
          <cell r="E3074" t="str">
            <v>PES</v>
          </cell>
          <cell r="F3074">
            <v>4054</v>
          </cell>
          <cell r="G3074" t="str">
            <v>TN</v>
          </cell>
          <cell r="H3074" t="str">
            <v>TONELADAS</v>
          </cell>
          <cell r="I3074" t="str">
            <v>PEC</v>
          </cell>
        </row>
        <row r="3075">
          <cell r="A3075" t="str">
            <v>16163882</v>
          </cell>
          <cell r="B3075">
            <v>161</v>
          </cell>
          <cell r="C3075">
            <v>63882</v>
          </cell>
          <cell r="D3075" t="str">
            <v>REPRODUPORK MT CE</v>
          </cell>
          <cell r="E3075" t="str">
            <v>PES</v>
          </cell>
          <cell r="F3075">
            <v>4214</v>
          </cell>
          <cell r="G3075" t="str">
            <v>TN</v>
          </cell>
          <cell r="H3075" t="str">
            <v>TONELADAS</v>
          </cell>
          <cell r="I3075" t="str">
            <v>PEC</v>
          </cell>
        </row>
        <row r="3076">
          <cell r="A3076" t="str">
            <v>16163883</v>
          </cell>
          <cell r="B3076">
            <v>161</v>
          </cell>
          <cell r="C3076">
            <v>63883</v>
          </cell>
          <cell r="D3076" t="str">
            <v>REPORDUPORK V. CG</v>
          </cell>
          <cell r="E3076" t="str">
            <v>PES</v>
          </cell>
          <cell r="F3076">
            <v>4074</v>
          </cell>
          <cell r="G3076" t="str">
            <v>TN</v>
          </cell>
          <cell r="H3076" t="str">
            <v>TONELADAS</v>
          </cell>
          <cell r="I3076" t="str">
            <v>PEC</v>
          </cell>
        </row>
        <row r="3077">
          <cell r="A3077" t="str">
            <v>16164152</v>
          </cell>
          <cell r="B3077">
            <v>161</v>
          </cell>
          <cell r="C3077">
            <v>64152</v>
          </cell>
          <cell r="D3077" t="str">
            <v>CRECIMIENTO BECERRAS CE</v>
          </cell>
          <cell r="E3077" t="str">
            <v>PES</v>
          </cell>
          <cell r="F3077">
            <v>4832</v>
          </cell>
          <cell r="G3077" t="str">
            <v>TN</v>
          </cell>
          <cell r="H3077" t="str">
            <v>TONELADAS</v>
          </cell>
          <cell r="I3077" t="str">
            <v>PEC</v>
          </cell>
        </row>
        <row r="3078">
          <cell r="A3078" t="str">
            <v>16164230</v>
          </cell>
          <cell r="B3078">
            <v>161</v>
          </cell>
          <cell r="C3078">
            <v>64230</v>
          </cell>
          <cell r="D3078" t="str">
            <v>LECHERO 16% V. HE</v>
          </cell>
          <cell r="E3078" t="str">
            <v>PES</v>
          </cell>
          <cell r="F3078">
            <v>3805</v>
          </cell>
          <cell r="G3078" t="str">
            <v>TN</v>
          </cell>
          <cell r="H3078" t="str">
            <v>TONELADAS</v>
          </cell>
          <cell r="I3078" t="str">
            <v>PEC</v>
          </cell>
        </row>
        <row r="3079">
          <cell r="A3079" t="str">
            <v>16164231</v>
          </cell>
          <cell r="B3079">
            <v>161</v>
          </cell>
          <cell r="C3079">
            <v>64231</v>
          </cell>
          <cell r="D3079" t="str">
            <v>LECHERO 16% V.  HG</v>
          </cell>
          <cell r="E3079" t="str">
            <v>PES</v>
          </cell>
          <cell r="F3079">
            <v>3665</v>
          </cell>
          <cell r="G3079" t="str">
            <v>TN</v>
          </cell>
          <cell r="H3079" t="str">
            <v>TONELADAS</v>
          </cell>
          <cell r="I3079" t="str">
            <v>PEC</v>
          </cell>
        </row>
        <row r="3080">
          <cell r="A3080" t="str">
            <v>16164232</v>
          </cell>
          <cell r="B3080">
            <v>161</v>
          </cell>
          <cell r="C3080">
            <v>64232</v>
          </cell>
          <cell r="D3080" t="str">
            <v>LECHERO 16% MT  CE</v>
          </cell>
          <cell r="E3080" t="str">
            <v>PES</v>
          </cell>
          <cell r="F3080">
            <v>3825</v>
          </cell>
          <cell r="G3080" t="str">
            <v>TN</v>
          </cell>
          <cell r="H3080" t="str">
            <v>TONELADAS</v>
          </cell>
          <cell r="I3080" t="str">
            <v>PEC</v>
          </cell>
        </row>
        <row r="3081">
          <cell r="A3081" t="str">
            <v>16164233</v>
          </cell>
          <cell r="B3081">
            <v>161</v>
          </cell>
          <cell r="C3081">
            <v>64233</v>
          </cell>
          <cell r="D3081" t="str">
            <v>LECHERO 16% CG</v>
          </cell>
          <cell r="E3081" t="str">
            <v>PES</v>
          </cell>
          <cell r="F3081">
            <v>3685</v>
          </cell>
          <cell r="G3081" t="str">
            <v>TN</v>
          </cell>
          <cell r="H3081" t="str">
            <v>TONELADAS</v>
          </cell>
          <cell r="I3081" t="str">
            <v>PEC</v>
          </cell>
        </row>
        <row r="3082">
          <cell r="A3082" t="str">
            <v>16164234</v>
          </cell>
          <cell r="B3082">
            <v>161</v>
          </cell>
          <cell r="C3082">
            <v>64234</v>
          </cell>
          <cell r="D3082" t="str">
            <v>LECHERO 16% V.  RE</v>
          </cell>
          <cell r="E3082" t="str">
            <v>PES</v>
          </cell>
          <cell r="F3082">
            <v>3790</v>
          </cell>
          <cell r="G3082" t="str">
            <v>TN</v>
          </cell>
          <cell r="H3082" t="str">
            <v>TONELADAS</v>
          </cell>
          <cell r="I3082" t="str">
            <v>PEC</v>
          </cell>
        </row>
        <row r="3083">
          <cell r="A3083" t="str">
            <v>16164235</v>
          </cell>
          <cell r="B3083">
            <v>161</v>
          </cell>
          <cell r="C3083">
            <v>64235</v>
          </cell>
          <cell r="D3083" t="str">
            <v>LECHERO 16% V.  RG</v>
          </cell>
          <cell r="E3083" t="str">
            <v>PES</v>
          </cell>
          <cell r="F3083">
            <v>3675</v>
          </cell>
          <cell r="G3083" t="str">
            <v>TN</v>
          </cell>
          <cell r="H3083" t="str">
            <v>TONELADAS</v>
          </cell>
          <cell r="I3083" t="str">
            <v>PEC</v>
          </cell>
        </row>
        <row r="3084">
          <cell r="A3084" t="str">
            <v>16164270</v>
          </cell>
          <cell r="B3084">
            <v>161</v>
          </cell>
          <cell r="C3084">
            <v>64270</v>
          </cell>
          <cell r="D3084" t="str">
            <v>LECHERO 20 CSA MT HE</v>
          </cell>
          <cell r="E3084" t="str">
            <v>PES</v>
          </cell>
          <cell r="F3084">
            <v>17896</v>
          </cell>
          <cell r="G3084" t="str">
            <v>TN</v>
          </cell>
          <cell r="H3084" t="str">
            <v>TONELADAS</v>
          </cell>
          <cell r="I3084" t="str">
            <v>PEC</v>
          </cell>
        </row>
        <row r="3085">
          <cell r="A3085" t="str">
            <v>16164750</v>
          </cell>
          <cell r="B3085">
            <v>161</v>
          </cell>
          <cell r="C3085">
            <v>64750</v>
          </cell>
          <cell r="D3085" t="str">
            <v>VACAS ALTAS PROD.16%  HE</v>
          </cell>
          <cell r="E3085" t="str">
            <v>PES</v>
          </cell>
          <cell r="F3085">
            <v>5359</v>
          </cell>
          <cell r="G3085" t="str">
            <v>TN</v>
          </cell>
          <cell r="H3085" t="str">
            <v>TONELADAS</v>
          </cell>
          <cell r="I3085" t="str">
            <v>PEC</v>
          </cell>
        </row>
        <row r="3086">
          <cell r="A3086" t="str">
            <v>16164751</v>
          </cell>
          <cell r="B3086">
            <v>161</v>
          </cell>
          <cell r="C3086">
            <v>64751</v>
          </cell>
          <cell r="D3086" t="str">
            <v>VACAS ALTAS PROD.16%  HG</v>
          </cell>
          <cell r="E3086" t="str">
            <v>PES</v>
          </cell>
          <cell r="F3086">
            <v>5219</v>
          </cell>
          <cell r="G3086" t="str">
            <v>TN</v>
          </cell>
          <cell r="H3086" t="str">
            <v>TONELADAS</v>
          </cell>
          <cell r="I3086" t="str">
            <v>PEC</v>
          </cell>
        </row>
        <row r="3087">
          <cell r="A3087" t="str">
            <v>16164753</v>
          </cell>
          <cell r="B3087">
            <v>161</v>
          </cell>
          <cell r="C3087">
            <v>64753</v>
          </cell>
          <cell r="D3087" t="str">
            <v>VACAS ALTAS PROD.16%  CG</v>
          </cell>
          <cell r="E3087" t="str">
            <v>PES</v>
          </cell>
          <cell r="F3087">
            <v>5239</v>
          </cell>
          <cell r="G3087" t="str">
            <v>TN</v>
          </cell>
          <cell r="H3087" t="str">
            <v>TONELADAS</v>
          </cell>
          <cell r="I3087" t="str">
            <v>PEC</v>
          </cell>
        </row>
        <row r="3088">
          <cell r="A3088" t="str">
            <v>16164754</v>
          </cell>
          <cell r="B3088">
            <v>161</v>
          </cell>
          <cell r="C3088">
            <v>64754</v>
          </cell>
          <cell r="D3088" t="str">
            <v>LECHERO PLUS 17%</v>
          </cell>
          <cell r="E3088" t="str">
            <v>PES</v>
          </cell>
          <cell r="F3088">
            <v>5369</v>
          </cell>
          <cell r="G3088" t="str">
            <v>TN</v>
          </cell>
          <cell r="H3088" t="str">
            <v>TONELADAS</v>
          </cell>
          <cell r="I3088" t="str">
            <v>PEC</v>
          </cell>
        </row>
        <row r="3089">
          <cell r="A3089" t="str">
            <v>16164755</v>
          </cell>
          <cell r="B3089">
            <v>161</v>
          </cell>
          <cell r="C3089">
            <v>64755</v>
          </cell>
          <cell r="D3089" t="str">
            <v>VACAS ALTAS PROD.16%  RG</v>
          </cell>
          <cell r="E3089" t="str">
            <v>PES</v>
          </cell>
          <cell r="F3089">
            <v>5229</v>
          </cell>
          <cell r="G3089" t="str">
            <v>TN</v>
          </cell>
          <cell r="H3089" t="str">
            <v>TONELADAS</v>
          </cell>
          <cell r="I3089" t="str">
            <v>PEC</v>
          </cell>
        </row>
        <row r="3090">
          <cell r="A3090" t="str">
            <v>16164794</v>
          </cell>
          <cell r="B3090">
            <v>161</v>
          </cell>
          <cell r="C3090">
            <v>64794</v>
          </cell>
          <cell r="D3090" t="str">
            <v>DAIRY ROL  RE</v>
          </cell>
          <cell r="E3090" t="str">
            <v>PES</v>
          </cell>
          <cell r="F3090">
            <v>5500</v>
          </cell>
          <cell r="G3090" t="str">
            <v>TN</v>
          </cell>
          <cell r="H3090" t="str">
            <v>TONELADAS</v>
          </cell>
          <cell r="I3090" t="str">
            <v>PEC</v>
          </cell>
        </row>
        <row r="3091">
          <cell r="A3091" t="str">
            <v>16164795</v>
          </cell>
          <cell r="B3091">
            <v>161</v>
          </cell>
          <cell r="C3091">
            <v>64795</v>
          </cell>
          <cell r="D3091" t="str">
            <v>DAIRY ROL  RG</v>
          </cell>
          <cell r="E3091" t="str">
            <v>PES</v>
          </cell>
          <cell r="F3091">
            <v>5360</v>
          </cell>
          <cell r="G3091" t="str">
            <v>TN</v>
          </cell>
          <cell r="H3091" t="str">
            <v>TONELADAS</v>
          </cell>
          <cell r="I3091" t="str">
            <v>PEC</v>
          </cell>
        </row>
        <row r="3092">
          <cell r="A3092" t="str">
            <v>16165910</v>
          </cell>
          <cell r="B3092">
            <v>161</v>
          </cell>
          <cell r="C3092">
            <v>65910</v>
          </cell>
          <cell r="D3092" t="str">
            <v>ESTIAJE FASE 1 SOSTEN HE MT</v>
          </cell>
          <cell r="E3092" t="str">
            <v>PES</v>
          </cell>
          <cell r="F3092">
            <v>3025</v>
          </cell>
          <cell r="G3092" t="str">
            <v>TN</v>
          </cell>
          <cell r="H3092" t="str">
            <v>TONELADAS</v>
          </cell>
          <cell r="I3092" t="str">
            <v>PEC</v>
          </cell>
        </row>
        <row r="3093">
          <cell r="A3093" t="str">
            <v>16166040</v>
          </cell>
          <cell r="B3093">
            <v>161</v>
          </cell>
          <cell r="C3093">
            <v>66040</v>
          </cell>
          <cell r="D3093" t="str">
            <v>ENGORDA BORREGOS HE</v>
          </cell>
          <cell r="E3093" t="str">
            <v>PES</v>
          </cell>
          <cell r="F3093">
            <v>4600</v>
          </cell>
          <cell r="G3093" t="str">
            <v>TN</v>
          </cell>
          <cell r="H3093" t="str">
            <v>TONELADAS</v>
          </cell>
          <cell r="I3093" t="str">
            <v>PEC</v>
          </cell>
        </row>
        <row r="3094">
          <cell r="A3094" t="str">
            <v>16166041</v>
          </cell>
          <cell r="B3094">
            <v>161</v>
          </cell>
          <cell r="C3094">
            <v>66041</v>
          </cell>
          <cell r="D3094" t="str">
            <v>ENGORDA BORREGOS HG</v>
          </cell>
          <cell r="E3094" t="str">
            <v>PES</v>
          </cell>
          <cell r="F3094">
            <v>4485</v>
          </cell>
          <cell r="G3094" t="str">
            <v>TN</v>
          </cell>
          <cell r="H3094" t="str">
            <v>TONELADAS</v>
          </cell>
          <cell r="I3094" t="str">
            <v>PEC</v>
          </cell>
        </row>
        <row r="3095">
          <cell r="A3095" t="str">
            <v>16166042</v>
          </cell>
          <cell r="B3095">
            <v>161</v>
          </cell>
          <cell r="C3095">
            <v>66042</v>
          </cell>
          <cell r="D3095" t="str">
            <v>ENGORDA BORREGOS CE</v>
          </cell>
          <cell r="E3095" t="str">
            <v>PES</v>
          </cell>
          <cell r="F3095">
            <v>4523</v>
          </cell>
          <cell r="G3095" t="str">
            <v>TN</v>
          </cell>
          <cell r="H3095" t="str">
            <v>TONELADAS</v>
          </cell>
          <cell r="I3095" t="str">
            <v>PEC</v>
          </cell>
        </row>
        <row r="3096">
          <cell r="A3096" t="str">
            <v>16166052</v>
          </cell>
          <cell r="B3096">
            <v>161</v>
          </cell>
          <cell r="C3096">
            <v>66052</v>
          </cell>
          <cell r="D3096" t="str">
            <v>ALIMENTO PARA CONEJOS  CE</v>
          </cell>
          <cell r="E3096" t="str">
            <v>PES</v>
          </cell>
          <cell r="F3096">
            <v>6440</v>
          </cell>
          <cell r="G3096" t="str">
            <v>TN</v>
          </cell>
          <cell r="H3096" t="str">
            <v>TONELADAS</v>
          </cell>
          <cell r="I3096" t="str">
            <v>PEC</v>
          </cell>
        </row>
        <row r="3097">
          <cell r="A3097" t="str">
            <v>16166062</v>
          </cell>
          <cell r="B3097">
            <v>161</v>
          </cell>
          <cell r="C3097">
            <v>66062</v>
          </cell>
          <cell r="D3097" t="str">
            <v>ALIM.CONEJOS REPROD. CE</v>
          </cell>
          <cell r="E3097" t="str">
            <v>PES</v>
          </cell>
          <cell r="F3097">
            <v>6665</v>
          </cell>
          <cell r="G3097" t="str">
            <v>TN</v>
          </cell>
          <cell r="H3097" t="str">
            <v>TONELADAS</v>
          </cell>
          <cell r="I3097" t="str">
            <v>PEC</v>
          </cell>
        </row>
        <row r="3098">
          <cell r="A3098" t="str">
            <v>16166114</v>
          </cell>
          <cell r="B3098">
            <v>161</v>
          </cell>
          <cell r="C3098">
            <v>66114</v>
          </cell>
          <cell r="D3098" t="str">
            <v>OVINOS GANADOR RE</v>
          </cell>
          <cell r="E3098" t="str">
            <v>PES</v>
          </cell>
          <cell r="F3098">
            <v>3810</v>
          </cell>
          <cell r="G3098" t="str">
            <v>TN</v>
          </cell>
          <cell r="H3098" t="str">
            <v>TONELADAS</v>
          </cell>
          <cell r="I3098" t="str">
            <v>PEC</v>
          </cell>
        </row>
        <row r="3099">
          <cell r="A3099" t="str">
            <v>16166171</v>
          </cell>
          <cell r="B3099">
            <v>161</v>
          </cell>
          <cell r="C3099">
            <v>66171</v>
          </cell>
          <cell r="D3099" t="str">
            <v>INICIA CORDEROS HG</v>
          </cell>
          <cell r="E3099" t="str">
            <v>PES</v>
          </cell>
          <cell r="F3099">
            <v>4675</v>
          </cell>
          <cell r="G3099" t="str">
            <v>TN</v>
          </cell>
          <cell r="H3099" t="str">
            <v>TONELADAS</v>
          </cell>
          <cell r="I3099" t="str">
            <v>PEC</v>
          </cell>
        </row>
        <row r="3100">
          <cell r="A3100" t="str">
            <v>16166172</v>
          </cell>
          <cell r="B3100">
            <v>161</v>
          </cell>
          <cell r="C3100">
            <v>66172</v>
          </cell>
          <cell r="D3100" t="str">
            <v>INICIA CORDEROS CE</v>
          </cell>
          <cell r="E3100" t="str">
            <v>PES</v>
          </cell>
          <cell r="F3100">
            <v>5295</v>
          </cell>
          <cell r="G3100" t="str">
            <v>TN</v>
          </cell>
          <cell r="H3100" t="str">
            <v>TONELADAS</v>
          </cell>
          <cell r="I3100" t="str">
            <v>PEC</v>
          </cell>
        </row>
        <row r="3101">
          <cell r="A3101" t="str">
            <v>16166532</v>
          </cell>
          <cell r="B3101">
            <v>161</v>
          </cell>
          <cell r="C3101">
            <v>66532</v>
          </cell>
          <cell r="D3101" t="str">
            <v>GALLO DE ORO PREP PLUS 40KG CE</v>
          </cell>
          <cell r="E3101" t="str">
            <v>PES</v>
          </cell>
          <cell r="F3101">
            <v>5606</v>
          </cell>
          <cell r="G3101" t="str">
            <v>TN</v>
          </cell>
          <cell r="H3101" t="str">
            <v>TONELADAS</v>
          </cell>
          <cell r="I3101" t="str">
            <v>PEC</v>
          </cell>
        </row>
        <row r="3102">
          <cell r="A3102" t="str">
            <v>16166536</v>
          </cell>
          <cell r="B3102">
            <v>161</v>
          </cell>
          <cell r="C3102">
            <v>66536</v>
          </cell>
          <cell r="D3102" t="str">
            <v>GALLO DE ORO PREP PLUS 5KG CE</v>
          </cell>
          <cell r="E3102" t="str">
            <v>PES</v>
          </cell>
          <cell r="F3102">
            <v>5990</v>
          </cell>
          <cell r="G3102" t="str">
            <v>TN</v>
          </cell>
          <cell r="H3102" t="str">
            <v>TONELADAS</v>
          </cell>
          <cell r="I3102" t="str">
            <v>PEC</v>
          </cell>
        </row>
        <row r="3103">
          <cell r="A3103" t="str">
            <v>16166622</v>
          </cell>
          <cell r="B3103">
            <v>161</v>
          </cell>
          <cell r="C3103">
            <v>66622</v>
          </cell>
          <cell r="D3103" t="str">
            <v>PELL ROL POTRO CE 40 KGS</v>
          </cell>
          <cell r="E3103" t="str">
            <v>PES</v>
          </cell>
          <cell r="F3103">
            <v>4315</v>
          </cell>
          <cell r="G3103" t="str">
            <v>TN</v>
          </cell>
          <cell r="H3103" t="str">
            <v>TONELADAS</v>
          </cell>
          <cell r="I3103" t="str">
            <v>PEC</v>
          </cell>
        </row>
        <row r="3104">
          <cell r="A3104" t="str">
            <v>16166704</v>
          </cell>
          <cell r="B3104">
            <v>161</v>
          </cell>
          <cell r="C3104">
            <v>66704</v>
          </cell>
          <cell r="D3104" t="str">
            <v>PELL ROL TURBO RE</v>
          </cell>
          <cell r="E3104" t="str">
            <v>PES</v>
          </cell>
          <cell r="F3104">
            <v>8209</v>
          </cell>
          <cell r="G3104" t="str">
            <v>TN</v>
          </cell>
          <cell r="H3104" t="str">
            <v>TONELADAS</v>
          </cell>
          <cell r="I3104" t="str">
            <v>PEC</v>
          </cell>
        </row>
        <row r="3105">
          <cell r="A3105" t="str">
            <v>16166742</v>
          </cell>
          <cell r="B3105">
            <v>161</v>
          </cell>
          <cell r="C3105">
            <v>66742</v>
          </cell>
          <cell r="D3105" t="str">
            <v>CAPRI LECHE 18% CE</v>
          </cell>
          <cell r="E3105" t="str">
            <v>PES</v>
          </cell>
          <cell r="F3105">
            <v>5385</v>
          </cell>
          <cell r="G3105" t="str">
            <v>TN</v>
          </cell>
          <cell r="H3105" t="str">
            <v>TONELADAS</v>
          </cell>
          <cell r="I3105" t="str">
            <v>PEC</v>
          </cell>
        </row>
        <row r="3106">
          <cell r="A3106" t="str">
            <v>16166820</v>
          </cell>
          <cell r="B3106">
            <v>161</v>
          </cell>
          <cell r="C3106">
            <v>66820</v>
          </cell>
          <cell r="D3106" t="str">
            <v>CONCENTRA OVINOS HE</v>
          </cell>
          <cell r="E3106" t="str">
            <v>PES</v>
          </cell>
          <cell r="F3106">
            <v>5528</v>
          </cell>
          <cell r="G3106" t="str">
            <v>TN</v>
          </cell>
          <cell r="H3106" t="str">
            <v>TONELADAS</v>
          </cell>
          <cell r="I3106" t="str">
            <v>PEC</v>
          </cell>
        </row>
        <row r="3107">
          <cell r="A3107" t="str">
            <v>16166836</v>
          </cell>
          <cell r="B3107">
            <v>161</v>
          </cell>
          <cell r="C3107">
            <v>66836</v>
          </cell>
          <cell r="D3107" t="str">
            <v>GALLO DE ORO CORTADOR 5KG</v>
          </cell>
          <cell r="E3107" t="str">
            <v>PES</v>
          </cell>
          <cell r="F3107">
            <v>10460</v>
          </cell>
          <cell r="G3107" t="str">
            <v>TN</v>
          </cell>
          <cell r="H3107" t="str">
            <v>TONELADAS</v>
          </cell>
          <cell r="I3107" t="str">
            <v>PEC</v>
          </cell>
        </row>
        <row r="3108">
          <cell r="A3108" t="str">
            <v>16166837</v>
          </cell>
          <cell r="B3108">
            <v>161</v>
          </cell>
          <cell r="C3108">
            <v>66837</v>
          </cell>
          <cell r="D3108" t="str">
            <v>GALLO DE ORO CORTADOR CE</v>
          </cell>
          <cell r="E3108" t="str">
            <v>PES</v>
          </cell>
          <cell r="F3108">
            <v>9340</v>
          </cell>
          <cell r="G3108" t="str">
            <v>TN</v>
          </cell>
          <cell r="H3108" t="str">
            <v>TONELADAS</v>
          </cell>
          <cell r="I3108" t="str">
            <v>PEC</v>
          </cell>
        </row>
        <row r="3109">
          <cell r="A3109" t="str">
            <v>16166962</v>
          </cell>
          <cell r="B3109">
            <v>161</v>
          </cell>
          <cell r="C3109">
            <v>66962</v>
          </cell>
          <cell r="D3109" t="str">
            <v>GALLO DE ORO ATHLETIC 40KG</v>
          </cell>
          <cell r="E3109" t="str">
            <v>PES</v>
          </cell>
          <cell r="F3109">
            <v>9240</v>
          </cell>
          <cell r="G3109" t="str">
            <v>TN</v>
          </cell>
          <cell r="H3109" t="str">
            <v>TONELADAS</v>
          </cell>
          <cell r="I3109" t="str">
            <v>PEC</v>
          </cell>
        </row>
        <row r="3110">
          <cell r="A3110" t="str">
            <v>16166966</v>
          </cell>
          <cell r="B3110">
            <v>161</v>
          </cell>
          <cell r="C3110">
            <v>66966</v>
          </cell>
          <cell r="D3110" t="str">
            <v>GALLO DE ORO ATHLETIC 5KG</v>
          </cell>
          <cell r="E3110" t="str">
            <v>PES</v>
          </cell>
          <cell r="F3110">
            <v>9710</v>
          </cell>
          <cell r="G3110" t="str">
            <v>TN</v>
          </cell>
          <cell r="H3110" t="str">
            <v>TONELADAS</v>
          </cell>
          <cell r="I3110" t="str">
            <v>PEC</v>
          </cell>
        </row>
        <row r="3111">
          <cell r="A3111" t="str">
            <v>16167320</v>
          </cell>
          <cell r="B3111">
            <v>161</v>
          </cell>
          <cell r="C3111">
            <v>67320</v>
          </cell>
          <cell r="D3111" t="str">
            <v>BEEF POWER HE</v>
          </cell>
          <cell r="E3111" t="str">
            <v>PES</v>
          </cell>
          <cell r="F3111">
            <v>4935</v>
          </cell>
          <cell r="G3111" t="str">
            <v>TN</v>
          </cell>
          <cell r="H3111" t="str">
            <v>TONELADAS</v>
          </cell>
          <cell r="I3111" t="str">
            <v>MUL</v>
          </cell>
        </row>
        <row r="3112">
          <cell r="A3112" t="str">
            <v>16168080</v>
          </cell>
          <cell r="B3112">
            <v>161</v>
          </cell>
          <cell r="C3112">
            <v>68080</v>
          </cell>
          <cell r="D3112" t="str">
            <v>ROYAL CAVIAR 5-50M LATA 400GRS</v>
          </cell>
          <cell r="E3112" t="str">
            <v>USD</v>
          </cell>
          <cell r="F3112">
            <v>25.46</v>
          </cell>
          <cell r="G3112" t="str">
            <v>LD</v>
          </cell>
          <cell r="H3112" t="str">
            <v>LATA 400GRS</v>
          </cell>
          <cell r="I3112" t="str">
            <v>CYM</v>
          </cell>
        </row>
        <row r="3113">
          <cell r="A3113" t="str">
            <v>16168081</v>
          </cell>
          <cell r="B3113">
            <v>161</v>
          </cell>
          <cell r="C3113">
            <v>68081</v>
          </cell>
          <cell r="D3113" t="str">
            <v>ROYAL CAVIAR 50-100 LTA 400GRS</v>
          </cell>
          <cell r="E3113" t="str">
            <v>USD</v>
          </cell>
          <cell r="F3113">
            <v>25.46</v>
          </cell>
          <cell r="G3113" t="str">
            <v>LD</v>
          </cell>
          <cell r="H3113" t="str">
            <v>LATA 400GRS</v>
          </cell>
          <cell r="I3113" t="str">
            <v>CYM</v>
          </cell>
        </row>
        <row r="3114">
          <cell r="A3114" t="str">
            <v>16168082</v>
          </cell>
          <cell r="B3114">
            <v>161</v>
          </cell>
          <cell r="C3114">
            <v>68082</v>
          </cell>
          <cell r="D3114" t="str">
            <v>ROYAL CAVIAR 100-200M LTA400GR</v>
          </cell>
          <cell r="E3114" t="str">
            <v>USD</v>
          </cell>
          <cell r="F3114">
            <v>25.46</v>
          </cell>
          <cell r="G3114" t="str">
            <v>LD</v>
          </cell>
          <cell r="H3114" t="str">
            <v>LATA 400GRS</v>
          </cell>
          <cell r="I3114" t="str">
            <v>CYM</v>
          </cell>
        </row>
        <row r="3115">
          <cell r="A3115" t="str">
            <v>16168083</v>
          </cell>
          <cell r="B3115">
            <v>161</v>
          </cell>
          <cell r="C3115">
            <v>68083</v>
          </cell>
          <cell r="D3115" t="str">
            <v>ROYAL CAVIAR 200-300M 5KG</v>
          </cell>
          <cell r="E3115" t="str">
            <v>USD</v>
          </cell>
          <cell r="F3115">
            <v>299.75</v>
          </cell>
          <cell r="G3115" t="str">
            <v>LE</v>
          </cell>
          <cell r="H3115" t="str">
            <v>CUBETA 5KGS</v>
          </cell>
          <cell r="I3115" t="str">
            <v>CYM</v>
          </cell>
        </row>
        <row r="3116">
          <cell r="A3116" t="str">
            <v>16168090</v>
          </cell>
          <cell r="B3116">
            <v>161</v>
          </cell>
          <cell r="C3116">
            <v>68090</v>
          </cell>
          <cell r="D3116" t="str">
            <v>ROYAL SEAFOOD 100-200M 8KG</v>
          </cell>
          <cell r="E3116" t="str">
            <v>USD</v>
          </cell>
          <cell r="F3116">
            <v>121.44</v>
          </cell>
          <cell r="G3116" t="str">
            <v>LF</v>
          </cell>
          <cell r="H3116" t="str">
            <v>CUBETA 8KILOS</v>
          </cell>
          <cell r="I3116" t="str">
            <v>CYM</v>
          </cell>
        </row>
        <row r="3117">
          <cell r="A3117" t="str">
            <v>16168091</v>
          </cell>
          <cell r="B3117">
            <v>161</v>
          </cell>
          <cell r="C3117">
            <v>68091</v>
          </cell>
          <cell r="D3117" t="str">
            <v>ROYAL SEAFOOD 200-300M 8KG</v>
          </cell>
          <cell r="E3117" t="str">
            <v>USD</v>
          </cell>
          <cell r="F3117">
            <v>124</v>
          </cell>
          <cell r="G3117" t="str">
            <v>LF</v>
          </cell>
          <cell r="H3117" t="str">
            <v>CUBETA 8KILOS</v>
          </cell>
          <cell r="I3117" t="str">
            <v>CYM</v>
          </cell>
        </row>
        <row r="3118">
          <cell r="A3118" t="str">
            <v>16168094</v>
          </cell>
          <cell r="B3118">
            <v>161</v>
          </cell>
          <cell r="C3118">
            <v>68094</v>
          </cell>
          <cell r="D3118" t="str">
            <v>ROYAL SEAFOOD 300-500M 1.5KG</v>
          </cell>
          <cell r="E3118" t="str">
            <v>USD</v>
          </cell>
          <cell r="F3118">
            <v>16.5</v>
          </cell>
          <cell r="G3118" t="str">
            <v>LG</v>
          </cell>
          <cell r="H3118" t="str">
            <v>LATA 1.5KILOS</v>
          </cell>
          <cell r="I3118" t="str">
            <v>CYM</v>
          </cell>
        </row>
        <row r="3119">
          <cell r="A3119" t="str">
            <v>16168095</v>
          </cell>
          <cell r="B3119">
            <v>161</v>
          </cell>
          <cell r="C3119">
            <v>68095</v>
          </cell>
          <cell r="D3119" t="str">
            <v>ROYAL SEAFOOD 50-100M 1.5KG</v>
          </cell>
          <cell r="E3119" t="str">
            <v>USD</v>
          </cell>
          <cell r="F3119">
            <v>25.92</v>
          </cell>
          <cell r="G3119" t="str">
            <v>LG</v>
          </cell>
          <cell r="H3119" t="str">
            <v>LATA 1.5KILOS</v>
          </cell>
          <cell r="I3119" t="str">
            <v>CYM</v>
          </cell>
        </row>
        <row r="3120">
          <cell r="A3120" t="str">
            <v>16168096</v>
          </cell>
          <cell r="B3120">
            <v>161</v>
          </cell>
          <cell r="C3120">
            <v>68096</v>
          </cell>
          <cell r="D3120" t="str">
            <v>ROYAL SEAFOOD 100-200M 1.5KG</v>
          </cell>
          <cell r="E3120" t="str">
            <v>USD</v>
          </cell>
          <cell r="F3120">
            <v>25.14</v>
          </cell>
          <cell r="G3120" t="str">
            <v>LG</v>
          </cell>
          <cell r="H3120" t="str">
            <v>LATA 1.5KILOS</v>
          </cell>
          <cell r="I3120" t="str">
            <v>CYM</v>
          </cell>
        </row>
        <row r="3121">
          <cell r="A3121" t="str">
            <v>16168110</v>
          </cell>
          <cell r="B3121">
            <v>161</v>
          </cell>
          <cell r="C3121">
            <v>68110</v>
          </cell>
          <cell r="D3121" t="str">
            <v>VITELLUS SMALL 454GRMS</v>
          </cell>
          <cell r="E3121" t="str">
            <v>USD</v>
          </cell>
          <cell r="F3121">
            <v>24.49</v>
          </cell>
          <cell r="G3121" t="str">
            <v>LH</v>
          </cell>
          <cell r="H3121" t="str">
            <v>LATA 454 GRMS</v>
          </cell>
          <cell r="I3121" t="str">
            <v>CYM</v>
          </cell>
        </row>
        <row r="3122">
          <cell r="A3122" t="str">
            <v>16168120</v>
          </cell>
          <cell r="B3122">
            <v>161</v>
          </cell>
          <cell r="C3122">
            <v>68120</v>
          </cell>
          <cell r="D3122" t="str">
            <v>VITELLUS STANDARD LATA 454GRMS</v>
          </cell>
          <cell r="E3122" t="str">
            <v>USD</v>
          </cell>
          <cell r="F3122">
            <v>24.49</v>
          </cell>
          <cell r="G3122" t="str">
            <v>LH</v>
          </cell>
          <cell r="H3122" t="str">
            <v>LATA 454 GRMS</v>
          </cell>
          <cell r="I3122" t="str">
            <v>CYM</v>
          </cell>
        </row>
        <row r="3123">
          <cell r="A3123" t="str">
            <v>16168130</v>
          </cell>
          <cell r="B3123">
            <v>161</v>
          </cell>
          <cell r="C3123">
            <v>68130</v>
          </cell>
          <cell r="D3123" t="str">
            <v>MEM 200-300M 20KG</v>
          </cell>
          <cell r="E3123" t="str">
            <v>USD</v>
          </cell>
          <cell r="F3123">
            <v>273.06</v>
          </cell>
          <cell r="G3123">
            <v>5</v>
          </cell>
          <cell r="H3123" t="str">
            <v>20 KGS</v>
          </cell>
          <cell r="I3123" t="str">
            <v>CYM</v>
          </cell>
        </row>
        <row r="3124">
          <cell r="A3124" t="str">
            <v>16168131</v>
          </cell>
          <cell r="B3124">
            <v>161</v>
          </cell>
          <cell r="C3124">
            <v>68131</v>
          </cell>
          <cell r="D3124" t="str">
            <v>MEM 300-500M 20KG</v>
          </cell>
          <cell r="E3124" t="str">
            <v>USD</v>
          </cell>
          <cell r="F3124">
            <v>224.22</v>
          </cell>
          <cell r="G3124">
            <v>5</v>
          </cell>
          <cell r="H3124" t="str">
            <v>20 KGS</v>
          </cell>
          <cell r="I3124" t="str">
            <v>CYM</v>
          </cell>
        </row>
        <row r="3125">
          <cell r="A3125" t="str">
            <v>16168132</v>
          </cell>
          <cell r="B3125">
            <v>161</v>
          </cell>
          <cell r="C3125">
            <v>68132</v>
          </cell>
          <cell r="D3125" t="str">
            <v>MEM 500-800M 20KG</v>
          </cell>
          <cell r="E3125" t="str">
            <v>USD</v>
          </cell>
          <cell r="F3125">
            <v>194.26</v>
          </cell>
          <cell r="G3125">
            <v>5</v>
          </cell>
          <cell r="H3125" t="str">
            <v>20 KGS</v>
          </cell>
          <cell r="I3125" t="str">
            <v>CYM</v>
          </cell>
        </row>
        <row r="3126">
          <cell r="A3126" t="str">
            <v>16168143</v>
          </cell>
          <cell r="B3126">
            <v>161</v>
          </cell>
          <cell r="C3126">
            <v>68143</v>
          </cell>
          <cell r="D3126" t="str">
            <v>ROYAL CAVIAR 200-300M LTA.400G</v>
          </cell>
          <cell r="E3126" t="str">
            <v>USD</v>
          </cell>
          <cell r="F3126">
            <v>29.975000000000001</v>
          </cell>
          <cell r="G3126" t="str">
            <v>LD</v>
          </cell>
          <cell r="H3126" t="str">
            <v>LATA 400GRS</v>
          </cell>
          <cell r="I3126" t="str">
            <v>CYM</v>
          </cell>
        </row>
        <row r="3127">
          <cell r="A3127" t="str">
            <v>16173242</v>
          </cell>
          <cell r="B3127">
            <v>161</v>
          </cell>
          <cell r="C3127">
            <v>73242</v>
          </cell>
          <cell r="D3127" t="str">
            <v>INICIAPORK MT CE</v>
          </cell>
          <cell r="E3127" t="str">
            <v>PES</v>
          </cell>
          <cell r="F3127">
            <v>5120</v>
          </cell>
          <cell r="G3127" t="str">
            <v>TN</v>
          </cell>
          <cell r="H3127" t="str">
            <v>TONELADAS</v>
          </cell>
          <cell r="I3127" t="str">
            <v>PEC</v>
          </cell>
        </row>
        <row r="3128">
          <cell r="A3128" t="str">
            <v>16173250</v>
          </cell>
          <cell r="B3128">
            <v>161</v>
          </cell>
          <cell r="C3128">
            <v>73250</v>
          </cell>
          <cell r="D3128" t="str">
            <v>CONCENTRAPORK MT HE</v>
          </cell>
          <cell r="E3128" t="str">
            <v>PES</v>
          </cell>
          <cell r="F3128">
            <v>5365</v>
          </cell>
          <cell r="G3128" t="str">
            <v>TN</v>
          </cell>
          <cell r="H3128" t="str">
            <v>TONELADAS</v>
          </cell>
          <cell r="I3128" t="str">
            <v>PEC</v>
          </cell>
        </row>
        <row r="3129">
          <cell r="A3129" t="str">
            <v>16173252</v>
          </cell>
          <cell r="B3129">
            <v>161</v>
          </cell>
          <cell r="C3129">
            <v>73252</v>
          </cell>
          <cell r="D3129" t="str">
            <v>CONCENTRADOPORK CE</v>
          </cell>
          <cell r="E3129" t="str">
            <v>PES</v>
          </cell>
          <cell r="F3129">
            <v>5043</v>
          </cell>
          <cell r="G3129" t="str">
            <v>TN</v>
          </cell>
          <cell r="H3129" t="str">
            <v>TONELADAS</v>
          </cell>
          <cell r="I3129" t="str">
            <v>PEC</v>
          </cell>
        </row>
        <row r="3130">
          <cell r="A3130" t="str">
            <v>16173510</v>
          </cell>
          <cell r="B3130">
            <v>161</v>
          </cell>
          <cell r="C3130">
            <v>73510</v>
          </cell>
          <cell r="D3130" t="str">
            <v>CERDITEXO INICIADOR  HE</v>
          </cell>
          <cell r="E3130" t="str">
            <v>PES</v>
          </cell>
          <cell r="F3130">
            <v>5320</v>
          </cell>
          <cell r="G3130" t="str">
            <v>TN</v>
          </cell>
          <cell r="H3130" t="str">
            <v>TONELADAS</v>
          </cell>
          <cell r="I3130" t="str">
            <v>PEC</v>
          </cell>
        </row>
        <row r="3131">
          <cell r="A3131" t="str">
            <v>16173511</v>
          </cell>
          <cell r="B3131">
            <v>161</v>
          </cell>
          <cell r="C3131">
            <v>73511</v>
          </cell>
          <cell r="D3131" t="str">
            <v>CERDITEXO INICIADOR  HG</v>
          </cell>
          <cell r="E3131" t="str">
            <v>PES</v>
          </cell>
          <cell r="F3131">
            <v>5180</v>
          </cell>
          <cell r="G3131" t="str">
            <v>TN</v>
          </cell>
          <cell r="H3131" t="str">
            <v>TONELADAS</v>
          </cell>
          <cell r="I3131" t="str">
            <v>PEC</v>
          </cell>
        </row>
        <row r="3132">
          <cell r="A3132" t="str">
            <v>16173512</v>
          </cell>
          <cell r="B3132">
            <v>161</v>
          </cell>
          <cell r="C3132">
            <v>73512</v>
          </cell>
          <cell r="D3132" t="str">
            <v>CERDITEXO INICIADOR  CE</v>
          </cell>
          <cell r="E3132" t="str">
            <v>PES</v>
          </cell>
          <cell r="F3132">
            <v>5640</v>
          </cell>
          <cell r="G3132" t="str">
            <v>TN</v>
          </cell>
          <cell r="H3132" t="str">
            <v>TONELADAS</v>
          </cell>
          <cell r="I3132" t="str">
            <v>PEC</v>
          </cell>
        </row>
        <row r="3133">
          <cell r="A3133" t="str">
            <v>16173513</v>
          </cell>
          <cell r="B3133">
            <v>161</v>
          </cell>
          <cell r="C3133">
            <v>73513</v>
          </cell>
          <cell r="D3133" t="str">
            <v>CERDITEXO INICIADOR  CG</v>
          </cell>
          <cell r="E3133" t="str">
            <v>PES</v>
          </cell>
          <cell r="F3133">
            <v>5200</v>
          </cell>
          <cell r="G3133" t="str">
            <v>TN</v>
          </cell>
          <cell r="H3133" t="str">
            <v>TONELADAS</v>
          </cell>
          <cell r="I3133" t="str">
            <v>PEC</v>
          </cell>
        </row>
        <row r="3134">
          <cell r="A3134" t="str">
            <v>16173530</v>
          </cell>
          <cell r="B3134">
            <v>161</v>
          </cell>
          <cell r="C3134">
            <v>73530</v>
          </cell>
          <cell r="D3134" t="str">
            <v>CERDITEXO FINALIZADOR HE</v>
          </cell>
          <cell r="E3134" t="str">
            <v>PES</v>
          </cell>
          <cell r="F3134">
            <v>4545</v>
          </cell>
          <cell r="G3134" t="str">
            <v>TN</v>
          </cell>
          <cell r="H3134" t="str">
            <v>TONELADAS</v>
          </cell>
          <cell r="I3134" t="str">
            <v>PEC</v>
          </cell>
        </row>
        <row r="3135">
          <cell r="A3135" t="str">
            <v>16173531</v>
          </cell>
          <cell r="B3135">
            <v>161</v>
          </cell>
          <cell r="C3135">
            <v>73531</v>
          </cell>
          <cell r="D3135" t="str">
            <v>CERDITEXO FINALIZADOR HG</v>
          </cell>
          <cell r="E3135" t="str">
            <v>PES</v>
          </cell>
          <cell r="F3135">
            <v>4405</v>
          </cell>
          <cell r="G3135" t="str">
            <v>TN</v>
          </cell>
          <cell r="H3135" t="str">
            <v>TONELADAS</v>
          </cell>
          <cell r="I3135" t="str">
            <v>PEC</v>
          </cell>
        </row>
        <row r="3136">
          <cell r="A3136" t="str">
            <v>16173532</v>
          </cell>
          <cell r="B3136">
            <v>161</v>
          </cell>
          <cell r="C3136">
            <v>73532</v>
          </cell>
          <cell r="D3136" t="str">
            <v>CERDITEXO FINALIZADOR CE</v>
          </cell>
          <cell r="E3136" t="str">
            <v>PES</v>
          </cell>
          <cell r="F3136">
            <v>4565</v>
          </cell>
          <cell r="G3136" t="str">
            <v>TN</v>
          </cell>
          <cell r="H3136" t="str">
            <v>TONELADAS</v>
          </cell>
          <cell r="I3136" t="str">
            <v>PEC</v>
          </cell>
        </row>
        <row r="3137">
          <cell r="A3137" t="str">
            <v>16173533</v>
          </cell>
          <cell r="B3137">
            <v>161</v>
          </cell>
          <cell r="C3137">
            <v>73533</v>
          </cell>
          <cell r="D3137" t="str">
            <v>CERDITEXO FINALIZADOR CG</v>
          </cell>
          <cell r="E3137" t="str">
            <v>PES</v>
          </cell>
          <cell r="F3137">
            <v>4425</v>
          </cell>
          <cell r="G3137" t="str">
            <v>TN</v>
          </cell>
          <cell r="H3137" t="str">
            <v>TONELADAS</v>
          </cell>
          <cell r="I3137" t="str">
            <v>PEC</v>
          </cell>
        </row>
        <row r="3138">
          <cell r="A3138" t="str">
            <v>16173630</v>
          </cell>
          <cell r="B3138">
            <v>161</v>
          </cell>
          <cell r="C3138">
            <v>73630</v>
          </cell>
          <cell r="D3138" t="str">
            <v>CERDI-TEXO MULTIUSOS HE</v>
          </cell>
          <cell r="E3138" t="str">
            <v>PES</v>
          </cell>
          <cell r="F3138">
            <v>4330</v>
          </cell>
          <cell r="G3138" t="str">
            <v>TN</v>
          </cell>
          <cell r="H3138" t="str">
            <v>TONELADAS</v>
          </cell>
          <cell r="I3138" t="str">
            <v>PEC</v>
          </cell>
        </row>
        <row r="3139">
          <cell r="A3139" t="str">
            <v>16173631</v>
          </cell>
          <cell r="B3139">
            <v>161</v>
          </cell>
          <cell r="C3139">
            <v>73631</v>
          </cell>
          <cell r="D3139" t="str">
            <v>CERDI-TEXO MULTIUSOS HG</v>
          </cell>
          <cell r="E3139" t="str">
            <v>PES</v>
          </cell>
          <cell r="F3139">
            <v>4190</v>
          </cell>
          <cell r="G3139" t="str">
            <v>TN</v>
          </cell>
          <cell r="H3139" t="str">
            <v>TONELADAS</v>
          </cell>
          <cell r="I3139" t="str">
            <v>PEC</v>
          </cell>
        </row>
        <row r="3140">
          <cell r="A3140" t="str">
            <v>16173632</v>
          </cell>
          <cell r="B3140">
            <v>161</v>
          </cell>
          <cell r="C3140">
            <v>73632</v>
          </cell>
          <cell r="D3140" t="str">
            <v>CERDI-TEXO MULTIUSOS CE</v>
          </cell>
          <cell r="E3140" t="str">
            <v>PES</v>
          </cell>
          <cell r="F3140">
            <v>4200</v>
          </cell>
          <cell r="G3140" t="str">
            <v>TN</v>
          </cell>
          <cell r="H3140" t="str">
            <v>TONELADAS</v>
          </cell>
          <cell r="I3140" t="str">
            <v>PEC</v>
          </cell>
        </row>
        <row r="3141">
          <cell r="A3141" t="str">
            <v>16173633</v>
          </cell>
          <cell r="B3141">
            <v>161</v>
          </cell>
          <cell r="C3141">
            <v>73633</v>
          </cell>
          <cell r="D3141" t="str">
            <v>CERDI-TEXO MULTIUSOS CG</v>
          </cell>
          <cell r="E3141" t="str">
            <v>PES</v>
          </cell>
          <cell r="F3141">
            <v>4210</v>
          </cell>
          <cell r="G3141" t="str">
            <v>TN</v>
          </cell>
          <cell r="H3141" t="str">
            <v>TONELADAS</v>
          </cell>
          <cell r="I3141" t="str">
            <v>PEC</v>
          </cell>
        </row>
        <row r="3142">
          <cell r="A3142" t="str">
            <v>16174320</v>
          </cell>
          <cell r="B3142">
            <v>161</v>
          </cell>
          <cell r="C3142">
            <v>74320</v>
          </cell>
          <cell r="D3142" t="str">
            <v>ESTABLERO 18% HE</v>
          </cell>
          <cell r="E3142" t="str">
            <v>PES</v>
          </cell>
          <cell r="F3142">
            <v>3850</v>
          </cell>
          <cell r="G3142" t="str">
            <v>TN</v>
          </cell>
          <cell r="H3142" t="str">
            <v>TONELADAS</v>
          </cell>
          <cell r="I3142" t="str">
            <v>PEC</v>
          </cell>
        </row>
        <row r="3143">
          <cell r="A3143" t="str">
            <v>16174321</v>
          </cell>
          <cell r="B3143">
            <v>161</v>
          </cell>
          <cell r="C3143">
            <v>74321</v>
          </cell>
          <cell r="D3143" t="str">
            <v>ESTABLERO 18% HG</v>
          </cell>
          <cell r="E3143" t="str">
            <v>PES</v>
          </cell>
          <cell r="F3143">
            <v>3710</v>
          </cell>
          <cell r="G3143" t="str">
            <v>TN</v>
          </cell>
          <cell r="H3143" t="str">
            <v>TONELADAS</v>
          </cell>
          <cell r="I3143" t="str">
            <v>PEC</v>
          </cell>
        </row>
        <row r="3144">
          <cell r="A3144" t="str">
            <v>16174322</v>
          </cell>
          <cell r="B3144">
            <v>161</v>
          </cell>
          <cell r="C3144">
            <v>74322</v>
          </cell>
          <cell r="D3144" t="str">
            <v>ESTABLERO 18% CE</v>
          </cell>
          <cell r="E3144" t="str">
            <v>PES</v>
          </cell>
          <cell r="F3144">
            <v>3870</v>
          </cell>
          <cell r="G3144" t="str">
            <v>TN</v>
          </cell>
          <cell r="H3144" t="str">
            <v>TONELADAS</v>
          </cell>
          <cell r="I3144" t="str">
            <v>PEC</v>
          </cell>
        </row>
        <row r="3145">
          <cell r="A3145" t="str">
            <v>16174323</v>
          </cell>
          <cell r="B3145">
            <v>161</v>
          </cell>
          <cell r="C3145">
            <v>74323</v>
          </cell>
          <cell r="D3145" t="str">
            <v>ESTABLERO 18% CG</v>
          </cell>
          <cell r="E3145" t="str">
            <v>PES</v>
          </cell>
          <cell r="F3145">
            <v>3730</v>
          </cell>
          <cell r="G3145" t="str">
            <v>TN</v>
          </cell>
          <cell r="H3145" t="str">
            <v>TONELADAS</v>
          </cell>
          <cell r="I3145" t="str">
            <v>PEC</v>
          </cell>
        </row>
        <row r="3146">
          <cell r="A3146" t="str">
            <v>16174324</v>
          </cell>
          <cell r="B3146">
            <v>161</v>
          </cell>
          <cell r="C3146">
            <v>74324</v>
          </cell>
          <cell r="D3146" t="str">
            <v>ESTABLERO 18% RE</v>
          </cell>
          <cell r="E3146" t="str">
            <v>PES</v>
          </cell>
          <cell r="F3146">
            <v>3860</v>
          </cell>
          <cell r="G3146" t="str">
            <v>TN</v>
          </cell>
          <cell r="H3146" t="str">
            <v>TONELADAS</v>
          </cell>
          <cell r="I3146" t="str">
            <v>PEC</v>
          </cell>
        </row>
        <row r="3147">
          <cell r="A3147" t="str">
            <v>16174325</v>
          </cell>
          <cell r="B3147">
            <v>161</v>
          </cell>
          <cell r="C3147">
            <v>74325</v>
          </cell>
          <cell r="D3147" t="str">
            <v>ESTABLERO 18% RG</v>
          </cell>
          <cell r="E3147" t="str">
            <v>PES</v>
          </cell>
          <cell r="F3147">
            <v>3720</v>
          </cell>
          <cell r="G3147" t="str">
            <v>TN</v>
          </cell>
          <cell r="H3147" t="str">
            <v>TONELADAS</v>
          </cell>
          <cell r="I3147" t="str">
            <v>PEC</v>
          </cell>
        </row>
        <row r="3148">
          <cell r="A3148" t="str">
            <v>16179478</v>
          </cell>
          <cell r="B3148">
            <v>161</v>
          </cell>
          <cell r="C3148">
            <v>79478</v>
          </cell>
          <cell r="D3148" t="str">
            <v>CALF-MANNA 10 L CE</v>
          </cell>
          <cell r="E3148" t="str">
            <v>PES</v>
          </cell>
          <cell r="F3148">
            <v>22197</v>
          </cell>
          <cell r="G3148" t="str">
            <v>TN</v>
          </cell>
          <cell r="H3148" t="str">
            <v>TONELADAS</v>
          </cell>
          <cell r="I3148" t="str">
            <v>PEC</v>
          </cell>
        </row>
        <row r="3149">
          <cell r="A3149" t="str">
            <v>16179479</v>
          </cell>
          <cell r="B3149">
            <v>161</v>
          </cell>
          <cell r="C3149">
            <v>79479</v>
          </cell>
          <cell r="D3149" t="str">
            <v>CALF-MANNA 50 L CE</v>
          </cell>
          <cell r="E3149" t="str">
            <v>PES</v>
          </cell>
          <cell r="F3149">
            <v>17107</v>
          </cell>
          <cell r="G3149" t="str">
            <v>TN</v>
          </cell>
          <cell r="H3149" t="str">
            <v>TONELADAS</v>
          </cell>
          <cell r="I3149" t="str">
            <v>PEC</v>
          </cell>
        </row>
        <row r="3150">
          <cell r="A3150" t="str">
            <v>16179489</v>
          </cell>
          <cell r="B3150">
            <v>161</v>
          </cell>
          <cell r="C3150">
            <v>79489</v>
          </cell>
          <cell r="D3150" t="str">
            <v>CALF-MANNA 25 L CE</v>
          </cell>
          <cell r="E3150" t="str">
            <v>PES</v>
          </cell>
          <cell r="F3150">
            <v>15752</v>
          </cell>
          <cell r="G3150" t="str">
            <v>TN</v>
          </cell>
          <cell r="H3150" t="str">
            <v>TONELADAS</v>
          </cell>
          <cell r="I3150" t="str">
            <v>PEC</v>
          </cell>
        </row>
        <row r="3151">
          <cell r="A3151" t="str">
            <v>16179809A</v>
          </cell>
          <cell r="B3151">
            <v>161</v>
          </cell>
          <cell r="C3151" t="str">
            <v>79809A</v>
          </cell>
          <cell r="D3151" t="str">
            <v>PREMIOS TRIPLE CORONA CE 2x5KG</v>
          </cell>
          <cell r="E3151" t="str">
            <v>PES</v>
          </cell>
          <cell r="F3151">
            <v>550.4</v>
          </cell>
          <cell r="G3151" t="str">
            <v>CL</v>
          </cell>
          <cell r="H3151" t="str">
            <v>CAJA 10 KGS</v>
          </cell>
          <cell r="I3151" t="str">
            <v>PEC</v>
          </cell>
        </row>
        <row r="3152">
          <cell r="A3152" t="str">
            <v>16179819</v>
          </cell>
          <cell r="B3152">
            <v>161</v>
          </cell>
          <cell r="C3152">
            <v>79819</v>
          </cell>
          <cell r="D3152" t="str">
            <v>B-SAFE</v>
          </cell>
          <cell r="E3152" t="str">
            <v>PES</v>
          </cell>
          <cell r="F3152">
            <v>27880</v>
          </cell>
          <cell r="G3152" t="str">
            <v>TN</v>
          </cell>
          <cell r="H3152" t="str">
            <v>TONELADAS</v>
          </cell>
          <cell r="I3152" t="str">
            <v>MUL</v>
          </cell>
        </row>
        <row r="3153">
          <cell r="A3153" t="str">
            <v>16179829</v>
          </cell>
          <cell r="B3153">
            <v>161</v>
          </cell>
          <cell r="C3153">
            <v>79829</v>
          </cell>
          <cell r="D3153" t="str">
            <v>PRISMA JET</v>
          </cell>
          <cell r="E3153" t="str">
            <v>PES</v>
          </cell>
          <cell r="F3153">
            <v>35350</v>
          </cell>
          <cell r="G3153" t="str">
            <v>TN</v>
          </cell>
          <cell r="H3153" t="str">
            <v>TONELADAS</v>
          </cell>
          <cell r="I3153" t="str">
            <v>MUL</v>
          </cell>
        </row>
        <row r="3154">
          <cell r="A3154" t="str">
            <v>16179839</v>
          </cell>
          <cell r="B3154">
            <v>161</v>
          </cell>
          <cell r="C3154">
            <v>79839</v>
          </cell>
          <cell r="D3154" t="str">
            <v>T5X PREMIUM</v>
          </cell>
          <cell r="E3154" t="str">
            <v>PES</v>
          </cell>
          <cell r="F3154">
            <v>65187</v>
          </cell>
          <cell r="G3154" t="str">
            <v>TN</v>
          </cell>
          <cell r="H3154" t="str">
            <v>TONELADAS</v>
          </cell>
          <cell r="I3154" t="str">
            <v>MUL</v>
          </cell>
        </row>
        <row r="3155">
          <cell r="A3155" t="str">
            <v>1618299</v>
          </cell>
          <cell r="B3155">
            <v>161</v>
          </cell>
          <cell r="C3155">
            <v>8299</v>
          </cell>
          <cell r="D3155" t="str">
            <v>CAJA DE DESCANSO GALLO DE ORO</v>
          </cell>
          <cell r="E3155" t="str">
            <v>PES</v>
          </cell>
          <cell r="F3155">
            <v>31.03</v>
          </cell>
          <cell r="G3155" t="str">
            <v>PZ</v>
          </cell>
          <cell r="H3155" t="str">
            <v>PIEZAS</v>
          </cell>
          <cell r="I3155" t="str">
            <v>PEC</v>
          </cell>
        </row>
        <row r="3156">
          <cell r="A3156" t="str">
            <v>16185902</v>
          </cell>
          <cell r="B3156">
            <v>161</v>
          </cell>
          <cell r="C3156">
            <v>85902</v>
          </cell>
          <cell r="D3156" t="str">
            <v>TINAS MALTA-CLEYTON 50 KG</v>
          </cell>
          <cell r="E3156" t="str">
            <v>PES</v>
          </cell>
          <cell r="F3156">
            <v>518</v>
          </cell>
          <cell r="G3156">
            <v>40</v>
          </cell>
          <cell r="H3156" t="str">
            <v>50 KGS</v>
          </cell>
          <cell r="I3156" t="str">
            <v>COM</v>
          </cell>
        </row>
        <row r="3157">
          <cell r="A3157" t="str">
            <v>16185907</v>
          </cell>
          <cell r="B3157">
            <v>161</v>
          </cell>
          <cell r="C3157">
            <v>85907</v>
          </cell>
          <cell r="D3157" t="str">
            <v>TINAS MALTA-CLEYTON 25 KG</v>
          </cell>
          <cell r="E3157" t="str">
            <v>PES</v>
          </cell>
          <cell r="F3157">
            <v>391.43</v>
          </cell>
          <cell r="G3157">
            <v>6</v>
          </cell>
          <cell r="H3157" t="str">
            <v>25 KGS</v>
          </cell>
          <cell r="I3157" t="str">
            <v>COM</v>
          </cell>
        </row>
        <row r="3158">
          <cell r="A3158" t="str">
            <v>16185909</v>
          </cell>
          <cell r="B3158">
            <v>161</v>
          </cell>
          <cell r="C3158">
            <v>85909</v>
          </cell>
          <cell r="D3158" t="str">
            <v>TINA MALTA-CLEYTON GNDO 113.4K</v>
          </cell>
          <cell r="E3158" t="str">
            <v>PES</v>
          </cell>
          <cell r="F3158">
            <v>925</v>
          </cell>
          <cell r="G3158">
            <v>44</v>
          </cell>
          <cell r="H3158" t="str">
            <v>113.4KGS</v>
          </cell>
          <cell r="I3158" t="str">
            <v>COM</v>
          </cell>
        </row>
        <row r="3159">
          <cell r="A3159" t="str">
            <v>16185919</v>
          </cell>
          <cell r="B3159">
            <v>161</v>
          </cell>
          <cell r="C3159">
            <v>85919</v>
          </cell>
          <cell r="D3159" t="str">
            <v>MULTI-BRICK TRIPLE</v>
          </cell>
          <cell r="E3159" t="str">
            <v>PES</v>
          </cell>
          <cell r="F3159">
            <v>30.03</v>
          </cell>
          <cell r="G3159">
            <v>12</v>
          </cell>
          <cell r="H3159" t="str">
            <v>15 KGS</v>
          </cell>
          <cell r="I3159" t="str">
            <v>MUL</v>
          </cell>
        </row>
        <row r="3160">
          <cell r="A3160" t="str">
            <v>16185929</v>
          </cell>
          <cell r="B3160">
            <v>161</v>
          </cell>
          <cell r="C3160">
            <v>85929</v>
          </cell>
          <cell r="D3160" t="str">
            <v>MULTI-BRICK DESPARASITANTE</v>
          </cell>
          <cell r="E3160" t="str">
            <v>PES</v>
          </cell>
          <cell r="F3160">
            <v>66.59</v>
          </cell>
          <cell r="G3160">
            <v>12</v>
          </cell>
          <cell r="H3160" t="str">
            <v>15 KGS</v>
          </cell>
          <cell r="I3160" t="str">
            <v>MUL</v>
          </cell>
        </row>
        <row r="3161">
          <cell r="A3161" t="str">
            <v>16185937</v>
          </cell>
          <cell r="B3161">
            <v>161</v>
          </cell>
          <cell r="C3161">
            <v>85937</v>
          </cell>
          <cell r="D3161" t="str">
            <v>TINAS MAL-CLEYT P/EQUINOS 25K</v>
          </cell>
          <cell r="E3161" t="str">
            <v>PES</v>
          </cell>
          <cell r="F3161">
            <v>390.13</v>
          </cell>
          <cell r="G3161">
            <v>6</v>
          </cell>
          <cell r="H3161" t="str">
            <v>25 KGS</v>
          </cell>
          <cell r="I3161" t="str">
            <v>COM</v>
          </cell>
        </row>
        <row r="3162">
          <cell r="A3162" t="str">
            <v>16186012</v>
          </cell>
          <cell r="B3162">
            <v>161</v>
          </cell>
          <cell r="C3162">
            <v>86012</v>
          </cell>
          <cell r="D3162" t="str">
            <v>ROYAL HORSE H-480 CE 15K</v>
          </cell>
          <cell r="E3162" t="str">
            <v>PES</v>
          </cell>
          <cell r="F3162">
            <v>11507</v>
          </cell>
          <cell r="G3162" t="str">
            <v>TN</v>
          </cell>
          <cell r="H3162" t="str">
            <v>TONELADAS</v>
          </cell>
          <cell r="I3162" t="str">
            <v>PEC</v>
          </cell>
        </row>
        <row r="3163">
          <cell r="A3163" t="str">
            <v>16186022</v>
          </cell>
          <cell r="B3163">
            <v>161</v>
          </cell>
          <cell r="C3163">
            <v>86022</v>
          </cell>
          <cell r="D3163" t="str">
            <v>ROYAL HORSE H-400 CE</v>
          </cell>
          <cell r="E3163" t="str">
            <v>PES</v>
          </cell>
          <cell r="F3163">
            <v>13550</v>
          </cell>
          <cell r="G3163" t="str">
            <v>TN</v>
          </cell>
          <cell r="H3163" t="str">
            <v>TONELADAS</v>
          </cell>
          <cell r="I3163" t="str">
            <v>PEC</v>
          </cell>
        </row>
        <row r="3164">
          <cell r="A3164" t="str">
            <v>16186032</v>
          </cell>
          <cell r="B3164">
            <v>161</v>
          </cell>
          <cell r="C3164">
            <v>86032</v>
          </cell>
          <cell r="D3164" t="str">
            <v>ROYAL HORSE H-380 CE 25K</v>
          </cell>
          <cell r="E3164" t="str">
            <v>PES</v>
          </cell>
          <cell r="F3164">
            <v>11085</v>
          </cell>
          <cell r="G3164" t="str">
            <v>TN</v>
          </cell>
          <cell r="H3164" t="str">
            <v>TONELADAS</v>
          </cell>
          <cell r="I3164" t="str">
            <v>PEC</v>
          </cell>
        </row>
        <row r="3165">
          <cell r="A3165" t="str">
            <v>16186514</v>
          </cell>
          <cell r="B3165">
            <v>161</v>
          </cell>
          <cell r="C3165">
            <v>86514</v>
          </cell>
          <cell r="D3165" t="str">
            <v>ROYAL HORSE H-250 RE 25K</v>
          </cell>
          <cell r="E3165" t="str">
            <v>PES</v>
          </cell>
          <cell r="F3165">
            <v>9350</v>
          </cell>
          <cell r="G3165" t="str">
            <v>TN</v>
          </cell>
          <cell r="H3165" t="str">
            <v>TONELADAS</v>
          </cell>
          <cell r="I3165" t="str">
            <v>PEC</v>
          </cell>
        </row>
        <row r="3166">
          <cell r="A3166" t="str">
            <v>16186522</v>
          </cell>
          <cell r="B3166">
            <v>161</v>
          </cell>
          <cell r="C3166">
            <v>86522</v>
          </cell>
          <cell r="D3166" t="str">
            <v>ROYAL HORSE B-300 CE 25K</v>
          </cell>
          <cell r="E3166" t="str">
            <v>PES</v>
          </cell>
          <cell r="F3166">
            <v>9739</v>
          </cell>
          <cell r="G3166" t="str">
            <v>TN</v>
          </cell>
          <cell r="H3166" t="str">
            <v>TONELADAS</v>
          </cell>
          <cell r="I3166" t="str">
            <v>PEC</v>
          </cell>
        </row>
        <row r="3167">
          <cell r="A3167" t="str">
            <v>16186044</v>
          </cell>
          <cell r="B3167">
            <v>161</v>
          </cell>
          <cell r="C3167">
            <v>86044</v>
          </cell>
          <cell r="D3167" t="str">
            <v>ROYAL HORSE H-350 RE 25K</v>
          </cell>
          <cell r="E3167" t="str">
            <v>PES</v>
          </cell>
          <cell r="F3167">
            <v>9372</v>
          </cell>
          <cell r="G3167" t="str">
            <v>TN</v>
          </cell>
          <cell r="H3167" t="str">
            <v>TONELADAS</v>
          </cell>
          <cell r="I3167" t="str">
            <v>PEC</v>
          </cell>
        </row>
        <row r="3168">
          <cell r="A3168" t="str">
            <v>16186624</v>
          </cell>
          <cell r="B3168">
            <v>161</v>
          </cell>
          <cell r="C3168">
            <v>86624</v>
          </cell>
          <cell r="D3168" t="str">
            <v>ROYAL HORSE B-150 RE 25K</v>
          </cell>
          <cell r="E3168" t="str">
            <v>PES</v>
          </cell>
          <cell r="F3168">
            <v>9370</v>
          </cell>
          <cell r="G3168" t="str">
            <v>TN</v>
          </cell>
          <cell r="H3168" t="str">
            <v>TONELADAS</v>
          </cell>
          <cell r="I3168" t="str">
            <v>PEC</v>
          </cell>
        </row>
        <row r="3169">
          <cell r="A3169" t="str">
            <v>16187507</v>
          </cell>
          <cell r="B3169">
            <v>161</v>
          </cell>
          <cell r="C3169">
            <v>87507</v>
          </cell>
          <cell r="D3169" t="str">
            <v>TINAS MC GANADO DE CARNE 20%</v>
          </cell>
          <cell r="E3169" t="str">
            <v>PES</v>
          </cell>
          <cell r="F3169">
            <v>295</v>
          </cell>
          <cell r="G3169">
            <v>6</v>
          </cell>
          <cell r="H3169" t="str">
            <v>25 KGS</v>
          </cell>
          <cell r="I3169" t="str">
            <v>COM</v>
          </cell>
        </row>
        <row r="3170">
          <cell r="A3170" t="str">
            <v>16187517</v>
          </cell>
          <cell r="B3170">
            <v>161</v>
          </cell>
          <cell r="C3170">
            <v>87517</v>
          </cell>
          <cell r="D3170" t="str">
            <v>TINAS MC REGULADOR PH 25 KG</v>
          </cell>
          <cell r="E3170" t="str">
            <v>PES</v>
          </cell>
          <cell r="F3170">
            <v>305</v>
          </cell>
          <cell r="G3170">
            <v>6</v>
          </cell>
          <cell r="H3170" t="str">
            <v>25 KGS</v>
          </cell>
          <cell r="I3170" t="str">
            <v>COM</v>
          </cell>
        </row>
        <row r="3171">
          <cell r="A3171" t="str">
            <v>16187527</v>
          </cell>
          <cell r="B3171">
            <v>161</v>
          </cell>
          <cell r="C3171">
            <v>87527</v>
          </cell>
          <cell r="D3171" t="str">
            <v>TINAS MC ALTA EN FOSFORO 25KG</v>
          </cell>
          <cell r="E3171" t="str">
            <v>PES</v>
          </cell>
          <cell r="F3171">
            <v>360</v>
          </cell>
          <cell r="G3171">
            <v>6</v>
          </cell>
          <cell r="H3171" t="str">
            <v>25 KGS</v>
          </cell>
          <cell r="I3171" t="str">
            <v>COM</v>
          </cell>
        </row>
        <row r="3172">
          <cell r="A3172" t="str">
            <v>16187537</v>
          </cell>
          <cell r="B3172">
            <v>161</v>
          </cell>
          <cell r="C3172">
            <v>87537</v>
          </cell>
          <cell r="D3172" t="str">
            <v>TINAS MC DE MINERALES 25KG</v>
          </cell>
          <cell r="E3172" t="str">
            <v>PES</v>
          </cell>
          <cell r="F3172">
            <v>311</v>
          </cell>
          <cell r="G3172">
            <v>6</v>
          </cell>
          <cell r="H3172" t="str">
            <v>25 KGS</v>
          </cell>
          <cell r="I3172" t="str">
            <v>COM</v>
          </cell>
        </row>
        <row r="3173">
          <cell r="A3173" t="str">
            <v>16187547</v>
          </cell>
          <cell r="B3173">
            <v>161</v>
          </cell>
          <cell r="C3173">
            <v>87547</v>
          </cell>
          <cell r="D3173" t="str">
            <v>TINAS MC BORREGOS 25KG</v>
          </cell>
          <cell r="E3173" t="str">
            <v>PES</v>
          </cell>
          <cell r="F3173">
            <v>357.35</v>
          </cell>
          <cell r="G3173">
            <v>6</v>
          </cell>
          <cell r="H3173" t="str">
            <v>25 KGS</v>
          </cell>
          <cell r="I3173" t="str">
            <v>COM</v>
          </cell>
        </row>
        <row r="3174">
          <cell r="A3174" t="str">
            <v>16187557</v>
          </cell>
          <cell r="B3174">
            <v>161</v>
          </cell>
          <cell r="C3174">
            <v>87557</v>
          </cell>
          <cell r="D3174" t="str">
            <v>TINAS MC GANADO LECHERO 25KG</v>
          </cell>
          <cell r="E3174" t="str">
            <v>PES</v>
          </cell>
          <cell r="F3174">
            <v>305</v>
          </cell>
          <cell r="G3174">
            <v>6</v>
          </cell>
          <cell r="H3174" t="str">
            <v>25 KGS</v>
          </cell>
          <cell r="I3174" t="str">
            <v>COM</v>
          </cell>
        </row>
        <row r="3175">
          <cell r="A3175" t="str">
            <v>16187567</v>
          </cell>
          <cell r="B3175">
            <v>161</v>
          </cell>
          <cell r="C3175">
            <v>87567</v>
          </cell>
          <cell r="D3175" t="str">
            <v>TINAS MC VACAS SECAS 25KG</v>
          </cell>
          <cell r="E3175" t="str">
            <v>PES</v>
          </cell>
          <cell r="F3175">
            <v>333</v>
          </cell>
          <cell r="G3175">
            <v>6</v>
          </cell>
          <cell r="H3175" t="str">
            <v>25 KGS</v>
          </cell>
          <cell r="I3175" t="str">
            <v>COM</v>
          </cell>
        </row>
        <row r="3176">
          <cell r="A3176" t="str">
            <v>16187577</v>
          </cell>
          <cell r="B3176">
            <v>161</v>
          </cell>
          <cell r="C3176">
            <v>87577</v>
          </cell>
          <cell r="D3176" t="str">
            <v>TINAS MC CONTROL DE MOSCAS 25K</v>
          </cell>
          <cell r="E3176" t="str">
            <v>PES</v>
          </cell>
          <cell r="F3176">
            <v>466.28</v>
          </cell>
          <cell r="G3176">
            <v>6</v>
          </cell>
          <cell r="H3176" t="str">
            <v>25 KGS</v>
          </cell>
          <cell r="I3176" t="str">
            <v>COM</v>
          </cell>
        </row>
        <row r="3177">
          <cell r="A3177" t="str">
            <v>1618815</v>
          </cell>
          <cell r="B3177">
            <v>161</v>
          </cell>
          <cell r="C3177">
            <v>8815</v>
          </cell>
          <cell r="D3177" t="str">
            <v>CAJA GALLO DE ORO</v>
          </cell>
          <cell r="E3177" t="str">
            <v>PES</v>
          </cell>
          <cell r="F3177">
            <v>19</v>
          </cell>
          <cell r="G3177" t="str">
            <v>PZ</v>
          </cell>
          <cell r="H3177" t="str">
            <v>PIEZAS</v>
          </cell>
        </row>
        <row r="3178">
          <cell r="A3178" t="str">
            <v>16188698</v>
          </cell>
          <cell r="B3178">
            <v>161</v>
          </cell>
          <cell r="C3178">
            <v>88698</v>
          </cell>
          <cell r="D3178" t="str">
            <v>BIOFINGERLING 2.5MM</v>
          </cell>
          <cell r="E3178" t="str">
            <v>PES</v>
          </cell>
          <cell r="F3178">
            <v>19500</v>
          </cell>
          <cell r="G3178" t="str">
            <v>TN</v>
          </cell>
          <cell r="H3178" t="str">
            <v>TONELADAS</v>
          </cell>
          <cell r="I3178" t="str">
            <v>ACU</v>
          </cell>
        </row>
        <row r="3179">
          <cell r="A3179" t="str">
            <v>16188699</v>
          </cell>
          <cell r="B3179">
            <v>161</v>
          </cell>
          <cell r="C3179">
            <v>88699</v>
          </cell>
          <cell r="D3179" t="str">
            <v>BIOFINGERLING 1.5MM</v>
          </cell>
          <cell r="E3179" t="str">
            <v>PES</v>
          </cell>
          <cell r="F3179">
            <v>19900</v>
          </cell>
          <cell r="G3179" t="str">
            <v>TN</v>
          </cell>
          <cell r="H3179" t="str">
            <v>TONELADAS</v>
          </cell>
          <cell r="I3179" t="str">
            <v>ACU</v>
          </cell>
        </row>
        <row r="3180">
          <cell r="A3180" t="str">
            <v>1619064</v>
          </cell>
          <cell r="B3180">
            <v>161</v>
          </cell>
          <cell r="C3180">
            <v>9064</v>
          </cell>
          <cell r="D3180" t="str">
            <v>GANADO DE CARNE FINAL</v>
          </cell>
          <cell r="E3180" t="str">
            <v>PES</v>
          </cell>
          <cell r="F3180">
            <v>8710</v>
          </cell>
          <cell r="G3180" t="str">
            <v>TN</v>
          </cell>
          <cell r="H3180" t="str">
            <v>TONELADAS</v>
          </cell>
          <cell r="I3180" t="str">
            <v>MUL</v>
          </cell>
        </row>
        <row r="3181">
          <cell r="A3181" t="str">
            <v>1619065</v>
          </cell>
          <cell r="B3181">
            <v>161</v>
          </cell>
          <cell r="C3181">
            <v>9065</v>
          </cell>
          <cell r="D3181" t="str">
            <v>MULTIPHOS PREMEZCLA GAN.</v>
          </cell>
          <cell r="E3181" t="str">
            <v>PES</v>
          </cell>
          <cell r="F3181">
            <v>20100</v>
          </cell>
          <cell r="G3181" t="str">
            <v>TN</v>
          </cell>
          <cell r="H3181" t="str">
            <v>TONELADAS</v>
          </cell>
          <cell r="I3181" t="str">
            <v>MUL</v>
          </cell>
        </row>
        <row r="3182">
          <cell r="A3182" t="str">
            <v>1619066</v>
          </cell>
          <cell r="B3182">
            <v>161</v>
          </cell>
          <cell r="C3182">
            <v>9066</v>
          </cell>
          <cell r="D3182" t="str">
            <v>PREMIX 12-12 BOVINOS</v>
          </cell>
          <cell r="E3182" t="str">
            <v>PES</v>
          </cell>
          <cell r="F3182">
            <v>12140</v>
          </cell>
          <cell r="G3182" t="str">
            <v>TN</v>
          </cell>
          <cell r="H3182" t="str">
            <v>TONELADAS</v>
          </cell>
          <cell r="I3182" t="str">
            <v>MUL</v>
          </cell>
        </row>
        <row r="3183">
          <cell r="A3183" t="str">
            <v>1619253</v>
          </cell>
          <cell r="B3183">
            <v>161</v>
          </cell>
          <cell r="C3183">
            <v>9253</v>
          </cell>
          <cell r="D3183" t="str">
            <v>PREMIX PATOS INICIACION</v>
          </cell>
          <cell r="E3183" t="str">
            <v>PES</v>
          </cell>
          <cell r="F3183">
            <v>16880</v>
          </cell>
          <cell r="G3183" t="str">
            <v>TN</v>
          </cell>
          <cell r="H3183" t="str">
            <v>TONELADAS</v>
          </cell>
          <cell r="I3183" t="str">
            <v>MUL</v>
          </cell>
        </row>
        <row r="3184">
          <cell r="A3184" t="str">
            <v>1619254</v>
          </cell>
          <cell r="B3184">
            <v>161</v>
          </cell>
          <cell r="C3184">
            <v>9254</v>
          </cell>
          <cell r="D3184" t="str">
            <v>PREMIX PATOS CRECIMIENTO</v>
          </cell>
          <cell r="E3184" t="str">
            <v>PES</v>
          </cell>
          <cell r="F3184">
            <v>14200</v>
          </cell>
          <cell r="G3184" t="str">
            <v>TN</v>
          </cell>
          <cell r="H3184" t="str">
            <v>TONELADAS</v>
          </cell>
          <cell r="I3184" t="str">
            <v>MUL</v>
          </cell>
        </row>
        <row r="3185">
          <cell r="A3185" t="str">
            <v>1619302</v>
          </cell>
          <cell r="B3185">
            <v>161</v>
          </cell>
          <cell r="C3185">
            <v>9302</v>
          </cell>
          <cell r="D3185" t="str">
            <v>MC INICIADOR CERDOS (GOLD LINE</v>
          </cell>
          <cell r="E3185" t="str">
            <v>PES</v>
          </cell>
          <cell r="F3185">
            <v>19440</v>
          </cell>
          <cell r="G3185" t="str">
            <v>TN</v>
          </cell>
          <cell r="H3185" t="str">
            <v>TONELADAS</v>
          </cell>
          <cell r="I3185" t="str">
            <v>MUL</v>
          </cell>
        </row>
        <row r="3186">
          <cell r="A3186" t="str">
            <v>1619310</v>
          </cell>
          <cell r="B3186">
            <v>161</v>
          </cell>
          <cell r="C3186">
            <v>9310</v>
          </cell>
          <cell r="D3186" t="str">
            <v>INICIACION ESPECIAL</v>
          </cell>
          <cell r="E3186" t="str">
            <v>PES</v>
          </cell>
          <cell r="F3186">
            <v>17400</v>
          </cell>
          <cell r="G3186" t="str">
            <v>TN</v>
          </cell>
          <cell r="H3186" t="str">
            <v>TONELADAS</v>
          </cell>
          <cell r="I3186" t="str">
            <v>MUL</v>
          </cell>
        </row>
        <row r="3187">
          <cell r="A3187" t="str">
            <v>1619313</v>
          </cell>
          <cell r="B3187">
            <v>161</v>
          </cell>
          <cell r="C3187">
            <v>9313</v>
          </cell>
          <cell r="D3187" t="str">
            <v>MC-CERDOS PREINICIACION</v>
          </cell>
          <cell r="E3187" t="str">
            <v>PES</v>
          </cell>
          <cell r="F3187">
            <v>12320</v>
          </cell>
          <cell r="G3187" t="str">
            <v>TN</v>
          </cell>
          <cell r="H3187" t="str">
            <v>TONELADAS</v>
          </cell>
          <cell r="I3187" t="str">
            <v>MUL</v>
          </cell>
        </row>
        <row r="3188">
          <cell r="A3188" t="str">
            <v>1619318</v>
          </cell>
          <cell r="B3188">
            <v>161</v>
          </cell>
          <cell r="C3188">
            <v>9318</v>
          </cell>
          <cell r="D3188" t="str">
            <v>CERDOS INICIACION I</v>
          </cell>
          <cell r="E3188" t="str">
            <v>PES</v>
          </cell>
          <cell r="F3188">
            <v>27000</v>
          </cell>
          <cell r="G3188" t="str">
            <v>TN</v>
          </cell>
          <cell r="H3188" t="str">
            <v>TONELADAS</v>
          </cell>
          <cell r="I3188" t="str">
            <v>MUL</v>
          </cell>
        </row>
        <row r="3189">
          <cell r="A3189" t="str">
            <v>1619319</v>
          </cell>
          <cell r="B3189">
            <v>161</v>
          </cell>
          <cell r="C3189">
            <v>9319</v>
          </cell>
          <cell r="D3189" t="str">
            <v>CERDOS INICIACION II</v>
          </cell>
          <cell r="E3189" t="str">
            <v>PES</v>
          </cell>
          <cell r="F3189">
            <v>21730</v>
          </cell>
          <cell r="G3189" t="str">
            <v>TN</v>
          </cell>
          <cell r="H3189" t="str">
            <v>TONELADAS</v>
          </cell>
          <cell r="I3189" t="str">
            <v>MUL</v>
          </cell>
        </row>
        <row r="3190">
          <cell r="A3190" t="str">
            <v>1619328</v>
          </cell>
          <cell r="B3190">
            <v>161</v>
          </cell>
          <cell r="C3190">
            <v>9328</v>
          </cell>
          <cell r="D3190" t="str">
            <v>MICRO-POSTURA AVES</v>
          </cell>
          <cell r="E3190" t="str">
            <v>PES</v>
          </cell>
          <cell r="F3190">
            <v>21580</v>
          </cell>
          <cell r="G3190" t="str">
            <v>TN</v>
          </cell>
          <cell r="H3190" t="str">
            <v>TONELADAS</v>
          </cell>
          <cell r="I3190" t="str">
            <v>MUL</v>
          </cell>
        </row>
        <row r="3191">
          <cell r="A3191" t="str">
            <v>1619334</v>
          </cell>
          <cell r="B3191">
            <v>161</v>
          </cell>
          <cell r="C3191">
            <v>9334</v>
          </cell>
          <cell r="D3191" t="str">
            <v>DESARROLLO ESPECIAL</v>
          </cell>
          <cell r="E3191" t="str">
            <v>PES</v>
          </cell>
          <cell r="F3191">
            <v>13410</v>
          </cell>
          <cell r="G3191" t="str">
            <v>TN</v>
          </cell>
          <cell r="H3191" t="str">
            <v>TONELADAS</v>
          </cell>
          <cell r="I3191" t="str">
            <v>MUL</v>
          </cell>
        </row>
        <row r="3192">
          <cell r="A3192" t="str">
            <v>1619337</v>
          </cell>
          <cell r="B3192">
            <v>161</v>
          </cell>
          <cell r="C3192">
            <v>9337</v>
          </cell>
          <cell r="D3192" t="str">
            <v>DESARROLLO ENGORDA G-L HE</v>
          </cell>
          <cell r="E3192" t="str">
            <v>PES</v>
          </cell>
          <cell r="F3192">
            <v>19446</v>
          </cell>
          <cell r="G3192" t="str">
            <v>TN</v>
          </cell>
          <cell r="H3192" t="str">
            <v>TONELADAS</v>
          </cell>
          <cell r="I3192" t="str">
            <v>MUL</v>
          </cell>
        </row>
        <row r="3193">
          <cell r="A3193" t="str">
            <v>1619341</v>
          </cell>
          <cell r="B3193">
            <v>161</v>
          </cell>
          <cell r="C3193">
            <v>9341</v>
          </cell>
          <cell r="D3193" t="str">
            <v>CONC. DESARROLLO CERDOS</v>
          </cell>
          <cell r="E3193" t="str">
            <v>PES</v>
          </cell>
          <cell r="F3193">
            <v>12850</v>
          </cell>
          <cell r="G3193" t="str">
            <v>TN</v>
          </cell>
          <cell r="H3193" t="str">
            <v>TONELADAS</v>
          </cell>
          <cell r="I3193" t="str">
            <v>MUL</v>
          </cell>
        </row>
        <row r="3194">
          <cell r="A3194" t="str">
            <v>1619343</v>
          </cell>
          <cell r="B3194">
            <v>161</v>
          </cell>
          <cell r="C3194">
            <v>9343</v>
          </cell>
          <cell r="D3194" t="str">
            <v>MICRO CRECIMIENTO</v>
          </cell>
          <cell r="E3194" t="str">
            <v>PES</v>
          </cell>
          <cell r="F3194">
            <v>13600</v>
          </cell>
          <cell r="G3194" t="str">
            <v>TN</v>
          </cell>
          <cell r="H3194" t="str">
            <v>TONELADAS</v>
          </cell>
          <cell r="I3194" t="str">
            <v>MUL</v>
          </cell>
        </row>
        <row r="3195">
          <cell r="A3195" t="str">
            <v>1619344</v>
          </cell>
          <cell r="B3195">
            <v>161</v>
          </cell>
          <cell r="C3195">
            <v>9344</v>
          </cell>
          <cell r="D3195" t="str">
            <v>MC-CERDOS CRECIMIENTO I</v>
          </cell>
          <cell r="E3195" t="str">
            <v>PES</v>
          </cell>
          <cell r="F3195">
            <v>11190</v>
          </cell>
          <cell r="G3195" t="str">
            <v>TN</v>
          </cell>
          <cell r="H3195" t="str">
            <v>TONELADAS</v>
          </cell>
          <cell r="I3195" t="str">
            <v>MUL</v>
          </cell>
        </row>
        <row r="3196">
          <cell r="A3196" t="str">
            <v>1619345</v>
          </cell>
          <cell r="B3196">
            <v>161</v>
          </cell>
          <cell r="C3196">
            <v>9345</v>
          </cell>
          <cell r="D3196" t="str">
            <v>DESARROLLO ENGORDA SAP</v>
          </cell>
          <cell r="E3196" t="str">
            <v>PES</v>
          </cell>
          <cell r="F3196">
            <v>11000</v>
          </cell>
          <cell r="G3196" t="str">
            <v>TN</v>
          </cell>
          <cell r="H3196" t="str">
            <v>TONELADAS</v>
          </cell>
          <cell r="I3196" t="str">
            <v>MUL</v>
          </cell>
        </row>
        <row r="3197">
          <cell r="A3197" t="str">
            <v>1619346</v>
          </cell>
          <cell r="B3197">
            <v>161</v>
          </cell>
          <cell r="C3197">
            <v>9346</v>
          </cell>
          <cell r="D3197" t="str">
            <v>MC-CERDOS CRECIMIENTO III</v>
          </cell>
          <cell r="E3197" t="str">
            <v>PES</v>
          </cell>
          <cell r="F3197">
            <v>7299</v>
          </cell>
          <cell r="G3197" t="str">
            <v>TN</v>
          </cell>
          <cell r="H3197" t="str">
            <v>TONELADAS</v>
          </cell>
          <cell r="I3197" t="str">
            <v>MUL</v>
          </cell>
        </row>
        <row r="3198">
          <cell r="A3198" t="str">
            <v>1619349</v>
          </cell>
          <cell r="B3198">
            <v>161</v>
          </cell>
          <cell r="C3198">
            <v>9349</v>
          </cell>
          <cell r="D3198" t="str">
            <v>MICRO DESARROLLO</v>
          </cell>
          <cell r="E3198" t="str">
            <v>PES</v>
          </cell>
          <cell r="F3198">
            <v>8941</v>
          </cell>
          <cell r="G3198" t="str">
            <v>TN</v>
          </cell>
          <cell r="H3198" t="str">
            <v>TONELADAS</v>
          </cell>
          <cell r="I3198" t="str">
            <v>MUL</v>
          </cell>
        </row>
        <row r="3199">
          <cell r="A3199" t="str">
            <v>1619353</v>
          </cell>
          <cell r="B3199">
            <v>161</v>
          </cell>
          <cell r="C3199">
            <v>9353</v>
          </cell>
          <cell r="D3199" t="str">
            <v>CONC. ENGORDA CERDOS</v>
          </cell>
          <cell r="E3199" t="str">
            <v>PES</v>
          </cell>
          <cell r="F3199">
            <v>11950</v>
          </cell>
          <cell r="G3199" t="str">
            <v>TN</v>
          </cell>
          <cell r="H3199" t="str">
            <v>TONELADAS</v>
          </cell>
          <cell r="I3199" t="str">
            <v>MUL</v>
          </cell>
        </row>
        <row r="3200">
          <cell r="A3200" t="str">
            <v>1619354</v>
          </cell>
          <cell r="B3200">
            <v>161</v>
          </cell>
          <cell r="C3200">
            <v>9354</v>
          </cell>
          <cell r="D3200" t="str">
            <v>ENGORDA ESPECIAL</v>
          </cell>
          <cell r="E3200" t="str">
            <v>PES</v>
          </cell>
          <cell r="F3200">
            <v>10438</v>
          </cell>
          <cell r="G3200" t="str">
            <v>TN</v>
          </cell>
          <cell r="H3200" t="str">
            <v>TONELADAS</v>
          </cell>
          <cell r="I3200" t="str">
            <v>MUL</v>
          </cell>
        </row>
        <row r="3201">
          <cell r="A3201" t="str">
            <v>1619363</v>
          </cell>
          <cell r="B3201">
            <v>161</v>
          </cell>
          <cell r="C3201">
            <v>9363</v>
          </cell>
          <cell r="D3201" t="str">
            <v>CRECIMIENTO ENGORDA PAYLEAN 40</v>
          </cell>
          <cell r="E3201" t="str">
            <v>PES</v>
          </cell>
          <cell r="F3201">
            <v>17500</v>
          </cell>
          <cell r="G3201" t="str">
            <v>TN</v>
          </cell>
          <cell r="H3201" t="str">
            <v>TONELADAS</v>
          </cell>
          <cell r="I3201" t="str">
            <v>MUL</v>
          </cell>
        </row>
        <row r="3202">
          <cell r="A3202" t="str">
            <v>1619364</v>
          </cell>
          <cell r="B3202">
            <v>161</v>
          </cell>
          <cell r="C3202">
            <v>9364</v>
          </cell>
          <cell r="D3202" t="str">
            <v>MINERALES GANADO</v>
          </cell>
          <cell r="E3202" t="str">
            <v>PES</v>
          </cell>
          <cell r="F3202">
            <v>17050</v>
          </cell>
          <cell r="G3202" t="str">
            <v>TN</v>
          </cell>
          <cell r="H3202" t="str">
            <v>TONELADAS</v>
          </cell>
          <cell r="I3202" t="str">
            <v>MUL</v>
          </cell>
        </row>
        <row r="3203">
          <cell r="A3203" t="str">
            <v>1619365</v>
          </cell>
          <cell r="B3203">
            <v>161</v>
          </cell>
          <cell r="C3203">
            <v>9365</v>
          </cell>
          <cell r="D3203" t="str">
            <v>VITAMINAS GANADO LECHERO</v>
          </cell>
          <cell r="E3203" t="str">
            <v>PES</v>
          </cell>
          <cell r="F3203">
            <v>14140</v>
          </cell>
          <cell r="G3203" t="str">
            <v>TN</v>
          </cell>
          <cell r="H3203" t="str">
            <v>TONELADAS</v>
          </cell>
          <cell r="I3203" t="str">
            <v>MUL</v>
          </cell>
        </row>
        <row r="3204">
          <cell r="A3204" t="str">
            <v>1619367</v>
          </cell>
          <cell r="B3204">
            <v>161</v>
          </cell>
          <cell r="C3204">
            <v>9367</v>
          </cell>
          <cell r="D3204" t="str">
            <v>VITAMINAS REPRODUCTORES HE</v>
          </cell>
          <cell r="E3204" t="str">
            <v>PES</v>
          </cell>
          <cell r="F3204">
            <v>31500</v>
          </cell>
          <cell r="G3204" t="str">
            <v>TN</v>
          </cell>
          <cell r="H3204" t="str">
            <v>TONELADAS</v>
          </cell>
          <cell r="I3204" t="str">
            <v>MUL</v>
          </cell>
        </row>
        <row r="3205">
          <cell r="A3205" t="str">
            <v>1619370</v>
          </cell>
          <cell r="B3205">
            <v>161</v>
          </cell>
          <cell r="C3205">
            <v>9370</v>
          </cell>
          <cell r="D3205" t="str">
            <v>VITAMINAS CRECI-ENGORDA HE</v>
          </cell>
          <cell r="E3205" t="str">
            <v>PES</v>
          </cell>
          <cell r="F3205">
            <v>23320</v>
          </cell>
          <cell r="G3205" t="str">
            <v>TN</v>
          </cell>
          <cell r="H3205" t="str">
            <v>TONELADAS</v>
          </cell>
          <cell r="I3205" t="str">
            <v>MUL</v>
          </cell>
        </row>
        <row r="3206">
          <cell r="A3206" t="str">
            <v>1619371</v>
          </cell>
          <cell r="B3206">
            <v>161</v>
          </cell>
          <cell r="C3206">
            <v>9371</v>
          </cell>
          <cell r="D3206" t="str">
            <v>MC-LACTANCIA</v>
          </cell>
          <cell r="E3206" t="str">
            <v>PES</v>
          </cell>
          <cell r="F3206">
            <v>9249</v>
          </cell>
          <cell r="G3206" t="str">
            <v>TN</v>
          </cell>
          <cell r="H3206" t="str">
            <v>TONELADAS</v>
          </cell>
          <cell r="I3206" t="str">
            <v>MUL</v>
          </cell>
        </row>
        <row r="3207">
          <cell r="A3207" t="str">
            <v>1619372</v>
          </cell>
          <cell r="B3207">
            <v>161</v>
          </cell>
          <cell r="C3207">
            <v>9372</v>
          </cell>
          <cell r="D3207" t="str">
            <v>LACTANCIA ESPECIAL</v>
          </cell>
          <cell r="E3207" t="str">
            <v>PES</v>
          </cell>
          <cell r="F3207">
            <v>10804</v>
          </cell>
          <cell r="G3207" t="str">
            <v>TN</v>
          </cell>
          <cell r="H3207" t="str">
            <v>TONELADAS</v>
          </cell>
          <cell r="I3207" t="str">
            <v>MUL</v>
          </cell>
        </row>
        <row r="3208">
          <cell r="A3208" t="str">
            <v>1619373</v>
          </cell>
          <cell r="B3208">
            <v>161</v>
          </cell>
          <cell r="C3208">
            <v>9373</v>
          </cell>
          <cell r="D3208" t="str">
            <v>CONCENT.LACTANCIA CERDOS</v>
          </cell>
          <cell r="E3208" t="str">
            <v>PES</v>
          </cell>
          <cell r="F3208">
            <v>15100</v>
          </cell>
          <cell r="G3208" t="str">
            <v>TN</v>
          </cell>
          <cell r="H3208" t="str">
            <v>TONELADAS</v>
          </cell>
          <cell r="I3208" t="str">
            <v>MUL</v>
          </cell>
        </row>
        <row r="3209">
          <cell r="A3209" t="str">
            <v>1619376</v>
          </cell>
          <cell r="B3209">
            <v>161</v>
          </cell>
          <cell r="C3209">
            <v>9376</v>
          </cell>
          <cell r="D3209" t="str">
            <v>MC-CERDOS REPRODUCTORES</v>
          </cell>
          <cell r="E3209" t="str">
            <v>PES</v>
          </cell>
          <cell r="F3209">
            <v>12960</v>
          </cell>
          <cell r="G3209" t="str">
            <v>TN</v>
          </cell>
          <cell r="H3209" t="str">
            <v>TONELADAS</v>
          </cell>
          <cell r="I3209" t="str">
            <v>MUL</v>
          </cell>
        </row>
        <row r="3210">
          <cell r="A3210" t="str">
            <v>1619377</v>
          </cell>
          <cell r="B3210">
            <v>161</v>
          </cell>
          <cell r="C3210">
            <v>9377</v>
          </cell>
          <cell r="D3210" t="str">
            <v>MC-CERDOS REPRODUCTORES</v>
          </cell>
          <cell r="E3210" t="str">
            <v>PES</v>
          </cell>
          <cell r="F3210">
            <v>8697</v>
          </cell>
          <cell r="G3210" t="str">
            <v>TN</v>
          </cell>
          <cell r="H3210" t="str">
            <v>TONELADAS</v>
          </cell>
          <cell r="I3210" t="str">
            <v>MUL</v>
          </cell>
        </row>
        <row r="3211">
          <cell r="A3211" t="str">
            <v>1619379</v>
          </cell>
          <cell r="B3211">
            <v>161</v>
          </cell>
          <cell r="C3211">
            <v>9379</v>
          </cell>
          <cell r="D3211" t="str">
            <v>MC-CERDOS REPRODUCTORES</v>
          </cell>
          <cell r="E3211" t="str">
            <v>PES</v>
          </cell>
          <cell r="F3211">
            <v>7658</v>
          </cell>
          <cell r="G3211" t="str">
            <v>TN</v>
          </cell>
          <cell r="H3211" t="str">
            <v>TONELADAS</v>
          </cell>
          <cell r="I3211" t="str">
            <v>MUL</v>
          </cell>
        </row>
        <row r="3212">
          <cell r="A3212" t="str">
            <v>1619380</v>
          </cell>
          <cell r="B3212">
            <v>161</v>
          </cell>
          <cell r="C3212">
            <v>9380</v>
          </cell>
          <cell r="D3212" t="str">
            <v>CERDOS FINALIZADOR C/VIT Y MIN</v>
          </cell>
          <cell r="E3212" t="str">
            <v>PES</v>
          </cell>
          <cell r="F3212">
            <v>11637</v>
          </cell>
          <cell r="G3212" t="str">
            <v>TN</v>
          </cell>
          <cell r="H3212" t="str">
            <v>TONELADAS</v>
          </cell>
          <cell r="I3212" t="str">
            <v>MUL</v>
          </cell>
        </row>
        <row r="3213">
          <cell r="A3213" t="str">
            <v>1619381</v>
          </cell>
          <cell r="B3213">
            <v>161</v>
          </cell>
          <cell r="C3213">
            <v>9381</v>
          </cell>
          <cell r="D3213" t="str">
            <v>MC-GESTACION</v>
          </cell>
          <cell r="E3213" t="str">
            <v>PES</v>
          </cell>
          <cell r="F3213">
            <v>12600</v>
          </cell>
          <cell r="G3213" t="str">
            <v>TN</v>
          </cell>
          <cell r="H3213" t="str">
            <v>TONELADAS</v>
          </cell>
          <cell r="I3213" t="str">
            <v>MUL</v>
          </cell>
        </row>
        <row r="3214">
          <cell r="A3214" t="str">
            <v>1619383</v>
          </cell>
          <cell r="B3214">
            <v>161</v>
          </cell>
          <cell r="C3214">
            <v>9383</v>
          </cell>
          <cell r="D3214" t="str">
            <v>CONC. GESTACION CERDOS</v>
          </cell>
          <cell r="E3214" t="str">
            <v>PES</v>
          </cell>
          <cell r="F3214">
            <v>13700</v>
          </cell>
          <cell r="G3214" t="str">
            <v>TN</v>
          </cell>
          <cell r="H3214" t="str">
            <v>TONELADAS</v>
          </cell>
          <cell r="I3214" t="str">
            <v>MUL</v>
          </cell>
        </row>
        <row r="3215">
          <cell r="A3215" t="str">
            <v>1619384</v>
          </cell>
          <cell r="B3215">
            <v>161</v>
          </cell>
          <cell r="C3215">
            <v>9384</v>
          </cell>
          <cell r="D3215" t="str">
            <v>GESTACION ESPECIAL</v>
          </cell>
          <cell r="E3215" t="str">
            <v>PES</v>
          </cell>
          <cell r="F3215">
            <v>12190</v>
          </cell>
          <cell r="G3215" t="str">
            <v>TN</v>
          </cell>
          <cell r="H3215" t="str">
            <v>TONELADAS</v>
          </cell>
          <cell r="I3215" t="str">
            <v>MUL</v>
          </cell>
        </row>
        <row r="3216">
          <cell r="A3216" t="str">
            <v>1619386</v>
          </cell>
          <cell r="B3216">
            <v>161</v>
          </cell>
          <cell r="C3216">
            <v>9386</v>
          </cell>
          <cell r="D3216" t="str">
            <v>MC-CERDOS REPRODUCTORES</v>
          </cell>
          <cell r="E3216" t="str">
            <v>PES</v>
          </cell>
          <cell r="F3216">
            <v>13360</v>
          </cell>
          <cell r="G3216" t="str">
            <v>TN</v>
          </cell>
          <cell r="H3216" t="str">
            <v>TONELADAS</v>
          </cell>
          <cell r="I3216" t="str">
            <v>MUL</v>
          </cell>
        </row>
        <row r="3217">
          <cell r="A3217" t="str">
            <v>1619389</v>
          </cell>
          <cell r="B3217">
            <v>161</v>
          </cell>
          <cell r="C3217">
            <v>9389</v>
          </cell>
          <cell r="D3217" t="str">
            <v>PIGGY UP SEW HE</v>
          </cell>
          <cell r="E3217" t="str">
            <v>PES</v>
          </cell>
          <cell r="F3217">
            <v>13996</v>
          </cell>
          <cell r="G3217" t="str">
            <v>TN</v>
          </cell>
          <cell r="H3217" t="str">
            <v>TONELADAS</v>
          </cell>
          <cell r="I3217" t="str">
            <v>MUL</v>
          </cell>
        </row>
        <row r="3218">
          <cell r="A3218" t="str">
            <v>1619390</v>
          </cell>
          <cell r="B3218">
            <v>161</v>
          </cell>
          <cell r="C3218">
            <v>9390</v>
          </cell>
          <cell r="D3218" t="str">
            <v>CRECIMIENTO ENG.PAYLEAN 20K</v>
          </cell>
          <cell r="E3218" t="str">
            <v>PES</v>
          </cell>
          <cell r="F3218">
            <v>19650</v>
          </cell>
          <cell r="G3218" t="str">
            <v>TN</v>
          </cell>
          <cell r="H3218" t="str">
            <v>TONELADAS</v>
          </cell>
          <cell r="I3218" t="str">
            <v>MUL</v>
          </cell>
        </row>
        <row r="3219">
          <cell r="A3219" t="str">
            <v>1619393</v>
          </cell>
          <cell r="B3219">
            <v>161</v>
          </cell>
          <cell r="C3219">
            <v>9393</v>
          </cell>
          <cell r="D3219" t="str">
            <v>DRY COW TEC</v>
          </cell>
          <cell r="E3219" t="str">
            <v>PES</v>
          </cell>
          <cell r="F3219">
            <v>17560</v>
          </cell>
          <cell r="G3219" t="str">
            <v>TN</v>
          </cell>
          <cell r="H3219" t="str">
            <v>TONELADAS</v>
          </cell>
          <cell r="I3219" t="str">
            <v>MUL</v>
          </cell>
        </row>
        <row r="3220">
          <cell r="A3220" t="str">
            <v>1619395</v>
          </cell>
          <cell r="B3220">
            <v>161</v>
          </cell>
          <cell r="C3220">
            <v>9395</v>
          </cell>
          <cell r="D3220" t="str">
            <v>PREMIX AVESTRUZ</v>
          </cell>
          <cell r="E3220" t="str">
            <v>PES</v>
          </cell>
          <cell r="F3220">
            <v>16898</v>
          </cell>
          <cell r="G3220" t="str">
            <v>TN</v>
          </cell>
          <cell r="H3220" t="str">
            <v>TONELADAS</v>
          </cell>
          <cell r="I3220" t="str">
            <v>MUL</v>
          </cell>
        </row>
        <row r="3221">
          <cell r="A3221" t="str">
            <v>1619398</v>
          </cell>
          <cell r="B3221">
            <v>161</v>
          </cell>
          <cell r="C3221">
            <v>9398</v>
          </cell>
          <cell r="D3221" t="str">
            <v>GANADO LECHERO C/PROMOTOR</v>
          </cell>
          <cell r="E3221" t="str">
            <v>PES</v>
          </cell>
          <cell r="F3221">
            <v>7000</v>
          </cell>
          <cell r="G3221" t="str">
            <v>TN</v>
          </cell>
          <cell r="H3221" t="str">
            <v>TONELADAS</v>
          </cell>
          <cell r="I3221" t="str">
            <v>MUL</v>
          </cell>
        </row>
        <row r="3222">
          <cell r="A3222" t="str">
            <v>1619400</v>
          </cell>
          <cell r="B3222">
            <v>161</v>
          </cell>
          <cell r="C3222">
            <v>9400</v>
          </cell>
          <cell r="D3222" t="str">
            <v>MULTISAL SAL MINERAL VIT.</v>
          </cell>
          <cell r="E3222" t="str">
            <v>PES</v>
          </cell>
          <cell r="F3222">
            <v>10090</v>
          </cell>
          <cell r="G3222" t="str">
            <v>TN</v>
          </cell>
          <cell r="H3222" t="str">
            <v>TONELADAS</v>
          </cell>
          <cell r="I3222" t="str">
            <v>MUL</v>
          </cell>
        </row>
        <row r="3223">
          <cell r="A3223" t="str">
            <v>1619401</v>
          </cell>
          <cell r="B3223">
            <v>161</v>
          </cell>
          <cell r="C3223">
            <v>9401</v>
          </cell>
          <cell r="D3223" t="str">
            <v>MINERALES PLUS LECHERO</v>
          </cell>
          <cell r="E3223" t="str">
            <v>PES</v>
          </cell>
          <cell r="F3223">
            <v>9525</v>
          </cell>
          <cell r="G3223" t="str">
            <v>TN</v>
          </cell>
          <cell r="H3223" t="str">
            <v>TONELADAS</v>
          </cell>
          <cell r="I3223" t="str">
            <v>MUL</v>
          </cell>
        </row>
        <row r="3224">
          <cell r="A3224" t="str">
            <v>1619411</v>
          </cell>
          <cell r="B3224">
            <v>161</v>
          </cell>
          <cell r="C3224">
            <v>9411</v>
          </cell>
          <cell r="D3224" t="str">
            <v>FINALIZADOR BOVINO C/ZILMAX</v>
          </cell>
          <cell r="E3224" t="str">
            <v>PES</v>
          </cell>
          <cell r="F3224">
            <v>42500</v>
          </cell>
          <cell r="G3224" t="str">
            <v>TN</v>
          </cell>
          <cell r="H3224" t="str">
            <v>TONELADAS</v>
          </cell>
          <cell r="I3224" t="str">
            <v>MUL</v>
          </cell>
        </row>
        <row r="3225">
          <cell r="A3225" t="str">
            <v>1619412</v>
          </cell>
          <cell r="B3225">
            <v>161</v>
          </cell>
          <cell r="C3225">
            <v>9412</v>
          </cell>
          <cell r="D3225" t="str">
            <v>LACTANCIA SAP</v>
          </cell>
          <cell r="E3225" t="str">
            <v>PES</v>
          </cell>
          <cell r="F3225">
            <v>15384</v>
          </cell>
          <cell r="G3225" t="str">
            <v>TN</v>
          </cell>
          <cell r="H3225" t="str">
            <v>TONELADAS</v>
          </cell>
          <cell r="I3225" t="str">
            <v>MUL</v>
          </cell>
        </row>
        <row r="3226">
          <cell r="A3226" t="str">
            <v>1619430</v>
          </cell>
          <cell r="B3226">
            <v>161</v>
          </cell>
          <cell r="C3226">
            <v>9430</v>
          </cell>
          <cell r="D3226" t="str">
            <v>SAL MINERAL OVINOS ZN</v>
          </cell>
          <cell r="E3226" t="str">
            <v>PES</v>
          </cell>
          <cell r="F3226">
            <v>6129</v>
          </cell>
          <cell r="G3226" t="str">
            <v>TN</v>
          </cell>
          <cell r="H3226" t="str">
            <v>TONELADAS</v>
          </cell>
          <cell r="I3226" t="str">
            <v>MUL</v>
          </cell>
        </row>
        <row r="3227">
          <cell r="A3227" t="str">
            <v>1619454</v>
          </cell>
          <cell r="B3227">
            <v>161</v>
          </cell>
          <cell r="C3227">
            <v>9454</v>
          </cell>
          <cell r="D3227" t="str">
            <v>PMZ.VITAMINICA-MINERAL ORTO/MO</v>
          </cell>
          <cell r="E3227" t="str">
            <v>PES</v>
          </cell>
          <cell r="F3227">
            <v>10903</v>
          </cell>
          <cell r="G3227" t="str">
            <v>TN</v>
          </cell>
          <cell r="H3227" t="str">
            <v>TONELADAS</v>
          </cell>
          <cell r="I3227" t="str">
            <v>MUL</v>
          </cell>
        </row>
        <row r="3228">
          <cell r="A3228" t="str">
            <v>1619476</v>
          </cell>
          <cell r="B3228">
            <v>161</v>
          </cell>
          <cell r="C3228">
            <v>9476</v>
          </cell>
          <cell r="D3228" t="str">
            <v>GANADO LECHERO 25K</v>
          </cell>
          <cell r="E3228" t="str">
            <v>PES</v>
          </cell>
          <cell r="F3228">
            <v>4525</v>
          </cell>
          <cell r="G3228" t="str">
            <v>TN</v>
          </cell>
          <cell r="H3228" t="str">
            <v>TONELADAS</v>
          </cell>
          <cell r="I3228" t="str">
            <v>MUL</v>
          </cell>
        </row>
        <row r="3229">
          <cell r="A3229" t="str">
            <v>1619480</v>
          </cell>
          <cell r="B3229">
            <v>161</v>
          </cell>
          <cell r="C3229">
            <v>9480</v>
          </cell>
          <cell r="D3229" t="str">
            <v>LACTANCIA PLUS HE</v>
          </cell>
          <cell r="E3229" t="str">
            <v>PES</v>
          </cell>
          <cell r="F3229">
            <v>13070</v>
          </cell>
          <cell r="G3229" t="str">
            <v>TN</v>
          </cell>
          <cell r="H3229" t="str">
            <v>TONELADAS</v>
          </cell>
          <cell r="I3229" t="str">
            <v>MUL</v>
          </cell>
        </row>
        <row r="3230">
          <cell r="A3230" t="str">
            <v>1619481</v>
          </cell>
          <cell r="B3230">
            <v>161</v>
          </cell>
          <cell r="C3230">
            <v>9481</v>
          </cell>
          <cell r="D3230" t="str">
            <v>GESTACION PLUS HE</v>
          </cell>
          <cell r="E3230" t="str">
            <v>PES</v>
          </cell>
          <cell r="F3230">
            <v>12350</v>
          </cell>
          <cell r="G3230" t="str">
            <v>TN</v>
          </cell>
          <cell r="H3230" t="str">
            <v>TONELADAS</v>
          </cell>
          <cell r="I3230" t="str">
            <v>MUL</v>
          </cell>
        </row>
        <row r="3231">
          <cell r="A3231" t="str">
            <v>1619482</v>
          </cell>
          <cell r="B3231">
            <v>161</v>
          </cell>
          <cell r="C3231">
            <v>9482</v>
          </cell>
          <cell r="D3231" t="str">
            <v>PREMIX REPRODUCTORAS HE</v>
          </cell>
          <cell r="E3231" t="str">
            <v>PES</v>
          </cell>
          <cell r="F3231">
            <v>26500</v>
          </cell>
          <cell r="G3231" t="str">
            <v>TN</v>
          </cell>
          <cell r="H3231" t="str">
            <v>TONELADAS</v>
          </cell>
          <cell r="I3231" t="str">
            <v>MUL</v>
          </cell>
        </row>
        <row r="3232">
          <cell r="A3232" t="str">
            <v>1619484</v>
          </cell>
          <cell r="B3232">
            <v>161</v>
          </cell>
          <cell r="C3232">
            <v>9484</v>
          </cell>
          <cell r="D3232" t="str">
            <v>ENGORDA BOVINO</v>
          </cell>
          <cell r="E3232" t="str">
            <v>PES</v>
          </cell>
          <cell r="F3232">
            <v>10260</v>
          </cell>
          <cell r="G3232" t="str">
            <v>TN</v>
          </cell>
          <cell r="H3232" t="str">
            <v>TONELADAS</v>
          </cell>
          <cell r="I3232" t="str">
            <v>MUL</v>
          </cell>
        </row>
        <row r="3233">
          <cell r="A3233" t="str">
            <v>1619489</v>
          </cell>
          <cell r="B3233">
            <v>161</v>
          </cell>
          <cell r="C3233">
            <v>9489</v>
          </cell>
          <cell r="D3233" t="str">
            <v>PREMIX BORREGO ENG.INTENSIVO</v>
          </cell>
          <cell r="E3233" t="str">
            <v>PES</v>
          </cell>
          <cell r="F3233">
            <v>8550</v>
          </cell>
          <cell r="G3233" t="str">
            <v>TN</v>
          </cell>
          <cell r="H3233" t="str">
            <v>TONELADAS</v>
          </cell>
          <cell r="I3233" t="str">
            <v>MUL</v>
          </cell>
        </row>
        <row r="3234">
          <cell r="A3234" t="str">
            <v>1619490</v>
          </cell>
          <cell r="B3234">
            <v>161</v>
          </cell>
          <cell r="C3234">
            <v>9490</v>
          </cell>
          <cell r="D3234" t="str">
            <v>MINERALES POLLO</v>
          </cell>
          <cell r="E3234" t="str">
            <v>PES</v>
          </cell>
          <cell r="F3234">
            <v>8500</v>
          </cell>
          <cell r="G3234" t="str">
            <v>TN</v>
          </cell>
          <cell r="H3234" t="str">
            <v>TONELADAS</v>
          </cell>
          <cell r="I3234" t="str">
            <v>MUL</v>
          </cell>
        </row>
        <row r="3235">
          <cell r="A3235" t="str">
            <v>1619492</v>
          </cell>
          <cell r="B3235">
            <v>161</v>
          </cell>
          <cell r="C3235">
            <v>9492</v>
          </cell>
          <cell r="D3235" t="str">
            <v>POLLO INICIACION TUXPAN</v>
          </cell>
          <cell r="E3235" t="str">
            <v>PES</v>
          </cell>
          <cell r="F3235">
            <v>18400</v>
          </cell>
          <cell r="G3235" t="str">
            <v>TN</v>
          </cell>
          <cell r="H3235" t="str">
            <v>TONELADAS</v>
          </cell>
          <cell r="I3235" t="str">
            <v>MUL</v>
          </cell>
        </row>
        <row r="3236">
          <cell r="A3236" t="str">
            <v>1619493</v>
          </cell>
          <cell r="B3236">
            <v>161</v>
          </cell>
          <cell r="C3236">
            <v>9493</v>
          </cell>
          <cell r="D3236" t="str">
            <v>POLLO FINALIZADOR TUXPAN</v>
          </cell>
          <cell r="E3236" t="str">
            <v>PES</v>
          </cell>
          <cell r="F3236">
            <v>27420</v>
          </cell>
          <cell r="G3236" t="str">
            <v>TN</v>
          </cell>
          <cell r="H3236" t="str">
            <v>TONELADAS</v>
          </cell>
          <cell r="I3236" t="str">
            <v>MUL</v>
          </cell>
        </row>
        <row r="3237">
          <cell r="A3237" t="str">
            <v>1619495</v>
          </cell>
          <cell r="B3237">
            <v>161</v>
          </cell>
          <cell r="C3237">
            <v>9495</v>
          </cell>
          <cell r="D3237" t="str">
            <v>POLLO ENGORDA INTENSIVO</v>
          </cell>
          <cell r="E3237" t="str">
            <v>PES</v>
          </cell>
          <cell r="F3237">
            <v>17495</v>
          </cell>
          <cell r="G3237" t="str">
            <v>TN</v>
          </cell>
          <cell r="H3237" t="str">
            <v>TONELADAS</v>
          </cell>
          <cell r="I3237" t="str">
            <v>MUL</v>
          </cell>
        </row>
        <row r="3238">
          <cell r="A3238" t="str">
            <v>1619498</v>
          </cell>
          <cell r="B3238">
            <v>161</v>
          </cell>
          <cell r="C3238">
            <v>9498</v>
          </cell>
          <cell r="D3238" t="str">
            <v>BORREGOS ENGORDA INTENSIVO WS</v>
          </cell>
          <cell r="E3238" t="str">
            <v>PES</v>
          </cell>
          <cell r="F3238">
            <v>6250</v>
          </cell>
          <cell r="G3238" t="str">
            <v>TN</v>
          </cell>
          <cell r="H3238" t="str">
            <v>TONELADAS</v>
          </cell>
          <cell r="I3238" t="str">
            <v>MUL</v>
          </cell>
        </row>
        <row r="3239">
          <cell r="A3239" t="str">
            <v>1619503</v>
          </cell>
          <cell r="B3239">
            <v>161</v>
          </cell>
          <cell r="C3239">
            <v>9503</v>
          </cell>
          <cell r="D3239" t="str">
            <v>MINERALES POLLO DE ENGRODA HE</v>
          </cell>
          <cell r="E3239" t="str">
            <v>PES</v>
          </cell>
          <cell r="F3239">
            <v>11348</v>
          </cell>
          <cell r="G3239" t="str">
            <v>TN</v>
          </cell>
          <cell r="H3239" t="str">
            <v>TONELADAS</v>
          </cell>
          <cell r="I3239" t="str">
            <v>MUL</v>
          </cell>
        </row>
        <row r="3240">
          <cell r="A3240" t="str">
            <v>1619504</v>
          </cell>
          <cell r="B3240">
            <v>161</v>
          </cell>
          <cell r="C3240">
            <v>9504</v>
          </cell>
          <cell r="D3240" t="str">
            <v>MINERALES CERDOS REPRODUCTOR H</v>
          </cell>
          <cell r="E3240" t="str">
            <v>PES</v>
          </cell>
          <cell r="F3240">
            <v>12697</v>
          </cell>
          <cell r="G3240" t="str">
            <v>TN</v>
          </cell>
          <cell r="H3240" t="str">
            <v>TONELADAS</v>
          </cell>
          <cell r="I3240" t="str">
            <v>MUL</v>
          </cell>
        </row>
        <row r="3241">
          <cell r="A3241" t="str">
            <v>1619505</v>
          </cell>
          <cell r="B3241">
            <v>161</v>
          </cell>
          <cell r="C3241">
            <v>9505</v>
          </cell>
          <cell r="D3241" t="str">
            <v>MINERALES CERDOS CRECIMIENTO</v>
          </cell>
          <cell r="E3241" t="str">
            <v>PES</v>
          </cell>
          <cell r="F3241">
            <v>9717</v>
          </cell>
          <cell r="G3241" t="str">
            <v>TN</v>
          </cell>
          <cell r="H3241" t="str">
            <v>TONELADAS</v>
          </cell>
          <cell r="I3241" t="str">
            <v>MUL</v>
          </cell>
        </row>
        <row r="3242">
          <cell r="A3242" t="str">
            <v>1619510</v>
          </cell>
          <cell r="B3242">
            <v>161</v>
          </cell>
          <cell r="C3242">
            <v>9510</v>
          </cell>
          <cell r="D3242" t="str">
            <v>MINERALES RUMIANTES HE</v>
          </cell>
          <cell r="E3242" t="str">
            <v>PES</v>
          </cell>
          <cell r="F3242">
            <v>11348</v>
          </cell>
          <cell r="G3242" t="str">
            <v>TN</v>
          </cell>
          <cell r="H3242" t="str">
            <v>TONELADAS</v>
          </cell>
          <cell r="I3242" t="str">
            <v>MUL</v>
          </cell>
        </row>
        <row r="3243">
          <cell r="A3243" t="str">
            <v>1619520</v>
          </cell>
          <cell r="B3243">
            <v>161</v>
          </cell>
          <cell r="C3243">
            <v>9520</v>
          </cell>
          <cell r="D3243" t="str">
            <v>SALTEC HE</v>
          </cell>
          <cell r="E3243" t="str">
            <v>PES</v>
          </cell>
          <cell r="F3243">
            <v>5873</v>
          </cell>
          <cell r="G3243" t="str">
            <v>TN</v>
          </cell>
          <cell r="H3243" t="str">
            <v>TONELADAS</v>
          </cell>
          <cell r="I3243" t="str">
            <v>MUL</v>
          </cell>
        </row>
        <row r="3244">
          <cell r="A3244" t="str">
            <v>1619553</v>
          </cell>
          <cell r="B3244">
            <v>161</v>
          </cell>
          <cell r="C3244">
            <v>9553</v>
          </cell>
          <cell r="D3244" t="str">
            <v>MINERALES PLUS ENG. GAN.</v>
          </cell>
          <cell r="E3244" t="str">
            <v>PES</v>
          </cell>
          <cell r="F3244">
            <v>10430</v>
          </cell>
          <cell r="G3244" t="str">
            <v>TN</v>
          </cell>
          <cell r="H3244" t="str">
            <v>TONELADAS</v>
          </cell>
          <cell r="I3244" t="str">
            <v>MUL</v>
          </cell>
        </row>
        <row r="3245">
          <cell r="A3245" t="str">
            <v>1619557</v>
          </cell>
          <cell r="B3245">
            <v>161</v>
          </cell>
          <cell r="C3245">
            <v>9557</v>
          </cell>
          <cell r="D3245" t="str">
            <v>PREMIX BORREGOS INTENSIVOS</v>
          </cell>
          <cell r="E3245" t="str">
            <v>PES</v>
          </cell>
          <cell r="F3245">
            <v>8700</v>
          </cell>
          <cell r="G3245" t="str">
            <v>TN</v>
          </cell>
          <cell r="H3245" t="str">
            <v>TONELADAS</v>
          </cell>
          <cell r="I3245" t="str">
            <v>MUL</v>
          </cell>
        </row>
        <row r="3246">
          <cell r="A3246" t="str">
            <v>1619558</v>
          </cell>
          <cell r="B3246">
            <v>161</v>
          </cell>
          <cell r="C3246">
            <v>9558</v>
          </cell>
          <cell r="D3246" t="str">
            <v>SAL MINERAL BORREGOS</v>
          </cell>
          <cell r="E3246" t="str">
            <v>PES</v>
          </cell>
          <cell r="F3246">
            <v>11590</v>
          </cell>
          <cell r="G3246" t="str">
            <v>TN</v>
          </cell>
          <cell r="H3246" t="str">
            <v>TONELADAS</v>
          </cell>
          <cell r="I3246" t="str">
            <v>MUL</v>
          </cell>
        </row>
        <row r="3247">
          <cell r="A3247" t="str">
            <v>1619559</v>
          </cell>
          <cell r="B3247">
            <v>161</v>
          </cell>
          <cell r="C3247">
            <v>9559</v>
          </cell>
          <cell r="D3247" t="str">
            <v>PREMIX OVINO REPRODUCTOR</v>
          </cell>
          <cell r="E3247" t="str">
            <v>PES</v>
          </cell>
          <cell r="F3247">
            <v>9380</v>
          </cell>
          <cell r="G3247" t="str">
            <v>TN</v>
          </cell>
          <cell r="H3247" t="str">
            <v>TONELADAS</v>
          </cell>
          <cell r="I3247" t="str">
            <v>MUL</v>
          </cell>
        </row>
        <row r="3248">
          <cell r="A3248" t="str">
            <v>1619560</v>
          </cell>
          <cell r="B3248">
            <v>161</v>
          </cell>
          <cell r="C3248">
            <v>9560</v>
          </cell>
          <cell r="D3248" t="str">
            <v>MINERAL BORREGOS CAPRICHO 25K</v>
          </cell>
          <cell r="E3248" t="str">
            <v>PES</v>
          </cell>
          <cell r="F3248">
            <v>11000</v>
          </cell>
          <cell r="G3248" t="str">
            <v>TN</v>
          </cell>
          <cell r="H3248" t="str">
            <v>TONELADAS</v>
          </cell>
          <cell r="I3248" t="str">
            <v>MUL</v>
          </cell>
        </row>
        <row r="3249">
          <cell r="A3249" t="str">
            <v>1619564</v>
          </cell>
          <cell r="B3249">
            <v>161</v>
          </cell>
          <cell r="C3249">
            <v>9564</v>
          </cell>
          <cell r="D3249" t="str">
            <v>VITAMINAS FDO. MARTINEZ</v>
          </cell>
          <cell r="E3249" t="str">
            <v>PES</v>
          </cell>
          <cell r="F3249">
            <v>58600</v>
          </cell>
          <cell r="G3249" t="str">
            <v>TN</v>
          </cell>
          <cell r="H3249" t="str">
            <v>TONELADAS</v>
          </cell>
          <cell r="I3249" t="str">
            <v>MUL</v>
          </cell>
        </row>
        <row r="3250">
          <cell r="A3250" t="str">
            <v>1619903</v>
          </cell>
          <cell r="B3250">
            <v>161</v>
          </cell>
          <cell r="C3250">
            <v>9903</v>
          </cell>
          <cell r="D3250" t="str">
            <v>INICIATEC</v>
          </cell>
          <cell r="E3250" t="str">
            <v>PES</v>
          </cell>
          <cell r="F3250">
            <v>14000</v>
          </cell>
          <cell r="G3250" t="str">
            <v>TN</v>
          </cell>
          <cell r="H3250" t="str">
            <v>TONELADAS</v>
          </cell>
          <cell r="I3250" t="str">
            <v>MUL</v>
          </cell>
        </row>
        <row r="3251">
          <cell r="A3251" t="str">
            <v>1619904</v>
          </cell>
          <cell r="B3251">
            <v>161</v>
          </cell>
          <cell r="C3251">
            <v>9904</v>
          </cell>
          <cell r="D3251" t="str">
            <v>CRECITEC</v>
          </cell>
          <cell r="E3251" t="str">
            <v>PES</v>
          </cell>
          <cell r="F3251">
            <v>11500</v>
          </cell>
          <cell r="G3251" t="str">
            <v>TN</v>
          </cell>
          <cell r="H3251" t="str">
            <v>TONELADAS</v>
          </cell>
          <cell r="I3251" t="str">
            <v>MUL</v>
          </cell>
        </row>
        <row r="3252">
          <cell r="A3252" t="str">
            <v>1619909</v>
          </cell>
          <cell r="B3252">
            <v>161</v>
          </cell>
          <cell r="C3252">
            <v>9909</v>
          </cell>
          <cell r="D3252" t="str">
            <v>REPRODUCTEC</v>
          </cell>
          <cell r="E3252" t="str">
            <v>PES</v>
          </cell>
          <cell r="F3252">
            <v>12100</v>
          </cell>
          <cell r="G3252" t="str">
            <v>TN</v>
          </cell>
          <cell r="H3252" t="str">
            <v>TONELADAS</v>
          </cell>
          <cell r="I3252" t="str">
            <v>MUL</v>
          </cell>
        </row>
        <row r="3253">
          <cell r="A3253" t="str">
            <v>1619910</v>
          </cell>
          <cell r="B3253">
            <v>161</v>
          </cell>
          <cell r="C3253">
            <v>9910</v>
          </cell>
          <cell r="D3253" t="str">
            <v>LECHERO BOVINOS</v>
          </cell>
          <cell r="E3253" t="str">
            <v>PES</v>
          </cell>
          <cell r="F3253">
            <v>10170</v>
          </cell>
          <cell r="G3253" t="str">
            <v>TN</v>
          </cell>
          <cell r="H3253" t="str">
            <v>TONELADAS</v>
          </cell>
          <cell r="I3253" t="str">
            <v>MUL</v>
          </cell>
        </row>
        <row r="3254">
          <cell r="A3254" t="str">
            <v>1619911</v>
          </cell>
          <cell r="B3254">
            <v>161</v>
          </cell>
          <cell r="C3254">
            <v>9911</v>
          </cell>
          <cell r="D3254" t="str">
            <v>ENGORDA BOVINOS</v>
          </cell>
          <cell r="E3254" t="str">
            <v>PES</v>
          </cell>
          <cell r="F3254">
            <v>9410</v>
          </cell>
          <cell r="G3254" t="str">
            <v>TN</v>
          </cell>
          <cell r="H3254" t="str">
            <v>TONELADAS</v>
          </cell>
          <cell r="I3254" t="str">
            <v>MUL</v>
          </cell>
        </row>
        <row r="3255">
          <cell r="A3255" t="str">
            <v>1619934</v>
          </cell>
          <cell r="B3255">
            <v>161</v>
          </cell>
          <cell r="C3255">
            <v>9934</v>
          </cell>
          <cell r="D3255" t="str">
            <v>VITAMINAS CABALLOS</v>
          </cell>
          <cell r="E3255" t="str">
            <v>PES</v>
          </cell>
          <cell r="F3255">
            <v>93400</v>
          </cell>
          <cell r="G3255" t="str">
            <v>TN</v>
          </cell>
          <cell r="H3255" t="str">
            <v>TONELADAS</v>
          </cell>
          <cell r="I3255" t="str">
            <v>MUL</v>
          </cell>
        </row>
        <row r="3256">
          <cell r="A3256" t="str">
            <v>1619936</v>
          </cell>
          <cell r="B3256">
            <v>161</v>
          </cell>
          <cell r="C3256">
            <v>9936</v>
          </cell>
          <cell r="D3256" t="str">
            <v>PREMIX SAN NICOLAS</v>
          </cell>
          <cell r="E3256" t="str">
            <v>PES</v>
          </cell>
          <cell r="F3256">
            <v>12187</v>
          </cell>
          <cell r="G3256" t="str">
            <v>TN</v>
          </cell>
          <cell r="H3256" t="str">
            <v>TONELADAS</v>
          </cell>
          <cell r="I3256" t="str">
            <v>MUL</v>
          </cell>
        </row>
        <row r="3257">
          <cell r="A3257" t="str">
            <v>1619949</v>
          </cell>
          <cell r="B3257">
            <v>161</v>
          </cell>
          <cell r="C3257">
            <v>9949</v>
          </cell>
          <cell r="D3257" t="str">
            <v>PREMIX CABALLOS</v>
          </cell>
          <cell r="E3257" t="str">
            <v>PES</v>
          </cell>
          <cell r="F3257">
            <v>11947</v>
          </cell>
          <cell r="G3257" t="str">
            <v>TN</v>
          </cell>
          <cell r="H3257" t="str">
            <v>TONELADAS</v>
          </cell>
          <cell r="I3257" t="str">
            <v>MUL</v>
          </cell>
        </row>
        <row r="3258">
          <cell r="A3258" t="str">
            <v>16240032</v>
          </cell>
          <cell r="B3258">
            <v>162</v>
          </cell>
          <cell r="C3258">
            <v>40032</v>
          </cell>
          <cell r="D3258" t="str">
            <v>PONE ORO 16% PLUS TE</v>
          </cell>
          <cell r="E3258" t="str">
            <v>PES</v>
          </cell>
          <cell r="F3258">
            <v>5500</v>
          </cell>
          <cell r="G3258" t="str">
            <v>TN</v>
          </cell>
          <cell r="H3258" t="str">
            <v>TONELADAS</v>
          </cell>
          <cell r="I3258" t="str">
            <v>PEC</v>
          </cell>
        </row>
        <row r="3259">
          <cell r="A3259" t="str">
            <v>16240036</v>
          </cell>
          <cell r="B3259">
            <v>162</v>
          </cell>
          <cell r="C3259">
            <v>40036</v>
          </cell>
          <cell r="D3259" t="str">
            <v>PONE ORO 16% PLUS TE 5K</v>
          </cell>
          <cell r="E3259" t="str">
            <v>PES</v>
          </cell>
          <cell r="F3259">
            <v>6340</v>
          </cell>
          <cell r="G3259" t="str">
            <v>TN</v>
          </cell>
          <cell r="H3259" t="str">
            <v>TONELADAS</v>
          </cell>
          <cell r="I3259" t="str">
            <v>PEC</v>
          </cell>
        </row>
        <row r="3260">
          <cell r="A3260" t="str">
            <v>16240112</v>
          </cell>
          <cell r="B3260">
            <v>162</v>
          </cell>
          <cell r="C3260">
            <v>40112</v>
          </cell>
          <cell r="D3260" t="str">
            <v>PONE ORO RAZA L. PLUS TE</v>
          </cell>
          <cell r="E3260" t="str">
            <v>PES</v>
          </cell>
          <cell r="F3260">
            <v>6660</v>
          </cell>
          <cell r="G3260" t="str">
            <v>TN</v>
          </cell>
          <cell r="H3260" t="str">
            <v>TONELADAS</v>
          </cell>
          <cell r="I3260" t="str">
            <v>PEC</v>
          </cell>
        </row>
        <row r="3261">
          <cell r="A3261" t="str">
            <v>16242092</v>
          </cell>
          <cell r="B3261">
            <v>162</v>
          </cell>
          <cell r="C3261">
            <v>42092</v>
          </cell>
          <cell r="D3261" t="str">
            <v>CAPORINA INICIADOR TE</v>
          </cell>
          <cell r="E3261" t="str">
            <v>PES</v>
          </cell>
          <cell r="F3261">
            <v>6100</v>
          </cell>
          <cell r="G3261" t="str">
            <v>TN</v>
          </cell>
          <cell r="H3261" t="str">
            <v>TONELADAS</v>
          </cell>
          <cell r="I3261" t="str">
            <v>PEC</v>
          </cell>
        </row>
        <row r="3262">
          <cell r="A3262" t="str">
            <v>16242132</v>
          </cell>
          <cell r="B3262">
            <v>162</v>
          </cell>
          <cell r="C3262">
            <v>42132</v>
          </cell>
          <cell r="D3262" t="str">
            <v>CAPORINA FINALIZADOR TE</v>
          </cell>
          <cell r="E3262" t="str">
            <v>PES</v>
          </cell>
          <cell r="F3262">
            <v>5900</v>
          </cell>
          <cell r="G3262" t="str">
            <v>TN</v>
          </cell>
          <cell r="H3262" t="str">
            <v>TONELADAS</v>
          </cell>
          <cell r="I3262" t="str">
            <v>PEC</v>
          </cell>
        </row>
        <row r="3263">
          <cell r="A3263" t="str">
            <v>16242222</v>
          </cell>
          <cell r="B3263">
            <v>162</v>
          </cell>
          <cell r="C3263">
            <v>42222</v>
          </cell>
          <cell r="D3263" t="str">
            <v>POLLO ORO V. TE</v>
          </cell>
          <cell r="E3263" t="str">
            <v>PES</v>
          </cell>
          <cell r="F3263">
            <v>6420</v>
          </cell>
          <cell r="G3263" t="str">
            <v>TN</v>
          </cell>
          <cell r="H3263" t="str">
            <v>TONELADAS</v>
          </cell>
          <cell r="I3263" t="str">
            <v>PEC</v>
          </cell>
        </row>
        <row r="3264">
          <cell r="A3264" t="str">
            <v>16242226</v>
          </cell>
          <cell r="B3264">
            <v>162</v>
          </cell>
          <cell r="C3264">
            <v>42226</v>
          </cell>
          <cell r="D3264" t="str">
            <v>ENGORDA POLLO 5 KG</v>
          </cell>
          <cell r="E3264" t="str">
            <v>PES</v>
          </cell>
          <cell r="F3264">
            <v>7177</v>
          </cell>
          <cell r="G3264" t="str">
            <v>TN</v>
          </cell>
          <cell r="H3264" t="str">
            <v>TONELADAS</v>
          </cell>
          <cell r="I3264" t="str">
            <v>PEC</v>
          </cell>
        </row>
        <row r="3265">
          <cell r="A3265" t="str">
            <v>16242232</v>
          </cell>
          <cell r="B3265">
            <v>162</v>
          </cell>
          <cell r="C3265">
            <v>42232</v>
          </cell>
          <cell r="D3265" t="str">
            <v>INICIADOR POLLO PREMIUM 40K TE</v>
          </cell>
          <cell r="E3265" t="str">
            <v>PES</v>
          </cell>
          <cell r="F3265">
            <v>6862</v>
          </cell>
          <cell r="G3265" t="str">
            <v>TN</v>
          </cell>
          <cell r="H3265" t="str">
            <v>TONELADAS</v>
          </cell>
          <cell r="I3265" t="str">
            <v>PEC</v>
          </cell>
        </row>
        <row r="3266">
          <cell r="A3266" t="str">
            <v>16242239</v>
          </cell>
          <cell r="B3266">
            <v>162</v>
          </cell>
          <cell r="C3266">
            <v>42239</v>
          </cell>
          <cell r="D3266" t="str">
            <v>INICIADOR POLLO PREMIUM 20K TE</v>
          </cell>
          <cell r="E3266" t="str">
            <v>PES</v>
          </cell>
          <cell r="F3266">
            <v>7050</v>
          </cell>
          <cell r="G3266" t="str">
            <v>TN</v>
          </cell>
          <cell r="H3266" t="str">
            <v>TONELADAS</v>
          </cell>
          <cell r="I3266" t="str">
            <v>PEC</v>
          </cell>
        </row>
        <row r="3267">
          <cell r="A3267" t="str">
            <v>16242242</v>
          </cell>
          <cell r="B3267">
            <v>162</v>
          </cell>
          <cell r="C3267">
            <v>42242</v>
          </cell>
          <cell r="D3267" t="str">
            <v>ENGORDA P0LLO PREMIUM 40K TE</v>
          </cell>
          <cell r="E3267" t="str">
            <v>PES</v>
          </cell>
          <cell r="F3267">
            <v>6942</v>
          </cell>
          <cell r="G3267" t="str">
            <v>TN</v>
          </cell>
          <cell r="H3267" t="str">
            <v>TONELADAS</v>
          </cell>
          <cell r="I3267" t="str">
            <v>PEC</v>
          </cell>
        </row>
        <row r="3268">
          <cell r="A3268" t="str">
            <v>16242249</v>
          </cell>
          <cell r="B3268">
            <v>162</v>
          </cell>
          <cell r="C3268">
            <v>42249</v>
          </cell>
          <cell r="D3268" t="str">
            <v>ENGORDA P0LLO PREMIUM 20K TE</v>
          </cell>
          <cell r="E3268" t="str">
            <v>PES</v>
          </cell>
          <cell r="F3268">
            <v>7055</v>
          </cell>
          <cell r="G3268" t="str">
            <v>TN</v>
          </cell>
          <cell r="H3268" t="str">
            <v>TONELADAS</v>
          </cell>
          <cell r="I3268" t="str">
            <v>PEC</v>
          </cell>
        </row>
        <row r="3269">
          <cell r="A3269" t="str">
            <v>16242322</v>
          </cell>
          <cell r="B3269">
            <v>162</v>
          </cell>
          <cell r="C3269">
            <v>42322</v>
          </cell>
          <cell r="D3269" t="str">
            <v>POLLITO ORO INIC. V. TE</v>
          </cell>
          <cell r="E3269" t="str">
            <v>PES</v>
          </cell>
          <cell r="F3269">
            <v>6625</v>
          </cell>
          <cell r="G3269" t="str">
            <v>TN</v>
          </cell>
          <cell r="H3269" t="str">
            <v>TONELADAS</v>
          </cell>
          <cell r="I3269" t="str">
            <v>PEC</v>
          </cell>
        </row>
        <row r="3270">
          <cell r="A3270" t="str">
            <v>16242326</v>
          </cell>
          <cell r="B3270">
            <v>162</v>
          </cell>
          <cell r="C3270">
            <v>42326</v>
          </cell>
          <cell r="D3270" t="str">
            <v>INICIA POLLO 5 KG</v>
          </cell>
          <cell r="E3270" t="str">
            <v>PES</v>
          </cell>
          <cell r="F3270">
            <v>7345</v>
          </cell>
          <cell r="G3270" t="str">
            <v>TN</v>
          </cell>
          <cell r="H3270" t="str">
            <v>TONELADAS</v>
          </cell>
          <cell r="I3270" t="str">
            <v>PEC</v>
          </cell>
        </row>
        <row r="3271">
          <cell r="A3271" t="str">
            <v>16242682</v>
          </cell>
          <cell r="B3271">
            <v>162</v>
          </cell>
          <cell r="C3271">
            <v>42682</v>
          </cell>
          <cell r="D3271" t="str">
            <v>POLLITO ESPECIAL TE</v>
          </cell>
          <cell r="E3271" t="str">
            <v>PES</v>
          </cell>
          <cell r="F3271">
            <v>5100</v>
          </cell>
          <cell r="G3271" t="str">
            <v>TN</v>
          </cell>
          <cell r="H3271" t="str">
            <v>TONELADAS</v>
          </cell>
          <cell r="I3271" t="str">
            <v>PEC</v>
          </cell>
        </row>
        <row r="3272">
          <cell r="A3272" t="str">
            <v>16242692</v>
          </cell>
          <cell r="B3272">
            <v>162</v>
          </cell>
          <cell r="C3272">
            <v>42692</v>
          </cell>
          <cell r="D3272" t="str">
            <v>POLLO ESPECIAL TE</v>
          </cell>
          <cell r="E3272" t="str">
            <v>PES</v>
          </cell>
          <cell r="F3272">
            <v>5000</v>
          </cell>
          <cell r="G3272" t="str">
            <v>TN</v>
          </cell>
          <cell r="H3272" t="str">
            <v>TONELADAS</v>
          </cell>
          <cell r="I3272" t="str">
            <v>PEC</v>
          </cell>
        </row>
        <row r="3273">
          <cell r="A3273" t="str">
            <v>16242992</v>
          </cell>
          <cell r="B3273">
            <v>162</v>
          </cell>
          <cell r="C3273">
            <v>42992</v>
          </cell>
          <cell r="D3273" t="str">
            <v>PREINICIO SEGURO IE 40 KG</v>
          </cell>
          <cell r="E3273" t="str">
            <v>PES</v>
          </cell>
          <cell r="F3273">
            <v>6915</v>
          </cell>
          <cell r="G3273" t="str">
            <v>TN</v>
          </cell>
          <cell r="H3273" t="str">
            <v>TONELADAS</v>
          </cell>
          <cell r="I3273" t="str">
            <v>PEC</v>
          </cell>
        </row>
        <row r="3274">
          <cell r="A3274" t="str">
            <v>16243010</v>
          </cell>
          <cell r="B3274">
            <v>162</v>
          </cell>
          <cell r="C3274">
            <v>43010</v>
          </cell>
          <cell r="D3274" t="str">
            <v>CARNERINA NO. 1 MED. HE</v>
          </cell>
          <cell r="E3274" t="str">
            <v>PES</v>
          </cell>
          <cell r="F3274">
            <v>6389</v>
          </cell>
          <cell r="G3274" t="str">
            <v>TN</v>
          </cell>
          <cell r="H3274" t="str">
            <v>TONELADAS</v>
          </cell>
          <cell r="I3274" t="str">
            <v>PEC</v>
          </cell>
        </row>
        <row r="3275">
          <cell r="A3275" t="str">
            <v>16243012</v>
          </cell>
          <cell r="B3275">
            <v>162</v>
          </cell>
          <cell r="C3275">
            <v>43012</v>
          </cell>
          <cell r="D3275" t="str">
            <v>CARNERINA NO. 1 MED. CE</v>
          </cell>
          <cell r="E3275" t="str">
            <v>PES</v>
          </cell>
          <cell r="F3275">
            <v>6250</v>
          </cell>
          <cell r="G3275" t="str">
            <v>TN</v>
          </cell>
          <cell r="H3275" t="str">
            <v>TONELADAS</v>
          </cell>
          <cell r="I3275" t="str">
            <v>PEC</v>
          </cell>
        </row>
        <row r="3276">
          <cell r="A3276" t="str">
            <v>16243020</v>
          </cell>
          <cell r="B3276">
            <v>162</v>
          </cell>
          <cell r="C3276">
            <v>43020</v>
          </cell>
          <cell r="D3276" t="str">
            <v>CARNERINA NO. 2 HE</v>
          </cell>
          <cell r="E3276" t="str">
            <v>PES</v>
          </cell>
          <cell r="F3276">
            <v>6236</v>
          </cell>
          <cell r="G3276" t="str">
            <v>TN</v>
          </cell>
          <cell r="H3276" t="str">
            <v>TONELADAS</v>
          </cell>
          <cell r="I3276" t="str">
            <v>PEC</v>
          </cell>
        </row>
        <row r="3277">
          <cell r="A3277" t="str">
            <v>16243022</v>
          </cell>
          <cell r="B3277">
            <v>162</v>
          </cell>
          <cell r="C3277">
            <v>43022</v>
          </cell>
          <cell r="D3277" t="str">
            <v>CARNERINA NO. 2 CE</v>
          </cell>
          <cell r="E3277" t="str">
            <v>PES</v>
          </cell>
          <cell r="F3277">
            <v>5217</v>
          </cell>
          <cell r="G3277" t="str">
            <v>TN</v>
          </cell>
          <cell r="H3277" t="str">
            <v>TONELADAS</v>
          </cell>
          <cell r="I3277" t="str">
            <v>PEC</v>
          </cell>
        </row>
        <row r="3278">
          <cell r="A3278" t="str">
            <v>16243030</v>
          </cell>
          <cell r="B3278">
            <v>162</v>
          </cell>
          <cell r="C3278">
            <v>43030</v>
          </cell>
          <cell r="D3278" t="str">
            <v>CARNERINA NO. 3 HE</v>
          </cell>
          <cell r="E3278" t="str">
            <v>PES</v>
          </cell>
          <cell r="F3278">
            <v>6102</v>
          </cell>
          <cell r="G3278" t="str">
            <v>TN</v>
          </cell>
          <cell r="H3278" t="str">
            <v>TONELADAS</v>
          </cell>
          <cell r="I3278" t="str">
            <v>PEC</v>
          </cell>
        </row>
        <row r="3279">
          <cell r="A3279" t="str">
            <v>16243032</v>
          </cell>
          <cell r="B3279">
            <v>162</v>
          </cell>
          <cell r="C3279">
            <v>43032</v>
          </cell>
          <cell r="D3279" t="str">
            <v>CARNERINA NO. 3 CE</v>
          </cell>
          <cell r="E3279" t="str">
            <v>PES</v>
          </cell>
          <cell r="F3279">
            <v>5080</v>
          </cell>
          <cell r="G3279" t="str">
            <v>TN</v>
          </cell>
          <cell r="H3279" t="str">
            <v>TONELADAS</v>
          </cell>
          <cell r="I3279" t="str">
            <v>PEC</v>
          </cell>
        </row>
        <row r="3280">
          <cell r="A3280" t="str">
            <v>16243040</v>
          </cell>
          <cell r="B3280">
            <v>162</v>
          </cell>
          <cell r="C3280">
            <v>43040</v>
          </cell>
          <cell r="D3280" t="str">
            <v>CARNERINA No.4 LACTANCIA HE</v>
          </cell>
          <cell r="E3280" t="str">
            <v>PES</v>
          </cell>
          <cell r="F3280">
            <v>6612</v>
          </cell>
          <cell r="G3280" t="str">
            <v>TN</v>
          </cell>
          <cell r="H3280" t="str">
            <v>TONELADAS</v>
          </cell>
          <cell r="I3280" t="str">
            <v>PEC</v>
          </cell>
        </row>
        <row r="3281">
          <cell r="A3281" t="str">
            <v>16243042</v>
          </cell>
          <cell r="B3281">
            <v>162</v>
          </cell>
          <cell r="C3281">
            <v>43042</v>
          </cell>
          <cell r="D3281" t="str">
            <v>CARNERINA No.4 LACTANCIA CE</v>
          </cell>
          <cell r="E3281" t="str">
            <v>PES</v>
          </cell>
          <cell r="F3281">
            <v>5292</v>
          </cell>
          <cell r="G3281" t="str">
            <v>TN</v>
          </cell>
          <cell r="H3281" t="str">
            <v>TONELADAS</v>
          </cell>
          <cell r="I3281" t="str">
            <v>PEC</v>
          </cell>
        </row>
        <row r="3282">
          <cell r="A3282" t="str">
            <v>16243050</v>
          </cell>
          <cell r="B3282">
            <v>162</v>
          </cell>
          <cell r="C3282">
            <v>43050</v>
          </cell>
          <cell r="D3282" t="str">
            <v>CARNERINA NO. 5 GESTACION HE</v>
          </cell>
          <cell r="E3282" t="str">
            <v>PES</v>
          </cell>
          <cell r="F3282">
            <v>6014</v>
          </cell>
          <cell r="G3282" t="str">
            <v>TN</v>
          </cell>
          <cell r="H3282" t="str">
            <v>TONELADAS</v>
          </cell>
          <cell r="I3282" t="str">
            <v>PEC</v>
          </cell>
        </row>
        <row r="3283">
          <cell r="A3283" t="str">
            <v>16243052</v>
          </cell>
          <cell r="B3283">
            <v>162</v>
          </cell>
          <cell r="C3283">
            <v>43052</v>
          </cell>
          <cell r="D3283" t="str">
            <v>CARNERINA No.5 GESTACION CE</v>
          </cell>
          <cell r="E3283" t="str">
            <v>PES</v>
          </cell>
          <cell r="F3283">
            <v>5000</v>
          </cell>
          <cell r="G3283" t="str">
            <v>TN</v>
          </cell>
          <cell r="H3283" t="str">
            <v>TONELADAS</v>
          </cell>
          <cell r="I3283" t="str">
            <v>PEC</v>
          </cell>
        </row>
        <row r="3284">
          <cell r="A3284" t="str">
            <v>16243060</v>
          </cell>
          <cell r="B3284">
            <v>162</v>
          </cell>
          <cell r="C3284">
            <v>43060</v>
          </cell>
          <cell r="D3284" t="str">
            <v>CONC. CAR. CRE. Y ENG. HE</v>
          </cell>
          <cell r="E3284" t="str">
            <v>PES</v>
          </cell>
          <cell r="F3284">
            <v>6465</v>
          </cell>
          <cell r="G3284" t="str">
            <v>TN</v>
          </cell>
          <cell r="H3284" t="str">
            <v>TONELADAS</v>
          </cell>
          <cell r="I3284" t="str">
            <v>PEC</v>
          </cell>
        </row>
        <row r="3285">
          <cell r="A3285" t="str">
            <v>16243061</v>
          </cell>
          <cell r="B3285">
            <v>162</v>
          </cell>
          <cell r="C3285">
            <v>43061</v>
          </cell>
          <cell r="D3285" t="str">
            <v>CONC. CAR. CRE. Y ENG. HG</v>
          </cell>
          <cell r="E3285" t="str">
            <v>PES</v>
          </cell>
          <cell r="F3285">
            <v>6325</v>
          </cell>
          <cell r="G3285" t="str">
            <v>TN</v>
          </cell>
          <cell r="H3285" t="str">
            <v>TONELADAS</v>
          </cell>
          <cell r="I3285" t="str">
            <v>PEC</v>
          </cell>
        </row>
        <row r="3286">
          <cell r="A3286" t="str">
            <v>16243063</v>
          </cell>
          <cell r="B3286">
            <v>162</v>
          </cell>
          <cell r="C3286">
            <v>43063</v>
          </cell>
          <cell r="D3286" t="str">
            <v>CONC. CAR. CRE. Y ENG. CG</v>
          </cell>
          <cell r="E3286" t="str">
            <v>PES</v>
          </cell>
          <cell r="F3286">
            <v>6345</v>
          </cell>
          <cell r="G3286" t="str">
            <v>TN</v>
          </cell>
          <cell r="H3286" t="str">
            <v>TONELADAS</v>
          </cell>
          <cell r="I3286" t="str">
            <v>PEC</v>
          </cell>
        </row>
        <row r="3287">
          <cell r="A3287" t="str">
            <v>16243064</v>
          </cell>
          <cell r="B3287">
            <v>162</v>
          </cell>
          <cell r="C3287">
            <v>43064</v>
          </cell>
          <cell r="D3287" t="str">
            <v>CONC. CAR. CRE. Y ENG. RE</v>
          </cell>
          <cell r="E3287" t="str">
            <v>PES</v>
          </cell>
          <cell r="F3287">
            <v>6475</v>
          </cell>
          <cell r="G3287" t="str">
            <v>TN</v>
          </cell>
          <cell r="H3287" t="str">
            <v>TONELADAS</v>
          </cell>
          <cell r="I3287" t="str">
            <v>PEC</v>
          </cell>
        </row>
        <row r="3288">
          <cell r="A3288" t="str">
            <v>16243102</v>
          </cell>
          <cell r="B3288">
            <v>162</v>
          </cell>
          <cell r="C3288">
            <v>43102</v>
          </cell>
          <cell r="D3288" t="str">
            <v>PREINICIADOR CERDOS CE</v>
          </cell>
          <cell r="E3288" t="str">
            <v>PES</v>
          </cell>
          <cell r="F3288">
            <v>8400</v>
          </cell>
          <cell r="G3288" t="str">
            <v>TN</v>
          </cell>
          <cell r="H3288" t="str">
            <v>TONELADAS</v>
          </cell>
          <cell r="I3288" t="str">
            <v>PEC</v>
          </cell>
        </row>
        <row r="3289">
          <cell r="A3289" t="str">
            <v>16243103</v>
          </cell>
          <cell r="B3289">
            <v>162</v>
          </cell>
          <cell r="C3289">
            <v>43103</v>
          </cell>
          <cell r="D3289" t="str">
            <v>PREINICIADOR CERDOS CG</v>
          </cell>
          <cell r="E3289" t="str">
            <v>PES</v>
          </cell>
          <cell r="F3289">
            <v>8260</v>
          </cell>
          <cell r="G3289" t="str">
            <v>TN</v>
          </cell>
          <cell r="H3289" t="str">
            <v>TONELADAS</v>
          </cell>
          <cell r="I3289" t="str">
            <v>PEC</v>
          </cell>
        </row>
        <row r="3290">
          <cell r="A3290" t="str">
            <v>16243117</v>
          </cell>
          <cell r="B3290">
            <v>162</v>
          </cell>
          <cell r="C3290">
            <v>43117</v>
          </cell>
          <cell r="D3290" t="str">
            <v>SUPER APILAC 1 25K  CE</v>
          </cell>
          <cell r="E3290" t="str">
            <v>PES</v>
          </cell>
          <cell r="F3290">
            <v>12299</v>
          </cell>
          <cell r="G3290" t="str">
            <v>TN</v>
          </cell>
          <cell r="H3290" t="str">
            <v>TONELADAS</v>
          </cell>
          <cell r="I3290" t="str">
            <v>PEC</v>
          </cell>
        </row>
        <row r="3291">
          <cell r="A3291" t="str">
            <v>16243127</v>
          </cell>
          <cell r="B3291">
            <v>162</v>
          </cell>
          <cell r="C3291">
            <v>43127</v>
          </cell>
          <cell r="D3291" t="str">
            <v>SUPER APILAC 2 25K CE</v>
          </cell>
          <cell r="E3291" t="str">
            <v>PES</v>
          </cell>
          <cell r="F3291">
            <v>10699</v>
          </cell>
          <cell r="G3291" t="str">
            <v>TN</v>
          </cell>
          <cell r="H3291" t="str">
            <v>TONELADAS</v>
          </cell>
          <cell r="I3291" t="str">
            <v>PEC</v>
          </cell>
        </row>
        <row r="3292">
          <cell r="A3292" t="str">
            <v>16243132</v>
          </cell>
          <cell r="B3292">
            <v>162</v>
          </cell>
          <cell r="C3292">
            <v>43132</v>
          </cell>
          <cell r="D3292" t="str">
            <v>SUPER APILAC 3 40K CE</v>
          </cell>
          <cell r="E3292" t="str">
            <v>PES</v>
          </cell>
          <cell r="F3292">
            <v>8574</v>
          </cell>
          <cell r="G3292" t="str">
            <v>TN</v>
          </cell>
          <cell r="H3292" t="str">
            <v>TONELADAS</v>
          </cell>
          <cell r="I3292" t="str">
            <v>PEC</v>
          </cell>
        </row>
        <row r="3293">
          <cell r="A3293" t="str">
            <v>16243137</v>
          </cell>
          <cell r="B3293">
            <v>162</v>
          </cell>
          <cell r="C3293">
            <v>43137</v>
          </cell>
          <cell r="D3293" t="str">
            <v>SUPER APILAC 3 25K CE</v>
          </cell>
          <cell r="E3293" t="str">
            <v>PES</v>
          </cell>
          <cell r="F3293">
            <v>8574</v>
          </cell>
          <cell r="G3293" t="str">
            <v>TN</v>
          </cell>
          <cell r="H3293" t="str">
            <v>TONELADAS</v>
          </cell>
          <cell r="I3293" t="str">
            <v>PEC</v>
          </cell>
        </row>
        <row r="3294">
          <cell r="A3294" t="str">
            <v>16243162</v>
          </cell>
          <cell r="B3294">
            <v>162</v>
          </cell>
          <cell r="C3294">
            <v>43162</v>
          </cell>
          <cell r="D3294" t="str">
            <v>INICIAPORK MEJORADO AP CE</v>
          </cell>
          <cell r="E3294" t="str">
            <v>PES</v>
          </cell>
          <cell r="F3294">
            <v>5259</v>
          </cell>
          <cell r="G3294" t="str">
            <v>TN</v>
          </cell>
          <cell r="H3294" t="str">
            <v>TONELADAS</v>
          </cell>
          <cell r="I3294" t="str">
            <v>PEC</v>
          </cell>
        </row>
        <row r="3295">
          <cell r="A3295" t="str">
            <v>16243166</v>
          </cell>
          <cell r="B3295">
            <v>162</v>
          </cell>
          <cell r="C3295">
            <v>43166</v>
          </cell>
          <cell r="D3295" t="str">
            <v>INICIAPORK MEJORADO 5KG</v>
          </cell>
          <cell r="E3295" t="str">
            <v>PES</v>
          </cell>
          <cell r="F3295">
            <v>6290</v>
          </cell>
          <cell r="G3295" t="str">
            <v>TN</v>
          </cell>
          <cell r="H3295" t="str">
            <v>TONELADAS</v>
          </cell>
          <cell r="I3295" t="str">
            <v>PEC</v>
          </cell>
        </row>
        <row r="3296">
          <cell r="A3296" t="str">
            <v>16243172</v>
          </cell>
          <cell r="B3296">
            <v>162</v>
          </cell>
          <cell r="C3296">
            <v>43172</v>
          </cell>
          <cell r="D3296" t="str">
            <v>CRECIPORK MEJORADO AP CE</v>
          </cell>
          <cell r="E3296" t="str">
            <v>PES</v>
          </cell>
          <cell r="F3296">
            <v>4750</v>
          </cell>
          <cell r="G3296" t="str">
            <v>TN</v>
          </cell>
          <cell r="H3296" t="str">
            <v>TONELADAS</v>
          </cell>
          <cell r="I3296" t="str">
            <v>PEC</v>
          </cell>
        </row>
        <row r="3297">
          <cell r="A3297" t="str">
            <v>16243182</v>
          </cell>
          <cell r="B3297">
            <v>162</v>
          </cell>
          <cell r="C3297">
            <v>43182</v>
          </cell>
          <cell r="D3297" t="str">
            <v>ENGORDAPORK MEJORADO AP CE</v>
          </cell>
          <cell r="E3297" t="str">
            <v>PES</v>
          </cell>
          <cell r="F3297">
            <v>4600</v>
          </cell>
          <cell r="G3297" t="str">
            <v>TN</v>
          </cell>
          <cell r="H3297" t="str">
            <v>TONELADAS</v>
          </cell>
          <cell r="I3297" t="str">
            <v>PEC</v>
          </cell>
        </row>
        <row r="3298">
          <cell r="A3298" t="str">
            <v>16243186</v>
          </cell>
          <cell r="B3298">
            <v>162</v>
          </cell>
          <cell r="C3298">
            <v>43186</v>
          </cell>
          <cell r="D3298" t="str">
            <v>ENGORDAPORK MEJORADO 5KG</v>
          </cell>
          <cell r="E3298" t="str">
            <v>PES</v>
          </cell>
          <cell r="F3298">
            <v>5850</v>
          </cell>
          <cell r="G3298" t="str">
            <v>TN</v>
          </cell>
          <cell r="H3298" t="str">
            <v>TONELADAS</v>
          </cell>
          <cell r="I3298" t="str">
            <v>PEC</v>
          </cell>
        </row>
        <row r="3299">
          <cell r="A3299" t="str">
            <v>16243192</v>
          </cell>
          <cell r="B3299">
            <v>162</v>
          </cell>
          <cell r="C3299">
            <v>43192</v>
          </cell>
          <cell r="D3299" t="str">
            <v>REPRODUPORK MEJORADO AP CE</v>
          </cell>
          <cell r="E3299" t="str">
            <v>PES</v>
          </cell>
          <cell r="F3299">
            <v>4677</v>
          </cell>
          <cell r="G3299" t="str">
            <v>TN</v>
          </cell>
          <cell r="H3299" t="str">
            <v>TONELADAS</v>
          </cell>
          <cell r="I3299" t="str">
            <v>PEC</v>
          </cell>
        </row>
        <row r="3300">
          <cell r="A3300" t="str">
            <v>16243242</v>
          </cell>
          <cell r="B3300">
            <v>162</v>
          </cell>
          <cell r="C3300">
            <v>43242</v>
          </cell>
          <cell r="D3300" t="str">
            <v>INICIAPORK</v>
          </cell>
          <cell r="E3300" t="str">
            <v>PES</v>
          </cell>
          <cell r="F3300">
            <v>5734</v>
          </cell>
          <cell r="G3300" t="str">
            <v>TN</v>
          </cell>
          <cell r="H3300" t="str">
            <v>TONELADAS</v>
          </cell>
          <cell r="I3300" t="str">
            <v>PEC</v>
          </cell>
        </row>
        <row r="3301">
          <cell r="A3301" t="str">
            <v>16243252</v>
          </cell>
          <cell r="B3301">
            <v>162</v>
          </cell>
          <cell r="C3301">
            <v>43252</v>
          </cell>
          <cell r="D3301" t="str">
            <v>DISPONIBLE</v>
          </cell>
          <cell r="E3301" t="str">
            <v>PES</v>
          </cell>
          <cell r="F3301">
            <v>6673</v>
          </cell>
          <cell r="G3301" t="str">
            <v>TN</v>
          </cell>
          <cell r="H3301" t="str">
            <v>TONELADAS</v>
          </cell>
          <cell r="I3301" t="str">
            <v>PEC</v>
          </cell>
        </row>
        <row r="3302">
          <cell r="A3302" t="str">
            <v>16243502</v>
          </cell>
          <cell r="B3302">
            <v>162</v>
          </cell>
          <cell r="C3302">
            <v>43502</v>
          </cell>
          <cell r="D3302" t="str">
            <v>FINALIZADOR ENG.CERDOS HL CE</v>
          </cell>
          <cell r="E3302" t="str">
            <v>PES</v>
          </cell>
          <cell r="F3302">
            <v>5850</v>
          </cell>
          <cell r="G3302" t="str">
            <v>TN</v>
          </cell>
          <cell r="H3302" t="str">
            <v>TONELADAS</v>
          </cell>
          <cell r="I3302" t="str">
            <v>PEC</v>
          </cell>
        </row>
        <row r="3303">
          <cell r="A3303" t="str">
            <v>16243612</v>
          </cell>
          <cell r="B3303">
            <v>162</v>
          </cell>
          <cell r="C3303">
            <v>43612</v>
          </cell>
          <cell r="D3303" t="str">
            <v>INICIADOR CERDOS 40K CE</v>
          </cell>
          <cell r="E3303" t="str">
            <v>PES</v>
          </cell>
          <cell r="F3303">
            <v>5765</v>
          </cell>
          <cell r="G3303" t="str">
            <v>TN</v>
          </cell>
          <cell r="H3303" t="str">
            <v>TONELADAS</v>
          </cell>
          <cell r="I3303" t="str">
            <v>PEC</v>
          </cell>
        </row>
        <row r="3304">
          <cell r="A3304" t="str">
            <v>16243616</v>
          </cell>
          <cell r="B3304">
            <v>162</v>
          </cell>
          <cell r="C3304">
            <v>43616</v>
          </cell>
          <cell r="D3304" t="str">
            <v>INICIADOR CERDOS 5K CE</v>
          </cell>
          <cell r="E3304" t="str">
            <v>PES</v>
          </cell>
          <cell r="F3304">
            <v>6110</v>
          </cell>
          <cell r="G3304" t="str">
            <v>TN</v>
          </cell>
          <cell r="H3304" t="str">
            <v>TONELADAS</v>
          </cell>
          <cell r="I3304" t="str">
            <v>PEC</v>
          </cell>
        </row>
        <row r="3305">
          <cell r="A3305" t="str">
            <v>16243622</v>
          </cell>
          <cell r="B3305">
            <v>162</v>
          </cell>
          <cell r="C3305">
            <v>43622</v>
          </cell>
          <cell r="D3305" t="str">
            <v>ENGORDA CERDOS 40K CE</v>
          </cell>
          <cell r="E3305" t="str">
            <v>PES</v>
          </cell>
          <cell r="F3305">
            <v>5445</v>
          </cell>
          <cell r="G3305" t="str">
            <v>TN</v>
          </cell>
          <cell r="H3305" t="str">
            <v>TONELADAS</v>
          </cell>
          <cell r="I3305" t="str">
            <v>PEC</v>
          </cell>
        </row>
        <row r="3306">
          <cell r="A3306" t="str">
            <v>16243626</v>
          </cell>
          <cell r="B3306">
            <v>162</v>
          </cell>
          <cell r="C3306">
            <v>43626</v>
          </cell>
          <cell r="D3306" t="str">
            <v>ENGORDA CERDOS 5K CE</v>
          </cell>
          <cell r="E3306" t="str">
            <v>PES</v>
          </cell>
          <cell r="F3306">
            <v>5939</v>
          </cell>
          <cell r="G3306" t="str">
            <v>TN</v>
          </cell>
          <cell r="H3306" t="str">
            <v>TONELADAS</v>
          </cell>
          <cell r="I3306" t="str">
            <v>PEC</v>
          </cell>
        </row>
        <row r="3307">
          <cell r="A3307" t="str">
            <v>16243812</v>
          </cell>
          <cell r="B3307">
            <v>162</v>
          </cell>
          <cell r="C3307">
            <v>43812</v>
          </cell>
          <cell r="D3307" t="str">
            <v>CARNERINA PLUS NO. 1 CE</v>
          </cell>
          <cell r="E3307" t="str">
            <v>PES</v>
          </cell>
          <cell r="F3307">
            <v>6388</v>
          </cell>
          <cell r="G3307" t="str">
            <v>TN</v>
          </cell>
          <cell r="H3307" t="str">
            <v>TONELADAS</v>
          </cell>
          <cell r="I3307" t="str">
            <v>PEC</v>
          </cell>
        </row>
        <row r="3308">
          <cell r="A3308" t="str">
            <v>16243822</v>
          </cell>
          <cell r="B3308">
            <v>162</v>
          </cell>
          <cell r="C3308">
            <v>43822</v>
          </cell>
          <cell r="D3308" t="str">
            <v>CARNERINA PLUS NO. 2 CE</v>
          </cell>
          <cell r="E3308" t="str">
            <v>PES</v>
          </cell>
          <cell r="F3308">
            <v>5902</v>
          </cell>
          <cell r="G3308" t="str">
            <v>TN</v>
          </cell>
          <cell r="H3308" t="str">
            <v>TONELADAS</v>
          </cell>
          <cell r="I3308" t="str">
            <v>PEC</v>
          </cell>
        </row>
        <row r="3309">
          <cell r="A3309" t="str">
            <v>16243832</v>
          </cell>
          <cell r="B3309">
            <v>162</v>
          </cell>
          <cell r="C3309">
            <v>43832</v>
          </cell>
          <cell r="D3309" t="str">
            <v>CARNERINA PLUS NO. 3 CE</v>
          </cell>
          <cell r="E3309" t="str">
            <v>PES</v>
          </cell>
          <cell r="F3309">
            <v>5712</v>
          </cell>
          <cell r="G3309" t="str">
            <v>TN</v>
          </cell>
          <cell r="H3309" t="str">
            <v>TONELADAS</v>
          </cell>
          <cell r="I3309" t="str">
            <v>PEC</v>
          </cell>
        </row>
        <row r="3310">
          <cell r="A3310" t="str">
            <v>16243860</v>
          </cell>
          <cell r="B3310">
            <v>162</v>
          </cell>
          <cell r="C3310">
            <v>43860</v>
          </cell>
          <cell r="D3310" t="str">
            <v>CRECIPORK V. HE</v>
          </cell>
          <cell r="E3310" t="str">
            <v>PES</v>
          </cell>
          <cell r="F3310">
            <v>5694</v>
          </cell>
          <cell r="G3310" t="str">
            <v>TN</v>
          </cell>
          <cell r="H3310" t="str">
            <v>TONELADAS</v>
          </cell>
          <cell r="I3310" t="str">
            <v>PEC</v>
          </cell>
        </row>
        <row r="3311">
          <cell r="A3311" t="str">
            <v>16243861</v>
          </cell>
          <cell r="B3311">
            <v>162</v>
          </cell>
          <cell r="C3311">
            <v>43861</v>
          </cell>
          <cell r="D3311" t="str">
            <v>CRECIPORK V. HG</v>
          </cell>
          <cell r="E3311" t="str">
            <v>PES</v>
          </cell>
          <cell r="F3311">
            <v>5554</v>
          </cell>
          <cell r="G3311" t="str">
            <v>TN</v>
          </cell>
          <cell r="H3311" t="str">
            <v>TONELADAS</v>
          </cell>
          <cell r="I3311" t="str">
            <v>PEC</v>
          </cell>
        </row>
        <row r="3312">
          <cell r="A3312" t="str">
            <v>16243862</v>
          </cell>
          <cell r="B3312">
            <v>162</v>
          </cell>
          <cell r="C3312">
            <v>43862</v>
          </cell>
          <cell r="D3312" t="str">
            <v>GESTACION 0-30 CARABANCHEL</v>
          </cell>
          <cell r="E3312" t="str">
            <v>PES</v>
          </cell>
          <cell r="F3312">
            <v>5714</v>
          </cell>
          <cell r="G3312" t="str">
            <v>TN</v>
          </cell>
          <cell r="H3312" t="str">
            <v>TONELADAS</v>
          </cell>
          <cell r="I3312" t="str">
            <v>PEC</v>
          </cell>
        </row>
        <row r="3313">
          <cell r="A3313" t="str">
            <v>16243863</v>
          </cell>
          <cell r="B3313">
            <v>162</v>
          </cell>
          <cell r="C3313">
            <v>43863</v>
          </cell>
          <cell r="D3313" t="str">
            <v>CRECIPORK V. CG</v>
          </cell>
          <cell r="E3313" t="str">
            <v>PES</v>
          </cell>
          <cell r="F3313">
            <v>5574</v>
          </cell>
          <cell r="G3313" t="str">
            <v>TN</v>
          </cell>
          <cell r="H3313" t="str">
            <v>TONELADAS</v>
          </cell>
          <cell r="I3313" t="str">
            <v>PEC</v>
          </cell>
        </row>
        <row r="3314">
          <cell r="A3314" t="str">
            <v>16243870</v>
          </cell>
          <cell r="B3314">
            <v>162</v>
          </cell>
          <cell r="C3314">
            <v>43870</v>
          </cell>
          <cell r="D3314" t="str">
            <v>ENGORDAPORK V. HE</v>
          </cell>
          <cell r="E3314" t="str">
            <v>PES</v>
          </cell>
          <cell r="F3314">
            <v>5624</v>
          </cell>
          <cell r="G3314" t="str">
            <v>TN</v>
          </cell>
          <cell r="H3314" t="str">
            <v>TONELADAS</v>
          </cell>
          <cell r="I3314" t="str">
            <v>PEC</v>
          </cell>
        </row>
        <row r="3315">
          <cell r="A3315" t="str">
            <v>16243871</v>
          </cell>
          <cell r="B3315">
            <v>162</v>
          </cell>
          <cell r="C3315">
            <v>43871</v>
          </cell>
          <cell r="D3315" t="str">
            <v>ENGORDAPORK V. HG</v>
          </cell>
          <cell r="E3315" t="str">
            <v>PES</v>
          </cell>
          <cell r="F3315">
            <v>5484</v>
          </cell>
          <cell r="G3315" t="str">
            <v>TN</v>
          </cell>
          <cell r="H3315" t="str">
            <v>TONELADAS</v>
          </cell>
          <cell r="I3315" t="str">
            <v>PEC</v>
          </cell>
        </row>
        <row r="3316">
          <cell r="A3316" t="str">
            <v>16243872</v>
          </cell>
          <cell r="B3316">
            <v>162</v>
          </cell>
          <cell r="C3316">
            <v>43872</v>
          </cell>
          <cell r="D3316" t="str">
            <v>ALIMENTO RETIRO CARANBACHEL CE</v>
          </cell>
          <cell r="E3316" t="str">
            <v>PES</v>
          </cell>
          <cell r="F3316">
            <v>5644</v>
          </cell>
          <cell r="G3316" t="str">
            <v>TN</v>
          </cell>
          <cell r="H3316" t="str">
            <v>TONELADAS</v>
          </cell>
          <cell r="I3316" t="str">
            <v>PEC</v>
          </cell>
        </row>
        <row r="3317">
          <cell r="A3317" t="str">
            <v>16243873</v>
          </cell>
          <cell r="B3317">
            <v>162</v>
          </cell>
          <cell r="C3317">
            <v>43873</v>
          </cell>
          <cell r="D3317" t="str">
            <v>ENGORDAPORK V. CG</v>
          </cell>
          <cell r="E3317" t="str">
            <v>PES</v>
          </cell>
          <cell r="F3317">
            <v>5504</v>
          </cell>
          <cell r="G3317" t="str">
            <v>TN</v>
          </cell>
          <cell r="H3317" t="str">
            <v>TONELADAS</v>
          </cell>
          <cell r="I3317" t="str">
            <v>PEC</v>
          </cell>
        </row>
        <row r="3318">
          <cell r="A3318" t="str">
            <v>16243880</v>
          </cell>
          <cell r="B3318">
            <v>162</v>
          </cell>
          <cell r="C3318">
            <v>43880</v>
          </cell>
          <cell r="D3318" t="str">
            <v>REPRODUPORK V. HE</v>
          </cell>
          <cell r="E3318" t="str">
            <v>PES</v>
          </cell>
          <cell r="F3318">
            <v>5649</v>
          </cell>
          <cell r="G3318" t="str">
            <v>TN</v>
          </cell>
          <cell r="H3318" t="str">
            <v>TONELADAS</v>
          </cell>
          <cell r="I3318" t="str">
            <v>PEC</v>
          </cell>
        </row>
        <row r="3319">
          <cell r="A3319" t="str">
            <v>16243881</v>
          </cell>
          <cell r="B3319">
            <v>162</v>
          </cell>
          <cell r="C3319">
            <v>43881</v>
          </cell>
          <cell r="D3319" t="str">
            <v>REPRODUPORK V. HG</v>
          </cell>
          <cell r="E3319" t="str">
            <v>PES</v>
          </cell>
          <cell r="F3319">
            <v>5509</v>
          </cell>
          <cell r="G3319" t="str">
            <v>TN</v>
          </cell>
          <cell r="H3319" t="str">
            <v>TONELADAS</v>
          </cell>
          <cell r="I3319" t="str">
            <v>PEC</v>
          </cell>
        </row>
        <row r="3320">
          <cell r="A3320" t="str">
            <v>16243882</v>
          </cell>
          <cell r="B3320">
            <v>162</v>
          </cell>
          <cell r="C3320">
            <v>43882</v>
          </cell>
          <cell r="D3320" t="str">
            <v>REPRODUPORK AP CE</v>
          </cell>
          <cell r="E3320" t="str">
            <v>PES</v>
          </cell>
          <cell r="F3320">
            <v>5669</v>
          </cell>
          <cell r="G3320" t="str">
            <v>TN</v>
          </cell>
          <cell r="H3320" t="str">
            <v>TONELADAS</v>
          </cell>
          <cell r="I3320" t="str">
            <v>PEC</v>
          </cell>
        </row>
        <row r="3321">
          <cell r="A3321" t="str">
            <v>16243883</v>
          </cell>
          <cell r="B3321">
            <v>162</v>
          </cell>
          <cell r="C3321">
            <v>43883</v>
          </cell>
          <cell r="D3321" t="str">
            <v>REPRODUPORK V. CG</v>
          </cell>
          <cell r="E3321" t="str">
            <v>PES</v>
          </cell>
          <cell r="F3321">
            <v>5529</v>
          </cell>
          <cell r="G3321" t="str">
            <v>TN</v>
          </cell>
          <cell r="H3321" t="str">
            <v>TONELADAS</v>
          </cell>
          <cell r="I3321" t="str">
            <v>PEC</v>
          </cell>
        </row>
        <row r="3322">
          <cell r="A3322" t="str">
            <v>16244000</v>
          </cell>
          <cell r="B3322">
            <v>162</v>
          </cell>
          <cell r="C3322">
            <v>44000</v>
          </cell>
          <cell r="D3322" t="str">
            <v>APILECHE 18% HE</v>
          </cell>
          <cell r="E3322" t="str">
            <v>PES</v>
          </cell>
          <cell r="F3322">
            <v>5400</v>
          </cell>
          <cell r="G3322" t="str">
            <v>TN</v>
          </cell>
          <cell r="H3322" t="str">
            <v>TONELADAS</v>
          </cell>
          <cell r="I3322" t="str">
            <v>PEC</v>
          </cell>
        </row>
        <row r="3323">
          <cell r="A3323" t="str">
            <v>16244001</v>
          </cell>
          <cell r="B3323">
            <v>162</v>
          </cell>
          <cell r="C3323">
            <v>44001</v>
          </cell>
          <cell r="D3323" t="str">
            <v>APILECHE 18% HG</v>
          </cell>
          <cell r="E3323" t="str">
            <v>PES</v>
          </cell>
          <cell r="F3323">
            <v>5260</v>
          </cell>
          <cell r="G3323" t="str">
            <v>TN</v>
          </cell>
          <cell r="H3323" t="str">
            <v>TONELADAS</v>
          </cell>
          <cell r="I3323" t="str">
            <v>PEC</v>
          </cell>
        </row>
        <row r="3324">
          <cell r="A3324" t="str">
            <v>16244002</v>
          </cell>
          <cell r="B3324">
            <v>162</v>
          </cell>
          <cell r="C3324">
            <v>44002</v>
          </cell>
          <cell r="D3324" t="str">
            <v>APILECHE 18% CE</v>
          </cell>
          <cell r="E3324" t="str">
            <v>PES</v>
          </cell>
          <cell r="F3324">
            <v>6100</v>
          </cell>
          <cell r="G3324" t="str">
            <v>TN</v>
          </cell>
          <cell r="H3324" t="str">
            <v>TONELADAS</v>
          </cell>
          <cell r="I3324" t="str">
            <v>PEC</v>
          </cell>
        </row>
        <row r="3325">
          <cell r="A3325" t="str">
            <v>16244003</v>
          </cell>
          <cell r="B3325">
            <v>162</v>
          </cell>
          <cell r="C3325">
            <v>44003</v>
          </cell>
          <cell r="D3325" t="str">
            <v>APILECHE 18% CG</v>
          </cell>
          <cell r="E3325" t="str">
            <v>PES</v>
          </cell>
          <cell r="F3325">
            <v>5280</v>
          </cell>
          <cell r="G3325" t="str">
            <v>TN</v>
          </cell>
          <cell r="H3325" t="str">
            <v>TONELADAS</v>
          </cell>
          <cell r="I3325" t="str">
            <v>PEC</v>
          </cell>
        </row>
        <row r="3326">
          <cell r="A3326" t="str">
            <v>16244004</v>
          </cell>
          <cell r="B3326">
            <v>162</v>
          </cell>
          <cell r="C3326">
            <v>44004</v>
          </cell>
          <cell r="D3326" t="str">
            <v>APILECHE 18% RE</v>
          </cell>
          <cell r="E3326" t="str">
            <v>PES</v>
          </cell>
          <cell r="F3326">
            <v>6005</v>
          </cell>
          <cell r="G3326" t="str">
            <v>TN</v>
          </cell>
          <cell r="H3326" t="str">
            <v>TONELADAS</v>
          </cell>
          <cell r="I3326" t="str">
            <v>PEC</v>
          </cell>
        </row>
        <row r="3327">
          <cell r="A3327" t="str">
            <v>16244005</v>
          </cell>
          <cell r="B3327">
            <v>162</v>
          </cell>
          <cell r="C3327">
            <v>44005</v>
          </cell>
          <cell r="D3327" t="str">
            <v>APILECHE 18% RG</v>
          </cell>
          <cell r="E3327" t="str">
            <v>PES</v>
          </cell>
          <cell r="F3327">
            <v>5270</v>
          </cell>
          <cell r="G3327" t="str">
            <v>TN</v>
          </cell>
          <cell r="H3327" t="str">
            <v>TONELADAS</v>
          </cell>
          <cell r="I3327" t="str">
            <v>PEC</v>
          </cell>
        </row>
        <row r="3328">
          <cell r="A3328" t="str">
            <v>16244010</v>
          </cell>
          <cell r="B3328">
            <v>162</v>
          </cell>
          <cell r="C3328">
            <v>44010</v>
          </cell>
          <cell r="D3328" t="str">
            <v>ABALAC 40% PLUS HE</v>
          </cell>
          <cell r="E3328" t="str">
            <v>PES</v>
          </cell>
          <cell r="F3328">
            <v>5270</v>
          </cell>
          <cell r="G3328" t="str">
            <v>TN</v>
          </cell>
          <cell r="H3328" t="str">
            <v>TONELADAS</v>
          </cell>
          <cell r="I3328" t="str">
            <v>PEC</v>
          </cell>
        </row>
        <row r="3329">
          <cell r="A3329" t="str">
            <v>16244011</v>
          </cell>
          <cell r="B3329">
            <v>162</v>
          </cell>
          <cell r="C3329">
            <v>44011</v>
          </cell>
          <cell r="D3329" t="str">
            <v>ABALAC 40% PLUS HG</v>
          </cell>
          <cell r="E3329" t="str">
            <v>PES</v>
          </cell>
          <cell r="F3329">
            <v>5130</v>
          </cell>
          <cell r="G3329" t="str">
            <v>TN</v>
          </cell>
          <cell r="H3329" t="str">
            <v>TONELADAS</v>
          </cell>
          <cell r="I3329" t="str">
            <v>PEC</v>
          </cell>
        </row>
        <row r="3330">
          <cell r="A3330" t="str">
            <v>16244040</v>
          </cell>
          <cell r="B3330">
            <v>162</v>
          </cell>
          <cell r="C3330">
            <v>44040</v>
          </cell>
          <cell r="D3330" t="str">
            <v>ABAHOR PLUS HE</v>
          </cell>
          <cell r="E3330" t="str">
            <v>PES</v>
          </cell>
          <cell r="F3330">
            <v>4615</v>
          </cell>
          <cell r="G3330" t="str">
            <v>TN</v>
          </cell>
          <cell r="H3330" t="str">
            <v>TONELADAS</v>
          </cell>
          <cell r="I3330" t="str">
            <v>PEC</v>
          </cell>
        </row>
        <row r="3331">
          <cell r="A3331" t="str">
            <v>16244041</v>
          </cell>
          <cell r="B3331">
            <v>162</v>
          </cell>
          <cell r="C3331">
            <v>44041</v>
          </cell>
          <cell r="D3331" t="str">
            <v>ABAHOR PLUS HG</v>
          </cell>
          <cell r="E3331" t="str">
            <v>PES</v>
          </cell>
          <cell r="F3331">
            <v>4475</v>
          </cell>
          <cell r="G3331" t="str">
            <v>TN</v>
          </cell>
          <cell r="H3331" t="str">
            <v>TONELADAS</v>
          </cell>
          <cell r="I3331" t="str">
            <v>PEC</v>
          </cell>
        </row>
        <row r="3332">
          <cell r="A3332" t="str">
            <v>16244042</v>
          </cell>
          <cell r="B3332">
            <v>162</v>
          </cell>
          <cell r="C3332">
            <v>44042</v>
          </cell>
          <cell r="D3332" t="str">
            <v>ABAHOR PLUS CE</v>
          </cell>
          <cell r="E3332" t="str">
            <v>PES</v>
          </cell>
          <cell r="F3332">
            <v>4635</v>
          </cell>
          <cell r="G3332" t="str">
            <v>TN</v>
          </cell>
          <cell r="H3332" t="str">
            <v>TONELADAS</v>
          </cell>
          <cell r="I3332" t="str">
            <v>PEC</v>
          </cell>
        </row>
        <row r="3333">
          <cell r="A3333" t="str">
            <v>16244043</v>
          </cell>
          <cell r="B3333">
            <v>162</v>
          </cell>
          <cell r="C3333">
            <v>44043</v>
          </cell>
          <cell r="D3333" t="str">
            <v>ABAHOR PLUS CG</v>
          </cell>
          <cell r="E3333" t="str">
            <v>PES</v>
          </cell>
          <cell r="F3333">
            <v>4495</v>
          </cell>
          <cell r="G3333" t="str">
            <v>TN</v>
          </cell>
          <cell r="H3333" t="str">
            <v>TONELADAS</v>
          </cell>
          <cell r="I3333" t="str">
            <v>PEC</v>
          </cell>
        </row>
        <row r="3334">
          <cell r="A3334" t="str">
            <v>16244044</v>
          </cell>
          <cell r="B3334">
            <v>162</v>
          </cell>
          <cell r="C3334">
            <v>44044</v>
          </cell>
          <cell r="D3334" t="str">
            <v>ABAHOR PLUS RE</v>
          </cell>
          <cell r="E3334" t="str">
            <v>PES</v>
          </cell>
          <cell r="F3334">
            <v>4625</v>
          </cell>
          <cell r="G3334" t="str">
            <v>TN</v>
          </cell>
          <cell r="H3334" t="str">
            <v>TONELADAS</v>
          </cell>
          <cell r="I3334" t="str">
            <v>PEC</v>
          </cell>
        </row>
        <row r="3335">
          <cell r="A3335" t="str">
            <v>16244045</v>
          </cell>
          <cell r="B3335">
            <v>162</v>
          </cell>
          <cell r="C3335">
            <v>44045</v>
          </cell>
          <cell r="D3335" t="str">
            <v>ABAHOR PLUS RG</v>
          </cell>
          <cell r="E3335" t="str">
            <v>PES</v>
          </cell>
          <cell r="F3335">
            <v>4485</v>
          </cell>
          <cell r="G3335" t="str">
            <v>TN</v>
          </cell>
          <cell r="H3335" t="str">
            <v>TONELADAS</v>
          </cell>
          <cell r="I3335" t="str">
            <v>PEC</v>
          </cell>
        </row>
        <row r="3336">
          <cell r="A3336" t="str">
            <v>16244070</v>
          </cell>
          <cell r="B3336">
            <v>162</v>
          </cell>
          <cell r="C3336">
            <v>44070</v>
          </cell>
          <cell r="D3336" t="str">
            <v>ABABE PLUS HE</v>
          </cell>
          <cell r="E3336" t="str">
            <v>PES</v>
          </cell>
          <cell r="F3336">
            <v>5986</v>
          </cell>
          <cell r="G3336" t="str">
            <v>TN</v>
          </cell>
          <cell r="H3336" t="str">
            <v>TONELADAS</v>
          </cell>
          <cell r="I3336" t="str">
            <v>PEC</v>
          </cell>
        </row>
        <row r="3337">
          <cell r="A3337" t="str">
            <v>16244072</v>
          </cell>
          <cell r="B3337">
            <v>162</v>
          </cell>
          <cell r="C3337">
            <v>44072</v>
          </cell>
          <cell r="D3337" t="str">
            <v>ABABE PLUS CE</v>
          </cell>
          <cell r="E3337" t="str">
            <v>PES</v>
          </cell>
          <cell r="F3337">
            <v>5330</v>
          </cell>
          <cell r="G3337" t="str">
            <v>TN</v>
          </cell>
          <cell r="H3337" t="str">
            <v>TONELADAS</v>
          </cell>
          <cell r="I3337" t="str">
            <v>PEC</v>
          </cell>
        </row>
        <row r="3338">
          <cell r="A3338" t="str">
            <v>16244073</v>
          </cell>
          <cell r="B3338">
            <v>162</v>
          </cell>
          <cell r="C3338">
            <v>44073</v>
          </cell>
          <cell r="D3338" t="str">
            <v>ABABE PLUS CG</v>
          </cell>
          <cell r="E3338" t="str">
            <v>PES</v>
          </cell>
          <cell r="F3338">
            <v>5866</v>
          </cell>
          <cell r="G3338" t="str">
            <v>TN</v>
          </cell>
          <cell r="H3338" t="str">
            <v>TONELADAS</v>
          </cell>
          <cell r="I3338" t="str">
            <v>PEC</v>
          </cell>
        </row>
        <row r="3339">
          <cell r="A3339" t="str">
            <v>16244074</v>
          </cell>
          <cell r="B3339">
            <v>162</v>
          </cell>
          <cell r="C3339">
            <v>44074</v>
          </cell>
          <cell r="D3339" t="str">
            <v>ABABE PLUS RE</v>
          </cell>
          <cell r="E3339" t="str">
            <v>PES</v>
          </cell>
          <cell r="F3339">
            <v>5996</v>
          </cell>
          <cell r="G3339" t="str">
            <v>TN</v>
          </cell>
          <cell r="H3339" t="str">
            <v>TONELADAS</v>
          </cell>
          <cell r="I3339" t="str">
            <v>PEC</v>
          </cell>
        </row>
        <row r="3340">
          <cell r="A3340" t="str">
            <v>16244075</v>
          </cell>
          <cell r="B3340">
            <v>162</v>
          </cell>
          <cell r="C3340">
            <v>44075</v>
          </cell>
          <cell r="D3340" t="str">
            <v>ABABE PLUS RG</v>
          </cell>
          <cell r="E3340" t="str">
            <v>PES</v>
          </cell>
          <cell r="F3340">
            <v>5856</v>
          </cell>
          <cell r="G3340" t="str">
            <v>TN</v>
          </cell>
          <cell r="H3340" t="str">
            <v>TONELADAS</v>
          </cell>
          <cell r="I3340" t="str">
            <v>PEC</v>
          </cell>
        </row>
        <row r="3341">
          <cell r="A3341" t="str">
            <v>16244169</v>
          </cell>
          <cell r="B3341">
            <v>162</v>
          </cell>
          <cell r="C3341">
            <v>44169</v>
          </cell>
          <cell r="D3341" t="str">
            <v>LACTOCRIA PLUS 10K HE</v>
          </cell>
          <cell r="E3341" t="str">
            <v>PES</v>
          </cell>
          <cell r="F3341">
            <v>20096</v>
          </cell>
          <cell r="G3341" t="str">
            <v>TN</v>
          </cell>
          <cell r="H3341" t="str">
            <v>TONELADAS</v>
          </cell>
          <cell r="I3341" t="str">
            <v>PEC</v>
          </cell>
        </row>
        <row r="3342">
          <cell r="A3342" t="str">
            <v>16244230</v>
          </cell>
          <cell r="B3342">
            <v>162</v>
          </cell>
          <cell r="C3342">
            <v>44230</v>
          </cell>
          <cell r="D3342" t="str">
            <v>LECHERO 16% V. HE</v>
          </cell>
          <cell r="E3342" t="str">
            <v>PES</v>
          </cell>
          <cell r="F3342">
            <v>4947</v>
          </cell>
          <cell r="G3342" t="str">
            <v>TN</v>
          </cell>
          <cell r="H3342" t="str">
            <v>TONELADAS</v>
          </cell>
          <cell r="I3342" t="str">
            <v>PEC</v>
          </cell>
        </row>
        <row r="3343">
          <cell r="A3343" t="str">
            <v>16244231</v>
          </cell>
          <cell r="B3343">
            <v>162</v>
          </cell>
          <cell r="C3343">
            <v>44231</v>
          </cell>
          <cell r="D3343" t="str">
            <v>LECHERO 16% V. HG</v>
          </cell>
          <cell r="E3343" t="str">
            <v>PES</v>
          </cell>
          <cell r="F3343">
            <v>4807</v>
          </cell>
          <cell r="G3343" t="str">
            <v>TN</v>
          </cell>
          <cell r="H3343" t="str">
            <v>TONELADAS</v>
          </cell>
          <cell r="I3343" t="str">
            <v>PEC</v>
          </cell>
        </row>
        <row r="3344">
          <cell r="A3344" t="str">
            <v>16244232</v>
          </cell>
          <cell r="B3344">
            <v>162</v>
          </cell>
          <cell r="C3344">
            <v>44232</v>
          </cell>
          <cell r="D3344" t="str">
            <v>LECHERO 16% AP. CE</v>
          </cell>
          <cell r="E3344" t="str">
            <v>PES</v>
          </cell>
          <cell r="F3344">
            <v>4500</v>
          </cell>
          <cell r="G3344" t="str">
            <v>TN</v>
          </cell>
          <cell r="H3344" t="str">
            <v>TONELADAS</v>
          </cell>
          <cell r="I3344" t="str">
            <v>PEC</v>
          </cell>
        </row>
        <row r="3345">
          <cell r="A3345" t="str">
            <v>16244233</v>
          </cell>
          <cell r="B3345">
            <v>162</v>
          </cell>
          <cell r="C3345">
            <v>44233</v>
          </cell>
          <cell r="D3345" t="str">
            <v>LECHERO 16%  CG</v>
          </cell>
          <cell r="E3345" t="str">
            <v>PES</v>
          </cell>
          <cell r="F3345">
            <v>4827</v>
          </cell>
          <cell r="G3345" t="str">
            <v>TN</v>
          </cell>
          <cell r="H3345" t="str">
            <v>TONELADAS</v>
          </cell>
          <cell r="I3345" t="str">
            <v>PEC</v>
          </cell>
        </row>
        <row r="3346">
          <cell r="A3346" t="str">
            <v>16244234</v>
          </cell>
          <cell r="B3346">
            <v>162</v>
          </cell>
          <cell r="C3346">
            <v>44234</v>
          </cell>
          <cell r="D3346" t="str">
            <v>LECHERO 16% V. RE</v>
          </cell>
          <cell r="E3346" t="str">
            <v>PES</v>
          </cell>
          <cell r="F3346">
            <v>4957</v>
          </cell>
          <cell r="G3346" t="str">
            <v>TN</v>
          </cell>
          <cell r="H3346" t="str">
            <v>TONELADAS</v>
          </cell>
          <cell r="I3346" t="str">
            <v>PEC</v>
          </cell>
        </row>
        <row r="3347">
          <cell r="A3347" t="str">
            <v>16244235</v>
          </cell>
          <cell r="B3347">
            <v>162</v>
          </cell>
          <cell r="C3347">
            <v>44235</v>
          </cell>
          <cell r="D3347" t="str">
            <v>LECHERO 16% V. RG</v>
          </cell>
          <cell r="E3347" t="str">
            <v>PES</v>
          </cell>
          <cell r="F3347">
            <v>4817</v>
          </cell>
          <cell r="G3347" t="str">
            <v>TN</v>
          </cell>
          <cell r="H3347" t="str">
            <v>TONELADAS</v>
          </cell>
          <cell r="I3347" t="str">
            <v>PEC</v>
          </cell>
        </row>
        <row r="3348">
          <cell r="A3348" t="str">
            <v>16245214</v>
          </cell>
          <cell r="B3348">
            <v>162</v>
          </cell>
          <cell r="C3348">
            <v>45214</v>
          </cell>
          <cell r="D3348" t="str">
            <v>BEEFMAX RE</v>
          </cell>
          <cell r="E3348" t="str">
            <v>PES</v>
          </cell>
          <cell r="F3348">
            <v>5940</v>
          </cell>
          <cell r="G3348" t="str">
            <v>TN</v>
          </cell>
          <cell r="H3348" t="str">
            <v>TONELADAS</v>
          </cell>
          <cell r="I3348" t="str">
            <v>PEC</v>
          </cell>
        </row>
        <row r="3349">
          <cell r="A3349" t="str">
            <v>16245410</v>
          </cell>
          <cell r="B3349">
            <v>162</v>
          </cell>
          <cell r="C3349">
            <v>45410</v>
          </cell>
          <cell r="D3349" t="str">
            <v>API-CARNE HE</v>
          </cell>
          <cell r="E3349" t="str">
            <v>PES</v>
          </cell>
          <cell r="F3349">
            <v>5923</v>
          </cell>
          <cell r="G3349" t="str">
            <v>TN</v>
          </cell>
          <cell r="H3349" t="str">
            <v>TONELADAS</v>
          </cell>
          <cell r="I3349" t="str">
            <v>PEC</v>
          </cell>
        </row>
        <row r="3350">
          <cell r="A3350" t="str">
            <v>16245411</v>
          </cell>
          <cell r="B3350">
            <v>162</v>
          </cell>
          <cell r="C3350">
            <v>45411</v>
          </cell>
          <cell r="D3350" t="str">
            <v>API-CARNE HG</v>
          </cell>
          <cell r="E3350" t="str">
            <v>PES</v>
          </cell>
          <cell r="F3350">
            <v>5783</v>
          </cell>
          <cell r="G3350" t="str">
            <v>TN</v>
          </cell>
          <cell r="H3350" t="str">
            <v>TONELADAS</v>
          </cell>
          <cell r="I3350" t="str">
            <v>PEC</v>
          </cell>
        </row>
        <row r="3351">
          <cell r="A3351" t="str">
            <v>16245412</v>
          </cell>
          <cell r="B3351">
            <v>162</v>
          </cell>
          <cell r="C3351">
            <v>45412</v>
          </cell>
          <cell r="D3351" t="str">
            <v>API-CARNE CE</v>
          </cell>
          <cell r="E3351" t="str">
            <v>PES</v>
          </cell>
          <cell r="F3351">
            <v>5943</v>
          </cell>
          <cell r="G3351" t="str">
            <v>TN</v>
          </cell>
          <cell r="H3351" t="str">
            <v>TONELADAS</v>
          </cell>
          <cell r="I3351" t="str">
            <v>PEC</v>
          </cell>
        </row>
        <row r="3352">
          <cell r="A3352" t="str">
            <v>16245413</v>
          </cell>
          <cell r="B3352">
            <v>162</v>
          </cell>
          <cell r="C3352">
            <v>45413</v>
          </cell>
          <cell r="D3352" t="str">
            <v>API-CARNE CG</v>
          </cell>
          <cell r="E3352" t="str">
            <v>PES</v>
          </cell>
          <cell r="F3352">
            <v>5803</v>
          </cell>
          <cell r="G3352" t="str">
            <v>TN</v>
          </cell>
          <cell r="H3352" t="str">
            <v>TONELADAS</v>
          </cell>
          <cell r="I3352" t="str">
            <v>PEC</v>
          </cell>
        </row>
        <row r="3353">
          <cell r="A3353" t="str">
            <v>16245414</v>
          </cell>
          <cell r="B3353">
            <v>162</v>
          </cell>
          <cell r="C3353">
            <v>45414</v>
          </cell>
          <cell r="D3353" t="str">
            <v>API-CARNE RE</v>
          </cell>
          <cell r="E3353" t="str">
            <v>PES</v>
          </cell>
          <cell r="F3353">
            <v>4700</v>
          </cell>
          <cell r="G3353" t="str">
            <v>TN</v>
          </cell>
          <cell r="H3353" t="str">
            <v>TONELADAS</v>
          </cell>
          <cell r="I3353" t="str">
            <v>PEC</v>
          </cell>
        </row>
        <row r="3354">
          <cell r="A3354" t="str">
            <v>16245415</v>
          </cell>
          <cell r="B3354">
            <v>162</v>
          </cell>
          <cell r="C3354">
            <v>45415</v>
          </cell>
          <cell r="D3354" t="str">
            <v>API-CARNE RG</v>
          </cell>
          <cell r="E3354" t="str">
            <v>PES</v>
          </cell>
          <cell r="F3354">
            <v>5793</v>
          </cell>
          <cell r="G3354" t="str">
            <v>TN</v>
          </cell>
          <cell r="H3354" t="str">
            <v>TONELADAS</v>
          </cell>
          <cell r="I3354" t="str">
            <v>PEC</v>
          </cell>
        </row>
        <row r="3355">
          <cell r="A3355" t="str">
            <v>16245434</v>
          </cell>
          <cell r="B3355">
            <v>162</v>
          </cell>
          <cell r="C3355">
            <v>45434</v>
          </cell>
          <cell r="D3355" t="str">
            <v>GANACARNE MULTIUSOS  RE</v>
          </cell>
          <cell r="E3355" t="str">
            <v>PES</v>
          </cell>
          <cell r="F3355">
            <v>4198</v>
          </cell>
          <cell r="G3355" t="str">
            <v>TN</v>
          </cell>
          <cell r="H3355" t="str">
            <v>TONELADAS</v>
          </cell>
          <cell r="I3355" t="str">
            <v>PEC</v>
          </cell>
        </row>
        <row r="3356">
          <cell r="A3356" t="str">
            <v>16245484</v>
          </cell>
          <cell r="B3356">
            <v>162</v>
          </cell>
          <cell r="C3356">
            <v>45484</v>
          </cell>
          <cell r="D3356" t="str">
            <v>API-CARNE ES.PLUS RE</v>
          </cell>
          <cell r="E3356" t="str">
            <v>PES</v>
          </cell>
          <cell r="F3356">
            <v>4783</v>
          </cell>
          <cell r="G3356" t="str">
            <v>TN</v>
          </cell>
          <cell r="H3356" t="str">
            <v>TONELADAS</v>
          </cell>
          <cell r="I3356" t="str">
            <v>PEC</v>
          </cell>
        </row>
        <row r="3357">
          <cell r="A3357" t="str">
            <v>16245485</v>
          </cell>
          <cell r="B3357">
            <v>162</v>
          </cell>
          <cell r="C3357">
            <v>45485</v>
          </cell>
          <cell r="D3357" t="str">
            <v>API-CARNE ES.PLUS RG</v>
          </cell>
          <cell r="E3357" t="str">
            <v>PES</v>
          </cell>
          <cell r="F3357">
            <v>4643</v>
          </cell>
          <cell r="G3357" t="str">
            <v>TN</v>
          </cell>
          <cell r="H3357" t="str">
            <v>TONELADAS</v>
          </cell>
          <cell r="I3357" t="str">
            <v>PEC</v>
          </cell>
        </row>
        <row r="3358">
          <cell r="A3358" t="str">
            <v>16245492</v>
          </cell>
          <cell r="B3358">
            <v>162</v>
          </cell>
          <cell r="C3358">
            <v>45492</v>
          </cell>
          <cell r="D3358" t="str">
            <v>BECERRO ENGORDA 16% CE</v>
          </cell>
          <cell r="E3358" t="str">
            <v>PES</v>
          </cell>
          <cell r="F3358">
            <v>4154</v>
          </cell>
          <cell r="G3358" t="str">
            <v>TN</v>
          </cell>
          <cell r="H3358" t="str">
            <v>TONELADAS</v>
          </cell>
          <cell r="I3358" t="str">
            <v>PEC</v>
          </cell>
        </row>
        <row r="3359">
          <cell r="A3359" t="str">
            <v>16245630</v>
          </cell>
          <cell r="B3359">
            <v>162</v>
          </cell>
          <cell r="C3359">
            <v>45630</v>
          </cell>
          <cell r="D3359" t="str">
            <v>ENGORDA GANADO V. HE</v>
          </cell>
          <cell r="E3359" t="str">
            <v>PES</v>
          </cell>
          <cell r="F3359">
            <v>5035</v>
          </cell>
          <cell r="G3359" t="str">
            <v>TN</v>
          </cell>
          <cell r="H3359" t="str">
            <v>TONELADAS</v>
          </cell>
          <cell r="I3359" t="str">
            <v>PEC</v>
          </cell>
        </row>
        <row r="3360">
          <cell r="A3360" t="str">
            <v>16245631</v>
          </cell>
          <cell r="B3360">
            <v>162</v>
          </cell>
          <cell r="C3360">
            <v>45631</v>
          </cell>
          <cell r="D3360" t="str">
            <v>ENGORDA GANADO V. HG</v>
          </cell>
          <cell r="E3360" t="str">
            <v>PES</v>
          </cell>
          <cell r="F3360">
            <v>4895</v>
          </cell>
          <cell r="G3360" t="str">
            <v>TN</v>
          </cell>
          <cell r="H3360" t="str">
            <v>TONELADAS</v>
          </cell>
          <cell r="I3360" t="str">
            <v>PEC</v>
          </cell>
        </row>
        <row r="3361">
          <cell r="A3361" t="str">
            <v>16245632</v>
          </cell>
          <cell r="B3361">
            <v>162</v>
          </cell>
          <cell r="C3361">
            <v>45632</v>
          </cell>
          <cell r="D3361" t="str">
            <v>ENGORDA GANADO AP CE</v>
          </cell>
          <cell r="E3361" t="str">
            <v>PES</v>
          </cell>
          <cell r="F3361">
            <v>4100</v>
          </cell>
          <cell r="G3361" t="str">
            <v>TN</v>
          </cell>
          <cell r="H3361" t="str">
            <v>TONELADAS</v>
          </cell>
          <cell r="I3361" t="str">
            <v>PEC</v>
          </cell>
        </row>
        <row r="3362">
          <cell r="A3362" t="str">
            <v>16245633</v>
          </cell>
          <cell r="B3362">
            <v>162</v>
          </cell>
          <cell r="C3362">
            <v>45633</v>
          </cell>
          <cell r="D3362" t="str">
            <v>ENGORDA GANADO V. CG</v>
          </cell>
          <cell r="E3362" t="str">
            <v>PES</v>
          </cell>
          <cell r="F3362">
            <v>4915</v>
          </cell>
          <cell r="G3362" t="str">
            <v>TN</v>
          </cell>
          <cell r="H3362" t="str">
            <v>TONELADAS</v>
          </cell>
          <cell r="I3362" t="str">
            <v>PEC</v>
          </cell>
        </row>
        <row r="3363">
          <cell r="A3363" t="str">
            <v>16245634</v>
          </cell>
          <cell r="B3363">
            <v>162</v>
          </cell>
          <cell r="C3363">
            <v>45634</v>
          </cell>
          <cell r="D3363" t="str">
            <v>ENGORDA GANADO RE</v>
          </cell>
          <cell r="E3363" t="str">
            <v>PES</v>
          </cell>
          <cell r="F3363">
            <v>5045</v>
          </cell>
          <cell r="G3363" t="str">
            <v>TN</v>
          </cell>
          <cell r="H3363" t="str">
            <v>TONELADAS</v>
          </cell>
          <cell r="I3363" t="str">
            <v>PEC</v>
          </cell>
        </row>
        <row r="3364">
          <cell r="A3364" t="str">
            <v>16245635</v>
          </cell>
          <cell r="B3364">
            <v>162</v>
          </cell>
          <cell r="C3364">
            <v>45635</v>
          </cell>
          <cell r="D3364" t="str">
            <v>ENGORDA GANADO  RG</v>
          </cell>
          <cell r="E3364" t="str">
            <v>PES</v>
          </cell>
          <cell r="F3364">
            <v>4905</v>
          </cell>
          <cell r="G3364" t="str">
            <v>TN</v>
          </cell>
          <cell r="H3364" t="str">
            <v>TONELADAS</v>
          </cell>
          <cell r="I3364" t="str">
            <v>PEC</v>
          </cell>
        </row>
        <row r="3365">
          <cell r="A3365" t="str">
            <v>16245654</v>
          </cell>
          <cell r="B3365">
            <v>162</v>
          </cell>
          <cell r="C3365">
            <v>45654</v>
          </cell>
          <cell r="D3365" t="str">
            <v>BEEF ROLL EXPO RE</v>
          </cell>
          <cell r="E3365" t="str">
            <v>PES</v>
          </cell>
          <cell r="F3365">
            <v>4900</v>
          </cell>
          <cell r="G3365" t="str">
            <v>TN</v>
          </cell>
          <cell r="H3365" t="str">
            <v>TONELADAS</v>
          </cell>
          <cell r="I3365" t="str">
            <v>PEC</v>
          </cell>
        </row>
        <row r="3366">
          <cell r="A3366" t="str">
            <v>16245655</v>
          </cell>
          <cell r="B3366">
            <v>162</v>
          </cell>
          <cell r="C3366">
            <v>45655</v>
          </cell>
          <cell r="D3366" t="str">
            <v>BEFF ROLL EXPO RG</v>
          </cell>
          <cell r="E3366" t="str">
            <v>PES</v>
          </cell>
          <cell r="F3366">
            <v>5730</v>
          </cell>
          <cell r="G3366" t="str">
            <v>TN</v>
          </cell>
          <cell r="H3366" t="str">
            <v>TONELADAS</v>
          </cell>
          <cell r="I3366" t="str">
            <v>PEC</v>
          </cell>
        </row>
        <row r="3367">
          <cell r="A3367" t="str">
            <v>16246022</v>
          </cell>
          <cell r="B3367">
            <v>162</v>
          </cell>
          <cell r="C3367">
            <v>46022</v>
          </cell>
          <cell r="D3367" t="str">
            <v>GALLO DE ORO PREPARACION CE</v>
          </cell>
          <cell r="E3367" t="str">
            <v>PES</v>
          </cell>
          <cell r="F3367">
            <v>6925</v>
          </cell>
          <cell r="G3367" t="str">
            <v>TN</v>
          </cell>
          <cell r="H3367" t="str">
            <v>TONELADAS</v>
          </cell>
          <cell r="I3367" t="str">
            <v>PEC</v>
          </cell>
        </row>
        <row r="3368">
          <cell r="A3368" t="str">
            <v>16246026</v>
          </cell>
          <cell r="B3368">
            <v>162</v>
          </cell>
          <cell r="C3368">
            <v>46026</v>
          </cell>
          <cell r="D3368" t="str">
            <v>GALLO DE ORO PREPARACION 5K CE</v>
          </cell>
          <cell r="E3368" t="str">
            <v>PES</v>
          </cell>
          <cell r="F3368">
            <v>7620</v>
          </cell>
          <cell r="G3368" t="str">
            <v>TN</v>
          </cell>
          <cell r="H3368" t="str">
            <v>TONELADAS</v>
          </cell>
          <cell r="I3368" t="str">
            <v>PEC</v>
          </cell>
        </row>
        <row r="3369">
          <cell r="A3369" t="str">
            <v>16246032</v>
          </cell>
          <cell r="B3369">
            <v>162</v>
          </cell>
          <cell r="C3369">
            <v>46032</v>
          </cell>
          <cell r="D3369" t="str">
            <v>API-PAVO NO. 1 TE</v>
          </cell>
          <cell r="E3369" t="str">
            <v>PES</v>
          </cell>
          <cell r="F3369">
            <v>6838</v>
          </cell>
          <cell r="G3369" t="str">
            <v>TN</v>
          </cell>
          <cell r="H3369" t="str">
            <v>TONELADAS</v>
          </cell>
          <cell r="I3369" t="str">
            <v>PEC</v>
          </cell>
        </row>
        <row r="3370">
          <cell r="A3370" t="str">
            <v>16246040</v>
          </cell>
          <cell r="B3370">
            <v>162</v>
          </cell>
          <cell r="C3370">
            <v>46040</v>
          </cell>
          <cell r="D3370" t="str">
            <v>API-BORREGOS HE</v>
          </cell>
          <cell r="E3370" t="str">
            <v>PES</v>
          </cell>
          <cell r="F3370">
            <v>4339</v>
          </cell>
          <cell r="G3370" t="str">
            <v>TN</v>
          </cell>
          <cell r="H3370" t="str">
            <v>TONELADAS</v>
          </cell>
          <cell r="I3370" t="str">
            <v>PEC</v>
          </cell>
        </row>
        <row r="3371">
          <cell r="A3371" t="str">
            <v>16246041</v>
          </cell>
          <cell r="B3371">
            <v>162</v>
          </cell>
          <cell r="C3371">
            <v>46041</v>
          </cell>
          <cell r="D3371" t="str">
            <v>API-BORREGOS HG</v>
          </cell>
          <cell r="E3371" t="str">
            <v>PES</v>
          </cell>
          <cell r="F3371">
            <v>4224</v>
          </cell>
          <cell r="G3371" t="str">
            <v>TN</v>
          </cell>
          <cell r="H3371" t="str">
            <v>TONELADAS</v>
          </cell>
          <cell r="I3371" t="str">
            <v>PEC</v>
          </cell>
        </row>
        <row r="3372">
          <cell r="A3372" t="str">
            <v>16246042</v>
          </cell>
          <cell r="B3372">
            <v>162</v>
          </cell>
          <cell r="C3372">
            <v>46042</v>
          </cell>
          <cell r="D3372" t="str">
            <v>API-BORREGOS CE</v>
          </cell>
          <cell r="E3372" t="str">
            <v>PES</v>
          </cell>
          <cell r="F3372">
            <v>5125</v>
          </cell>
          <cell r="G3372" t="str">
            <v>TN</v>
          </cell>
          <cell r="H3372" t="str">
            <v>TONELADAS</v>
          </cell>
          <cell r="I3372" t="str">
            <v>PEC</v>
          </cell>
        </row>
        <row r="3373">
          <cell r="A3373" t="str">
            <v>16246043</v>
          </cell>
          <cell r="B3373">
            <v>162</v>
          </cell>
          <cell r="C3373">
            <v>46043</v>
          </cell>
          <cell r="D3373" t="str">
            <v>API-BORREGOS CG</v>
          </cell>
          <cell r="E3373" t="str">
            <v>PES</v>
          </cell>
          <cell r="F3373">
            <v>4244</v>
          </cell>
          <cell r="G3373" t="str">
            <v>TN</v>
          </cell>
          <cell r="H3373" t="str">
            <v>TONELADAS</v>
          </cell>
          <cell r="I3373" t="str">
            <v>PEC</v>
          </cell>
        </row>
        <row r="3374">
          <cell r="A3374" t="str">
            <v>16246044</v>
          </cell>
          <cell r="B3374">
            <v>162</v>
          </cell>
          <cell r="C3374">
            <v>46044</v>
          </cell>
          <cell r="D3374" t="str">
            <v>API-BORREGOS RE</v>
          </cell>
          <cell r="E3374" t="str">
            <v>PES</v>
          </cell>
          <cell r="F3374">
            <v>4349</v>
          </cell>
          <cell r="G3374" t="str">
            <v>TN</v>
          </cell>
          <cell r="H3374" t="str">
            <v>TONELADAS</v>
          </cell>
          <cell r="I3374" t="str">
            <v>PEC</v>
          </cell>
        </row>
        <row r="3375">
          <cell r="A3375" t="str">
            <v>16246045</v>
          </cell>
          <cell r="B3375">
            <v>162</v>
          </cell>
          <cell r="C3375">
            <v>46045</v>
          </cell>
          <cell r="D3375" t="str">
            <v>API-BORREGOS RG</v>
          </cell>
          <cell r="E3375" t="str">
            <v>PES</v>
          </cell>
          <cell r="F3375">
            <v>4234</v>
          </cell>
          <cell r="G3375" t="str">
            <v>TN</v>
          </cell>
          <cell r="H3375" t="str">
            <v>TONELADAS</v>
          </cell>
          <cell r="I3375" t="str">
            <v>PEC</v>
          </cell>
        </row>
        <row r="3376">
          <cell r="A3376" t="str">
            <v>16246052</v>
          </cell>
          <cell r="B3376">
            <v>162</v>
          </cell>
          <cell r="C3376">
            <v>46052</v>
          </cell>
          <cell r="D3376" t="str">
            <v>CONEJOS ENGORDA CE</v>
          </cell>
          <cell r="E3376" t="str">
            <v>PES</v>
          </cell>
          <cell r="F3376">
            <v>6500</v>
          </cell>
          <cell r="G3376" t="str">
            <v>TN</v>
          </cell>
          <cell r="H3376" t="str">
            <v>TONELADAS</v>
          </cell>
          <cell r="I3376" t="str">
            <v>PEC</v>
          </cell>
        </row>
        <row r="3377">
          <cell r="A3377" t="str">
            <v>16246062</v>
          </cell>
          <cell r="B3377">
            <v>162</v>
          </cell>
          <cell r="C3377">
            <v>46062</v>
          </cell>
          <cell r="D3377" t="str">
            <v>CONEJO REPRODUCTOR CE</v>
          </cell>
          <cell r="E3377" t="str">
            <v>PES</v>
          </cell>
          <cell r="F3377">
            <v>6465</v>
          </cell>
          <cell r="G3377" t="str">
            <v>TN</v>
          </cell>
          <cell r="H3377" t="str">
            <v>TONELADAS</v>
          </cell>
          <cell r="I3377" t="str">
            <v>PEC</v>
          </cell>
        </row>
        <row r="3378">
          <cell r="A3378" t="str">
            <v>16246114</v>
          </cell>
          <cell r="B3378">
            <v>162</v>
          </cell>
          <cell r="C3378">
            <v>46114</v>
          </cell>
          <cell r="D3378" t="str">
            <v>BORREGO GANADOR RE</v>
          </cell>
          <cell r="E3378" t="str">
            <v>PES</v>
          </cell>
          <cell r="F3378">
            <v>4485</v>
          </cell>
          <cell r="G3378" t="str">
            <v>TN</v>
          </cell>
          <cell r="H3378" t="str">
            <v>TONELADAS</v>
          </cell>
          <cell r="I3378" t="str">
            <v>PEC</v>
          </cell>
        </row>
        <row r="3379">
          <cell r="A3379" t="str">
            <v>16246122</v>
          </cell>
          <cell r="B3379">
            <v>162</v>
          </cell>
          <cell r="C3379">
            <v>46122</v>
          </cell>
          <cell r="D3379" t="str">
            <v>GALLO DE ORO MANTTO CE 40KG</v>
          </cell>
          <cell r="E3379" t="str">
            <v>PES</v>
          </cell>
          <cell r="F3379">
            <v>7675</v>
          </cell>
          <cell r="G3379" t="str">
            <v>TN</v>
          </cell>
          <cell r="H3379" t="str">
            <v>TONELADAS</v>
          </cell>
          <cell r="I3379" t="str">
            <v>PEC</v>
          </cell>
        </row>
        <row r="3380">
          <cell r="A3380" t="str">
            <v>16246126</v>
          </cell>
          <cell r="B3380">
            <v>162</v>
          </cell>
          <cell r="C3380">
            <v>46126</v>
          </cell>
          <cell r="D3380" t="str">
            <v>GALLO DE ORO MANTO. 5KG</v>
          </cell>
          <cell r="E3380" t="str">
            <v>PES</v>
          </cell>
          <cell r="F3380">
            <v>8567</v>
          </cell>
          <cell r="G3380" t="str">
            <v>TN</v>
          </cell>
          <cell r="H3380" t="str">
            <v>TONELADAS</v>
          </cell>
          <cell r="I3380" t="str">
            <v>PEC</v>
          </cell>
        </row>
        <row r="3381">
          <cell r="A3381" t="str">
            <v>16246184</v>
          </cell>
          <cell r="B3381">
            <v>162</v>
          </cell>
          <cell r="C3381">
            <v>46184</v>
          </cell>
          <cell r="D3381" t="str">
            <v>BORREGAS REPRODUCTORAS RE</v>
          </cell>
          <cell r="E3381" t="str">
            <v>PES</v>
          </cell>
          <cell r="F3381">
            <v>4890</v>
          </cell>
          <cell r="G3381" t="str">
            <v>TN</v>
          </cell>
          <cell r="H3381" t="str">
            <v>TONELADAS</v>
          </cell>
          <cell r="I3381" t="str">
            <v>PEC</v>
          </cell>
        </row>
        <row r="3382">
          <cell r="A3382" t="str">
            <v>16246194</v>
          </cell>
          <cell r="B3382">
            <v>162</v>
          </cell>
          <cell r="C3382">
            <v>46194</v>
          </cell>
          <cell r="D3382" t="str">
            <v>PELL ROL AVENA PLUS 40 KGS</v>
          </cell>
          <cell r="E3382" t="str">
            <v>PES</v>
          </cell>
          <cell r="F3382">
            <v>7945</v>
          </cell>
          <cell r="G3382" t="str">
            <v>TN</v>
          </cell>
          <cell r="H3382" t="str">
            <v>TONELADAS</v>
          </cell>
          <cell r="I3382" t="str">
            <v>PEC</v>
          </cell>
        </row>
        <row r="3383">
          <cell r="A3383" t="str">
            <v>16246214</v>
          </cell>
          <cell r="B3383">
            <v>162</v>
          </cell>
          <cell r="C3383">
            <v>46214</v>
          </cell>
          <cell r="D3383" t="str">
            <v>PELL ROL SPRINTER RE</v>
          </cell>
          <cell r="E3383" t="str">
            <v>PES</v>
          </cell>
          <cell r="F3383">
            <v>7090</v>
          </cell>
          <cell r="G3383" t="str">
            <v>TN</v>
          </cell>
          <cell r="H3383" t="str">
            <v>TONELADAS</v>
          </cell>
          <cell r="I3383" t="str">
            <v>PEC</v>
          </cell>
        </row>
        <row r="3384">
          <cell r="A3384" t="str">
            <v>16246234</v>
          </cell>
          <cell r="B3384">
            <v>162</v>
          </cell>
          <cell r="C3384">
            <v>46234</v>
          </cell>
          <cell r="D3384" t="str">
            <v>PELL ROL VITAL RE</v>
          </cell>
          <cell r="E3384" t="str">
            <v>PES</v>
          </cell>
          <cell r="F3384">
            <v>7515</v>
          </cell>
          <cell r="G3384" t="str">
            <v>TN</v>
          </cell>
          <cell r="H3384" t="str">
            <v>TONELADAS</v>
          </cell>
          <cell r="I3384" t="str">
            <v>PEC</v>
          </cell>
        </row>
        <row r="3385">
          <cell r="A3385" t="str">
            <v>16246252</v>
          </cell>
          <cell r="B3385">
            <v>162</v>
          </cell>
          <cell r="C3385">
            <v>46252</v>
          </cell>
          <cell r="D3385" t="str">
            <v>GALLO DE ORO PRO-PLUMA</v>
          </cell>
          <cell r="E3385" t="str">
            <v>PES</v>
          </cell>
          <cell r="F3385">
            <v>9215</v>
          </cell>
          <cell r="G3385" t="str">
            <v>TN</v>
          </cell>
          <cell r="H3385" t="str">
            <v>TONELADAS</v>
          </cell>
          <cell r="I3385" t="str">
            <v>PEC</v>
          </cell>
        </row>
        <row r="3386">
          <cell r="A3386" t="str">
            <v>16246259</v>
          </cell>
          <cell r="B3386">
            <v>162</v>
          </cell>
          <cell r="C3386">
            <v>46259</v>
          </cell>
          <cell r="D3386" t="str">
            <v>GALLO DE ORO PRO-PLUMA 5KG</v>
          </cell>
          <cell r="E3386" t="str">
            <v>PES</v>
          </cell>
          <cell r="F3386">
            <v>9790</v>
          </cell>
          <cell r="G3386" t="str">
            <v>TN</v>
          </cell>
          <cell r="H3386" t="str">
            <v>TONELADAS</v>
          </cell>
          <cell r="I3386" t="str">
            <v>PEC</v>
          </cell>
        </row>
        <row r="3387">
          <cell r="A3387" t="str">
            <v>16246309</v>
          </cell>
          <cell r="B3387">
            <v>162</v>
          </cell>
          <cell r="C3387">
            <v>46309</v>
          </cell>
          <cell r="D3387" t="str">
            <v>TRIPLE CORONA RE ENDURANC 22.6</v>
          </cell>
          <cell r="E3387" t="str">
            <v>PES</v>
          </cell>
          <cell r="F3387">
            <v>10109</v>
          </cell>
          <cell r="G3387" t="str">
            <v>TN</v>
          </cell>
          <cell r="H3387" t="str">
            <v>TONELADAS</v>
          </cell>
          <cell r="I3387" t="str">
            <v>PEC</v>
          </cell>
        </row>
        <row r="3388">
          <cell r="A3388" t="str">
            <v>16246332</v>
          </cell>
          <cell r="B3388">
            <v>162</v>
          </cell>
          <cell r="C3388">
            <v>46332</v>
          </cell>
          <cell r="D3388" t="str">
            <v>TRIPLE CORONA BOOSTER CE</v>
          </cell>
          <cell r="E3388" t="str">
            <v>PES</v>
          </cell>
          <cell r="F3388">
            <v>10559</v>
          </cell>
          <cell r="G3388" t="str">
            <v>TN</v>
          </cell>
          <cell r="H3388" t="str">
            <v>TONELADAS</v>
          </cell>
          <cell r="I3388" t="str">
            <v>PEC</v>
          </cell>
        </row>
        <row r="3389">
          <cell r="A3389" t="str">
            <v>16246384</v>
          </cell>
          <cell r="B3389">
            <v>162</v>
          </cell>
          <cell r="C3389">
            <v>46384</v>
          </cell>
          <cell r="D3389" t="str">
            <v>PELL ROLL 1/4 DE MILLA RE</v>
          </cell>
          <cell r="E3389" t="str">
            <v>PES</v>
          </cell>
          <cell r="F3389">
            <v>6890</v>
          </cell>
          <cell r="G3389" t="str">
            <v>TN</v>
          </cell>
          <cell r="H3389" t="str">
            <v>TONELADAS</v>
          </cell>
          <cell r="I3389" t="str">
            <v>PEC</v>
          </cell>
        </row>
        <row r="3390">
          <cell r="A3390" t="str">
            <v>16246402</v>
          </cell>
          <cell r="B3390">
            <v>162</v>
          </cell>
          <cell r="C3390">
            <v>46402</v>
          </cell>
          <cell r="D3390" t="str">
            <v>APIPAVO 2 TE</v>
          </cell>
          <cell r="E3390" t="str">
            <v>PES</v>
          </cell>
          <cell r="F3390">
            <v>6550</v>
          </cell>
          <cell r="G3390" t="str">
            <v>TN</v>
          </cell>
          <cell r="H3390" t="str">
            <v>TONELADAS</v>
          </cell>
          <cell r="I3390" t="str">
            <v>PEC</v>
          </cell>
        </row>
        <row r="3391">
          <cell r="A3391" t="str">
            <v>16246412</v>
          </cell>
          <cell r="B3391">
            <v>162</v>
          </cell>
          <cell r="C3391">
            <v>46412</v>
          </cell>
          <cell r="D3391" t="str">
            <v>APIPAVO 3 TE</v>
          </cell>
          <cell r="E3391" t="str">
            <v>PES</v>
          </cell>
          <cell r="F3391">
            <v>6137</v>
          </cell>
          <cell r="G3391" t="str">
            <v>TN</v>
          </cell>
          <cell r="H3391" t="str">
            <v>TONELADAS</v>
          </cell>
          <cell r="I3391" t="str">
            <v>PEC</v>
          </cell>
        </row>
        <row r="3392">
          <cell r="A3392" t="str">
            <v>16246442</v>
          </cell>
          <cell r="B3392">
            <v>162</v>
          </cell>
          <cell r="C3392">
            <v>46442</v>
          </cell>
          <cell r="D3392" t="str">
            <v>GALLO DE ORO ENTRENAMIENTO 40K</v>
          </cell>
          <cell r="E3392" t="str">
            <v>PES</v>
          </cell>
          <cell r="F3392">
            <v>9215</v>
          </cell>
          <cell r="G3392" t="str">
            <v>TN</v>
          </cell>
          <cell r="H3392" t="str">
            <v>TONELADAS</v>
          </cell>
          <cell r="I3392" t="str">
            <v>PEC</v>
          </cell>
        </row>
        <row r="3393">
          <cell r="A3393" t="str">
            <v>16246446</v>
          </cell>
          <cell r="B3393">
            <v>162</v>
          </cell>
          <cell r="C3393">
            <v>46446</v>
          </cell>
          <cell r="D3393" t="str">
            <v>GALLO DE ORO ENTRENAMIENTO 5KG</v>
          </cell>
          <cell r="E3393" t="str">
            <v>PES</v>
          </cell>
          <cell r="F3393">
            <v>10285</v>
          </cell>
          <cell r="G3393" t="str">
            <v>TN</v>
          </cell>
          <cell r="H3393" t="str">
            <v>TONELADAS</v>
          </cell>
          <cell r="I3393" t="str">
            <v>PEC</v>
          </cell>
        </row>
        <row r="3394">
          <cell r="A3394" t="str">
            <v>16246452</v>
          </cell>
          <cell r="B3394">
            <v>162</v>
          </cell>
          <cell r="C3394">
            <v>46452</v>
          </cell>
          <cell r="D3394" t="str">
            <v>GALLO DE ORO SUPERBABY 40 KG</v>
          </cell>
          <cell r="E3394" t="str">
            <v>PES</v>
          </cell>
          <cell r="F3394">
            <v>6800</v>
          </cell>
          <cell r="G3394" t="str">
            <v>TN</v>
          </cell>
          <cell r="H3394" t="str">
            <v>TONELADAS</v>
          </cell>
          <cell r="I3394" t="str">
            <v>PEC</v>
          </cell>
        </row>
        <row r="3395">
          <cell r="A3395" t="str">
            <v>16246456</v>
          </cell>
          <cell r="B3395">
            <v>162</v>
          </cell>
          <cell r="C3395">
            <v>46456</v>
          </cell>
          <cell r="D3395" t="str">
            <v>GALLO DE ORO SUPERBABY  5KG</v>
          </cell>
          <cell r="E3395" t="str">
            <v>PES</v>
          </cell>
          <cell r="F3395">
            <v>7750</v>
          </cell>
          <cell r="G3395" t="str">
            <v>TN</v>
          </cell>
          <cell r="H3395" t="str">
            <v>TONELADAS</v>
          </cell>
          <cell r="I3395" t="str">
            <v>PEC</v>
          </cell>
        </row>
        <row r="3396">
          <cell r="A3396" t="str">
            <v>16246462</v>
          </cell>
          <cell r="B3396">
            <v>162</v>
          </cell>
          <cell r="C3396">
            <v>46462</v>
          </cell>
          <cell r="D3396" t="str">
            <v>GALLO DE ORO INICIO CE</v>
          </cell>
          <cell r="E3396" t="str">
            <v>PES</v>
          </cell>
          <cell r="F3396">
            <v>7448</v>
          </cell>
          <cell r="G3396" t="str">
            <v>TN</v>
          </cell>
          <cell r="H3396" t="str">
            <v>TONELADAS</v>
          </cell>
          <cell r="I3396" t="str">
            <v>PEC</v>
          </cell>
        </row>
        <row r="3397">
          <cell r="A3397" t="str">
            <v>16246463</v>
          </cell>
          <cell r="B3397">
            <v>162</v>
          </cell>
          <cell r="C3397">
            <v>46463</v>
          </cell>
          <cell r="D3397" t="str">
            <v>GALLO DE ORO INICIO CG</v>
          </cell>
          <cell r="E3397" t="str">
            <v>PES</v>
          </cell>
          <cell r="F3397">
            <v>4458</v>
          </cell>
          <cell r="G3397" t="str">
            <v>TN</v>
          </cell>
          <cell r="H3397" t="str">
            <v>TONELADAS</v>
          </cell>
          <cell r="I3397" t="str">
            <v>PEC</v>
          </cell>
        </row>
        <row r="3398">
          <cell r="A3398" t="str">
            <v>16246466</v>
          </cell>
          <cell r="B3398">
            <v>162</v>
          </cell>
          <cell r="C3398">
            <v>46466</v>
          </cell>
          <cell r="D3398" t="str">
            <v>GALLO DE ORO INICIO 5K CE</v>
          </cell>
          <cell r="E3398" t="str">
            <v>PES</v>
          </cell>
          <cell r="F3398">
            <v>8150</v>
          </cell>
          <cell r="G3398" t="str">
            <v>TN</v>
          </cell>
          <cell r="H3398" t="str">
            <v>TONELADAS</v>
          </cell>
          <cell r="I3398" t="str">
            <v>PEC</v>
          </cell>
        </row>
        <row r="3399">
          <cell r="A3399" t="str">
            <v>16246472</v>
          </cell>
          <cell r="B3399">
            <v>162</v>
          </cell>
          <cell r="C3399">
            <v>46472</v>
          </cell>
          <cell r="D3399" t="str">
            <v>GALLO DE ORO DESA./MANTO. CE</v>
          </cell>
          <cell r="E3399" t="str">
            <v>PES</v>
          </cell>
          <cell r="F3399">
            <v>6959</v>
          </cell>
          <cell r="G3399" t="str">
            <v>TN</v>
          </cell>
          <cell r="H3399" t="str">
            <v>TONELADAS</v>
          </cell>
          <cell r="I3399" t="str">
            <v>PEC</v>
          </cell>
        </row>
        <row r="3400">
          <cell r="A3400" t="str">
            <v>16246476</v>
          </cell>
          <cell r="B3400">
            <v>162</v>
          </cell>
          <cell r="C3400">
            <v>46476</v>
          </cell>
          <cell r="D3400" t="str">
            <v>GALLO DE ORO DESA./MANTO. 5K.</v>
          </cell>
          <cell r="E3400" t="str">
            <v>PES</v>
          </cell>
          <cell r="F3400">
            <v>7584</v>
          </cell>
          <cell r="G3400" t="str">
            <v>TN</v>
          </cell>
          <cell r="H3400" t="str">
            <v>TONELADAS</v>
          </cell>
          <cell r="I3400" t="str">
            <v>PEC</v>
          </cell>
        </row>
        <row r="3401">
          <cell r="A3401" t="str">
            <v>16246478</v>
          </cell>
          <cell r="B3401">
            <v>162</v>
          </cell>
          <cell r="C3401">
            <v>46478</v>
          </cell>
          <cell r="D3401" t="str">
            <v>BONUS GALLO DE ORO DES/MANT 5K</v>
          </cell>
          <cell r="E3401" t="str">
            <v>PES</v>
          </cell>
          <cell r="F3401">
            <v>34.92</v>
          </cell>
          <cell r="G3401" t="str">
            <v>DG</v>
          </cell>
          <cell r="H3401" t="str">
            <v>5.5 KGS</v>
          </cell>
          <cell r="I3401" t="str">
            <v>PEC</v>
          </cell>
        </row>
        <row r="3402">
          <cell r="A3402" t="str">
            <v>16246482</v>
          </cell>
          <cell r="B3402">
            <v>162</v>
          </cell>
          <cell r="C3402">
            <v>46482</v>
          </cell>
          <cell r="D3402" t="str">
            <v>GALLO DE ORO REPRODUCTOR CE</v>
          </cell>
          <cell r="E3402" t="str">
            <v>PES</v>
          </cell>
          <cell r="F3402">
            <v>6400</v>
          </cell>
          <cell r="G3402" t="str">
            <v>TN</v>
          </cell>
          <cell r="H3402" t="str">
            <v>TONELADAS</v>
          </cell>
          <cell r="I3402" t="str">
            <v>PEC</v>
          </cell>
        </row>
        <row r="3403">
          <cell r="A3403" t="str">
            <v>16246483</v>
          </cell>
          <cell r="B3403">
            <v>162</v>
          </cell>
          <cell r="C3403">
            <v>46483</v>
          </cell>
          <cell r="D3403" t="str">
            <v>GALLO DE ORO REPRODUCTOR CG</v>
          </cell>
          <cell r="E3403" t="str">
            <v>PES</v>
          </cell>
          <cell r="F3403">
            <v>3954</v>
          </cell>
          <cell r="G3403" t="str">
            <v>TN</v>
          </cell>
          <cell r="H3403" t="str">
            <v>TONELADAS</v>
          </cell>
          <cell r="I3403" t="str">
            <v>PEC</v>
          </cell>
        </row>
        <row r="3404">
          <cell r="A3404" t="str">
            <v>16246486</v>
          </cell>
          <cell r="B3404">
            <v>162</v>
          </cell>
          <cell r="C3404">
            <v>46486</v>
          </cell>
          <cell r="D3404" t="str">
            <v>GALLO DE ORO REPRODUCTOR 5K</v>
          </cell>
          <cell r="E3404" t="str">
            <v>PES</v>
          </cell>
          <cell r="F3404">
            <v>7100</v>
          </cell>
          <cell r="G3404" t="str">
            <v>TN</v>
          </cell>
          <cell r="H3404" t="str">
            <v>TONELADAS</v>
          </cell>
          <cell r="I3404" t="str">
            <v>PEC</v>
          </cell>
        </row>
        <row r="3405">
          <cell r="A3405" t="str">
            <v>16246492</v>
          </cell>
          <cell r="B3405">
            <v>162</v>
          </cell>
          <cell r="C3405">
            <v>46492</v>
          </cell>
          <cell r="D3405" t="str">
            <v>TRIPLE CORONA JUNIOR CE</v>
          </cell>
          <cell r="E3405" t="str">
            <v>PES</v>
          </cell>
          <cell r="F3405">
            <v>9249</v>
          </cell>
          <cell r="G3405" t="str">
            <v>TN</v>
          </cell>
          <cell r="H3405" t="str">
            <v>TONELADAS</v>
          </cell>
          <cell r="I3405" t="str">
            <v>PEC</v>
          </cell>
        </row>
        <row r="3406">
          <cell r="A3406" t="str">
            <v>16246572</v>
          </cell>
          <cell r="B3406">
            <v>162</v>
          </cell>
          <cell r="C3406">
            <v>46572</v>
          </cell>
          <cell r="D3406" t="str">
            <v>INICIA PAVOS ME 40 KGS</v>
          </cell>
          <cell r="E3406" t="str">
            <v>PES</v>
          </cell>
          <cell r="F3406">
            <v>6000</v>
          </cell>
          <cell r="G3406" t="str">
            <v>TN</v>
          </cell>
          <cell r="H3406" t="str">
            <v>TONELADAS</v>
          </cell>
          <cell r="I3406" t="str">
            <v>PEC</v>
          </cell>
        </row>
        <row r="3407">
          <cell r="A3407" t="str">
            <v>16246576</v>
          </cell>
          <cell r="B3407">
            <v>162</v>
          </cell>
          <cell r="C3407">
            <v>46576</v>
          </cell>
          <cell r="D3407" t="str">
            <v>INICIA PAVO 5 KG</v>
          </cell>
          <cell r="E3407" t="str">
            <v>PES</v>
          </cell>
          <cell r="F3407">
            <v>6850</v>
          </cell>
          <cell r="G3407" t="str">
            <v>TN</v>
          </cell>
          <cell r="H3407" t="str">
            <v>TONELADAS</v>
          </cell>
          <cell r="I3407" t="str">
            <v>PEC</v>
          </cell>
        </row>
        <row r="3408">
          <cell r="A3408" t="str">
            <v>16246582</v>
          </cell>
          <cell r="B3408">
            <v>162</v>
          </cell>
          <cell r="C3408">
            <v>46582</v>
          </cell>
          <cell r="D3408" t="str">
            <v>DESARROLLO PAVOS ME 40 KGS</v>
          </cell>
          <cell r="E3408" t="str">
            <v>PES</v>
          </cell>
          <cell r="F3408">
            <v>5650</v>
          </cell>
          <cell r="G3408" t="str">
            <v>TN</v>
          </cell>
          <cell r="H3408" t="str">
            <v>TONELADAS</v>
          </cell>
          <cell r="I3408" t="str">
            <v>PEC</v>
          </cell>
        </row>
        <row r="3409">
          <cell r="A3409" t="str">
            <v>16246592</v>
          </cell>
          <cell r="B3409">
            <v>162</v>
          </cell>
          <cell r="C3409">
            <v>46592</v>
          </cell>
          <cell r="D3409" t="str">
            <v>ENGORDA PAVOS ME 40 KGS</v>
          </cell>
          <cell r="E3409" t="str">
            <v>PES</v>
          </cell>
          <cell r="F3409">
            <v>5450</v>
          </cell>
          <cell r="G3409" t="str">
            <v>TN</v>
          </cell>
          <cell r="H3409" t="str">
            <v>TONELADAS</v>
          </cell>
          <cell r="I3409" t="str">
            <v>PEC</v>
          </cell>
        </row>
        <row r="3410">
          <cell r="A3410" t="str">
            <v>16246596</v>
          </cell>
          <cell r="B3410">
            <v>162</v>
          </cell>
          <cell r="C3410">
            <v>46596</v>
          </cell>
          <cell r="D3410" t="str">
            <v>ENGORDA PAVO 5 KG</v>
          </cell>
          <cell r="E3410" t="str">
            <v>PES</v>
          </cell>
          <cell r="F3410">
            <v>5900</v>
          </cell>
          <cell r="G3410" t="str">
            <v>TN</v>
          </cell>
          <cell r="H3410" t="str">
            <v>TONELADAS</v>
          </cell>
          <cell r="I3410" t="str">
            <v>PEC</v>
          </cell>
        </row>
        <row r="3411">
          <cell r="A3411" t="str">
            <v>16246772</v>
          </cell>
          <cell r="B3411">
            <v>162</v>
          </cell>
          <cell r="C3411">
            <v>46772</v>
          </cell>
          <cell r="D3411" t="str">
            <v>API BORREGOS CE</v>
          </cell>
          <cell r="E3411" t="str">
            <v>PES</v>
          </cell>
          <cell r="F3411">
            <v>4900</v>
          </cell>
          <cell r="G3411" t="str">
            <v>TN</v>
          </cell>
          <cell r="H3411" t="str">
            <v>TONELADAS</v>
          </cell>
          <cell r="I3411" t="str">
            <v>PEC</v>
          </cell>
        </row>
        <row r="3412">
          <cell r="A3412" t="str">
            <v>16246936</v>
          </cell>
          <cell r="B3412">
            <v>162</v>
          </cell>
          <cell r="C3412">
            <v>46936</v>
          </cell>
          <cell r="D3412" t="str">
            <v>ENGORDA CONEJO 5KG</v>
          </cell>
          <cell r="E3412" t="str">
            <v>PES</v>
          </cell>
          <cell r="F3412">
            <v>6051</v>
          </cell>
          <cell r="G3412" t="str">
            <v>TN</v>
          </cell>
          <cell r="H3412" t="str">
            <v>TONELADAS</v>
          </cell>
          <cell r="I3412" t="str">
            <v>PEC</v>
          </cell>
        </row>
        <row r="3413">
          <cell r="A3413" t="str">
            <v>16248016</v>
          </cell>
          <cell r="B3413">
            <v>162</v>
          </cell>
          <cell r="C3413">
            <v>48016</v>
          </cell>
          <cell r="D3413" t="str">
            <v>API CAMARON ALTA DENS 40% ME 1</v>
          </cell>
          <cell r="E3413" t="str">
            <v>PES</v>
          </cell>
          <cell r="F3413">
            <v>15201</v>
          </cell>
          <cell r="G3413" t="str">
            <v>TN</v>
          </cell>
          <cell r="H3413" t="str">
            <v>TONELADAS</v>
          </cell>
          <cell r="I3413" t="str">
            <v>ACU</v>
          </cell>
        </row>
        <row r="3414">
          <cell r="A3414" t="str">
            <v>16248017</v>
          </cell>
          <cell r="B3414">
            <v>162</v>
          </cell>
          <cell r="C3414">
            <v>48017</v>
          </cell>
          <cell r="D3414" t="str">
            <v>API CAMARON ALTA DENS 40% ME 2</v>
          </cell>
          <cell r="E3414" t="str">
            <v>PES</v>
          </cell>
          <cell r="F3414">
            <v>15202</v>
          </cell>
          <cell r="G3414" t="str">
            <v>TN</v>
          </cell>
          <cell r="H3414" t="str">
            <v>TONELADAS</v>
          </cell>
          <cell r="I3414" t="str">
            <v>ACU</v>
          </cell>
        </row>
        <row r="3415">
          <cell r="A3415" t="str">
            <v>16248019</v>
          </cell>
          <cell r="B3415">
            <v>162</v>
          </cell>
          <cell r="C3415">
            <v>48019</v>
          </cell>
          <cell r="D3415" t="str">
            <v>API CAMARON ALTA DENS.40% CE</v>
          </cell>
          <cell r="E3415" t="str">
            <v>PES</v>
          </cell>
          <cell r="F3415">
            <v>15101</v>
          </cell>
          <cell r="G3415" t="str">
            <v>TN</v>
          </cell>
          <cell r="H3415" t="str">
            <v>TONELADAS</v>
          </cell>
          <cell r="I3415" t="str">
            <v>ACU</v>
          </cell>
        </row>
        <row r="3416">
          <cell r="A3416" t="str">
            <v>16248022</v>
          </cell>
          <cell r="B3416">
            <v>162</v>
          </cell>
          <cell r="C3416">
            <v>48022</v>
          </cell>
          <cell r="D3416" t="str">
            <v>API CAMARON ALTA DENS 35% CE</v>
          </cell>
          <cell r="E3416" t="str">
            <v>PES</v>
          </cell>
          <cell r="F3416">
            <v>14542</v>
          </cell>
          <cell r="G3416" t="str">
            <v>TN</v>
          </cell>
          <cell r="H3416" t="str">
            <v>TONELADAS</v>
          </cell>
          <cell r="I3416" t="str">
            <v>ACU</v>
          </cell>
        </row>
        <row r="3417">
          <cell r="A3417" t="str">
            <v>16248029</v>
          </cell>
          <cell r="B3417">
            <v>162</v>
          </cell>
          <cell r="C3417">
            <v>48029</v>
          </cell>
          <cell r="D3417" t="str">
            <v>API CAMARON AD 35% MC 2</v>
          </cell>
          <cell r="E3417" t="str">
            <v>PES</v>
          </cell>
          <cell r="F3417">
            <v>14442</v>
          </cell>
          <cell r="G3417" t="str">
            <v>TN</v>
          </cell>
          <cell r="H3417" t="str">
            <v>TONELADAS</v>
          </cell>
          <cell r="I3417" t="str">
            <v>ACU</v>
          </cell>
        </row>
        <row r="3418">
          <cell r="A3418" t="str">
            <v>16248039</v>
          </cell>
          <cell r="B3418">
            <v>162</v>
          </cell>
          <cell r="C3418">
            <v>48039</v>
          </cell>
          <cell r="D3418" t="str">
            <v>API CAMARON ALTA DENS 30% CE</v>
          </cell>
          <cell r="E3418" t="str">
            <v>PES</v>
          </cell>
          <cell r="F3418">
            <v>14317</v>
          </cell>
          <cell r="G3418" t="str">
            <v>TN</v>
          </cell>
          <cell r="H3418" t="str">
            <v>TONELADAS</v>
          </cell>
          <cell r="I3418" t="str">
            <v>ACU</v>
          </cell>
        </row>
        <row r="3419">
          <cell r="A3419" t="str">
            <v>16248049</v>
          </cell>
          <cell r="B3419">
            <v>162</v>
          </cell>
          <cell r="C3419">
            <v>48049</v>
          </cell>
          <cell r="D3419" t="str">
            <v>API CAMARON ALTA DENS 25% CE</v>
          </cell>
          <cell r="E3419" t="str">
            <v>PES</v>
          </cell>
          <cell r="F3419">
            <v>13766</v>
          </cell>
          <cell r="G3419" t="str">
            <v>TN</v>
          </cell>
          <cell r="H3419" t="str">
            <v>TONELADAS</v>
          </cell>
          <cell r="I3419" t="str">
            <v>ACU</v>
          </cell>
        </row>
        <row r="3420">
          <cell r="A3420" t="str">
            <v>16248057</v>
          </cell>
          <cell r="B3420">
            <v>162</v>
          </cell>
          <cell r="C3420">
            <v>48057</v>
          </cell>
          <cell r="D3420" t="str">
            <v>API CAMARON EXTENSIVO 40% ME</v>
          </cell>
          <cell r="E3420" t="str">
            <v>PES</v>
          </cell>
          <cell r="F3420">
            <v>14042</v>
          </cell>
          <cell r="G3420" t="str">
            <v>TN</v>
          </cell>
          <cell r="H3420" t="str">
            <v>TONELADAS</v>
          </cell>
          <cell r="I3420" t="str">
            <v>ACU</v>
          </cell>
        </row>
        <row r="3421">
          <cell r="A3421" t="str">
            <v>16248059</v>
          </cell>
          <cell r="B3421">
            <v>162</v>
          </cell>
          <cell r="C3421">
            <v>48059</v>
          </cell>
          <cell r="D3421" t="str">
            <v>API CAMARON EXTENSIVO 40% ME</v>
          </cell>
          <cell r="E3421" t="str">
            <v>PES</v>
          </cell>
          <cell r="F3421">
            <v>14042</v>
          </cell>
          <cell r="G3421" t="str">
            <v>TN</v>
          </cell>
          <cell r="H3421" t="str">
            <v>TONELADAS</v>
          </cell>
          <cell r="I3421" t="str">
            <v>ACU</v>
          </cell>
        </row>
        <row r="3422">
          <cell r="A3422" t="str">
            <v>16248069</v>
          </cell>
          <cell r="B3422">
            <v>162</v>
          </cell>
          <cell r="C3422">
            <v>48069</v>
          </cell>
          <cell r="D3422" t="str">
            <v>API CAMARON EXTENSIVO 35% CE</v>
          </cell>
          <cell r="E3422" t="str">
            <v>PES</v>
          </cell>
          <cell r="F3422">
            <v>12836</v>
          </cell>
          <cell r="G3422" t="str">
            <v>TN</v>
          </cell>
          <cell r="H3422" t="str">
            <v>TONELADAS</v>
          </cell>
          <cell r="I3422" t="str">
            <v>ACU</v>
          </cell>
        </row>
        <row r="3423">
          <cell r="A3423" t="str">
            <v>16248079</v>
          </cell>
          <cell r="B3423">
            <v>162</v>
          </cell>
          <cell r="C3423">
            <v>48079</v>
          </cell>
          <cell r="D3423" t="str">
            <v>API CAMARON EXTENSIVO 30% CE</v>
          </cell>
          <cell r="E3423" t="str">
            <v>PES</v>
          </cell>
          <cell r="F3423">
            <v>12423</v>
          </cell>
          <cell r="G3423" t="str">
            <v>TN</v>
          </cell>
          <cell r="H3423" t="str">
            <v>TONELADAS</v>
          </cell>
          <cell r="I3423" t="str">
            <v>ACU</v>
          </cell>
        </row>
        <row r="3424">
          <cell r="A3424" t="str">
            <v>16248089</v>
          </cell>
          <cell r="B3424">
            <v>162</v>
          </cell>
          <cell r="C3424">
            <v>48089</v>
          </cell>
          <cell r="D3424" t="str">
            <v>API CAMARON EXTENSIVO 25% CE</v>
          </cell>
          <cell r="E3424" t="str">
            <v>PES</v>
          </cell>
          <cell r="F3424">
            <v>11825</v>
          </cell>
          <cell r="G3424" t="str">
            <v>TN</v>
          </cell>
          <cell r="H3424" t="str">
            <v>TONELADAS</v>
          </cell>
          <cell r="I3424" t="str">
            <v>ACU</v>
          </cell>
        </row>
        <row r="3425">
          <cell r="A3425" t="str">
            <v>16248169</v>
          </cell>
          <cell r="B3425">
            <v>162</v>
          </cell>
          <cell r="C3425">
            <v>48169</v>
          </cell>
          <cell r="D3425" t="str">
            <v>API TILAPIA 1 20K CE</v>
          </cell>
          <cell r="E3425" t="str">
            <v>PES</v>
          </cell>
          <cell r="F3425">
            <v>11171</v>
          </cell>
          <cell r="G3425" t="str">
            <v>TN</v>
          </cell>
          <cell r="H3425" t="str">
            <v>TONELADAS</v>
          </cell>
          <cell r="I3425" t="str">
            <v>ACU</v>
          </cell>
        </row>
        <row r="3426">
          <cell r="A3426" t="str">
            <v>16248179</v>
          </cell>
          <cell r="B3426">
            <v>162</v>
          </cell>
          <cell r="C3426">
            <v>48179</v>
          </cell>
          <cell r="D3426" t="str">
            <v>API TILAPIA 2 20K CE</v>
          </cell>
          <cell r="E3426" t="str">
            <v>PES</v>
          </cell>
          <cell r="F3426">
            <v>10770</v>
          </cell>
          <cell r="G3426" t="str">
            <v>TN</v>
          </cell>
          <cell r="H3426" t="str">
            <v>TONELADAS</v>
          </cell>
          <cell r="I3426" t="str">
            <v>ACU</v>
          </cell>
        </row>
        <row r="3427">
          <cell r="A3427" t="str">
            <v>16248189</v>
          </cell>
          <cell r="B3427">
            <v>162</v>
          </cell>
          <cell r="C3427">
            <v>48189</v>
          </cell>
          <cell r="D3427" t="str">
            <v>API TILAPIA 3 20K CE</v>
          </cell>
          <cell r="E3427" t="str">
            <v>PES</v>
          </cell>
          <cell r="F3427">
            <v>10297</v>
          </cell>
          <cell r="G3427" t="str">
            <v>TN</v>
          </cell>
          <cell r="H3427" t="str">
            <v>TONELADAS</v>
          </cell>
          <cell r="I3427" t="str">
            <v>ACU</v>
          </cell>
        </row>
        <row r="3428">
          <cell r="A3428" t="str">
            <v>16248199</v>
          </cell>
          <cell r="B3428">
            <v>162</v>
          </cell>
          <cell r="C3428">
            <v>48199</v>
          </cell>
          <cell r="D3428" t="str">
            <v>API TILAPIA 4 20K CE</v>
          </cell>
          <cell r="E3428" t="str">
            <v>PES</v>
          </cell>
          <cell r="F3428">
            <v>9753</v>
          </cell>
          <cell r="G3428" t="str">
            <v>TN</v>
          </cell>
          <cell r="H3428" t="str">
            <v>TONELADAS</v>
          </cell>
          <cell r="I3428" t="str">
            <v>ACU</v>
          </cell>
        </row>
        <row r="3429">
          <cell r="A3429" t="str">
            <v>16248207</v>
          </cell>
          <cell r="B3429">
            <v>162</v>
          </cell>
          <cell r="C3429">
            <v>48207</v>
          </cell>
          <cell r="D3429" t="str">
            <v>API-TRUCHA 1 20 KG ME</v>
          </cell>
          <cell r="E3429" t="str">
            <v>PES</v>
          </cell>
          <cell r="F3429">
            <v>14750</v>
          </cell>
          <cell r="G3429" t="str">
            <v>TN</v>
          </cell>
          <cell r="H3429" t="str">
            <v>TONELADAS</v>
          </cell>
          <cell r="I3429" t="str">
            <v>ACU</v>
          </cell>
        </row>
        <row r="3430">
          <cell r="A3430" t="str">
            <v>16248208</v>
          </cell>
          <cell r="B3430">
            <v>162</v>
          </cell>
          <cell r="C3430">
            <v>48208</v>
          </cell>
          <cell r="D3430" t="str">
            <v>API-TRUCHA 1 20 KG HE</v>
          </cell>
          <cell r="E3430" t="str">
            <v>PES</v>
          </cell>
          <cell r="F3430">
            <v>15000</v>
          </cell>
          <cell r="G3430" t="str">
            <v>TN</v>
          </cell>
          <cell r="H3430" t="str">
            <v>TONELADAS</v>
          </cell>
          <cell r="I3430" t="str">
            <v>ACU</v>
          </cell>
        </row>
        <row r="3431">
          <cell r="A3431" t="str">
            <v>16248209</v>
          </cell>
          <cell r="B3431">
            <v>162</v>
          </cell>
          <cell r="C3431">
            <v>48209</v>
          </cell>
          <cell r="D3431" t="str">
            <v>API TRUCHA 1 20K CE</v>
          </cell>
          <cell r="E3431" t="str">
            <v>PES</v>
          </cell>
          <cell r="F3431">
            <v>15000</v>
          </cell>
          <cell r="G3431" t="str">
            <v>TN</v>
          </cell>
          <cell r="H3431" t="str">
            <v>TONELADAS</v>
          </cell>
          <cell r="I3431" t="str">
            <v>ACU</v>
          </cell>
        </row>
        <row r="3432">
          <cell r="A3432" t="str">
            <v>16248219</v>
          </cell>
          <cell r="B3432">
            <v>162</v>
          </cell>
          <cell r="C3432">
            <v>48219</v>
          </cell>
          <cell r="D3432" t="str">
            <v>API TRUCHA 2 20K CE</v>
          </cell>
          <cell r="E3432" t="str">
            <v>PES</v>
          </cell>
          <cell r="F3432">
            <v>13710</v>
          </cell>
          <cell r="G3432" t="str">
            <v>TN</v>
          </cell>
          <cell r="H3432" t="str">
            <v>TONELADAS</v>
          </cell>
          <cell r="I3432" t="str">
            <v>ACU</v>
          </cell>
        </row>
        <row r="3433">
          <cell r="A3433" t="str">
            <v>16248229</v>
          </cell>
          <cell r="B3433">
            <v>162</v>
          </cell>
          <cell r="C3433">
            <v>48229</v>
          </cell>
          <cell r="D3433" t="str">
            <v>API TRUCHA 3 20K CE</v>
          </cell>
          <cell r="E3433" t="str">
            <v>PES</v>
          </cell>
          <cell r="F3433">
            <v>13110</v>
          </cell>
          <cell r="G3433" t="str">
            <v>TN</v>
          </cell>
          <cell r="H3433" t="str">
            <v>TONELADAS</v>
          </cell>
          <cell r="I3433" t="str">
            <v>ACU</v>
          </cell>
        </row>
        <row r="3434">
          <cell r="A3434" t="str">
            <v>16248239</v>
          </cell>
          <cell r="B3434">
            <v>162</v>
          </cell>
          <cell r="C3434">
            <v>48239</v>
          </cell>
          <cell r="D3434" t="str">
            <v>API TRUCHA SALM. 20K CE</v>
          </cell>
          <cell r="E3434" t="str">
            <v>PES</v>
          </cell>
          <cell r="F3434">
            <v>15990</v>
          </cell>
          <cell r="G3434" t="str">
            <v>TN</v>
          </cell>
          <cell r="H3434" t="str">
            <v>TONELADAS</v>
          </cell>
          <cell r="I3434" t="str">
            <v>ACU</v>
          </cell>
        </row>
        <row r="3435">
          <cell r="A3435" t="str">
            <v>16248271</v>
          </cell>
          <cell r="B3435">
            <v>162</v>
          </cell>
          <cell r="C3435">
            <v>48271</v>
          </cell>
          <cell r="D3435" t="str">
            <v>APICAMARON 35% FORM.ESP.M.CH.</v>
          </cell>
          <cell r="E3435" t="str">
            <v>PES</v>
          </cell>
          <cell r="F3435">
            <v>12524</v>
          </cell>
          <cell r="G3435" t="str">
            <v>TN</v>
          </cell>
          <cell r="H3435" t="str">
            <v>TONELADAS</v>
          </cell>
          <cell r="I3435" t="str">
            <v>ACU</v>
          </cell>
        </row>
        <row r="3436">
          <cell r="A3436" t="str">
            <v>16248272</v>
          </cell>
          <cell r="B3436">
            <v>162</v>
          </cell>
          <cell r="C3436">
            <v>48272</v>
          </cell>
          <cell r="D3436" t="str">
            <v>APICAMARON 35% FOR.ESP.M.GDE.</v>
          </cell>
          <cell r="E3436" t="str">
            <v>PES</v>
          </cell>
          <cell r="F3436">
            <v>12524</v>
          </cell>
          <cell r="G3436" t="str">
            <v>TN</v>
          </cell>
          <cell r="H3436" t="str">
            <v>TONELADAS</v>
          </cell>
          <cell r="I3436" t="str">
            <v>EXP</v>
          </cell>
        </row>
        <row r="3437">
          <cell r="A3437" t="str">
            <v>16248275</v>
          </cell>
          <cell r="B3437">
            <v>162</v>
          </cell>
          <cell r="C3437">
            <v>48275</v>
          </cell>
          <cell r="D3437" t="str">
            <v>APICAMARON 35% FOR.ESP.3/32 LG</v>
          </cell>
          <cell r="E3437" t="str">
            <v>PES</v>
          </cell>
          <cell r="F3437">
            <v>12273</v>
          </cell>
          <cell r="G3437" t="str">
            <v>TN</v>
          </cell>
          <cell r="H3437" t="str">
            <v>TONELADAS</v>
          </cell>
          <cell r="I3437" t="str">
            <v>ACU</v>
          </cell>
        </row>
        <row r="3438">
          <cell r="A3438" t="str">
            <v>16248319</v>
          </cell>
          <cell r="B3438">
            <v>162</v>
          </cell>
          <cell r="C3438">
            <v>48319</v>
          </cell>
          <cell r="D3438" t="str">
            <v>API CAMARON INTENSIVO 40% MC 2</v>
          </cell>
          <cell r="E3438" t="str">
            <v>PES</v>
          </cell>
          <cell r="F3438">
            <v>17041</v>
          </cell>
          <cell r="G3438" t="str">
            <v>TN</v>
          </cell>
          <cell r="H3438" t="str">
            <v>TONELADAS</v>
          </cell>
          <cell r="I3438" t="str">
            <v>ACU</v>
          </cell>
        </row>
        <row r="3439">
          <cell r="A3439" t="str">
            <v>16248329</v>
          </cell>
          <cell r="B3439">
            <v>162</v>
          </cell>
          <cell r="C3439">
            <v>48329</v>
          </cell>
          <cell r="D3439" t="str">
            <v>API CAMARON INT 35% CE 2.32</v>
          </cell>
          <cell r="E3439" t="str">
            <v>PES</v>
          </cell>
          <cell r="F3439">
            <v>15660</v>
          </cell>
          <cell r="G3439" t="str">
            <v>TN</v>
          </cell>
          <cell r="H3439" t="str">
            <v>TONELADAS</v>
          </cell>
          <cell r="I3439" t="str">
            <v>ACU</v>
          </cell>
        </row>
        <row r="3440">
          <cell r="A3440" t="str">
            <v>16248392</v>
          </cell>
          <cell r="B3440">
            <v>162</v>
          </cell>
          <cell r="C3440">
            <v>48392</v>
          </cell>
          <cell r="D3440" t="str">
            <v>API-CAMARON MEDIA DENS 40% ME</v>
          </cell>
          <cell r="E3440" t="str">
            <v>PES</v>
          </cell>
          <cell r="F3440">
            <v>14656</v>
          </cell>
          <cell r="G3440" t="str">
            <v>TN</v>
          </cell>
          <cell r="H3440" t="str">
            <v>TONELADAS</v>
          </cell>
          <cell r="I3440" t="str">
            <v>ACU</v>
          </cell>
        </row>
        <row r="3441">
          <cell r="A3441" t="str">
            <v>16248407</v>
          </cell>
          <cell r="B3441">
            <v>162</v>
          </cell>
          <cell r="C3441">
            <v>48407</v>
          </cell>
          <cell r="D3441" t="str">
            <v>API CAMARON MEDIA DENSID 35%</v>
          </cell>
          <cell r="E3441" t="str">
            <v>PES</v>
          </cell>
          <cell r="F3441">
            <v>13950</v>
          </cell>
          <cell r="G3441" t="str">
            <v>TN</v>
          </cell>
          <cell r="H3441" t="str">
            <v>TONELADAS</v>
          </cell>
          <cell r="I3441" t="str">
            <v>ACU</v>
          </cell>
        </row>
        <row r="3442">
          <cell r="A3442" t="str">
            <v>16248429</v>
          </cell>
          <cell r="B3442">
            <v>162</v>
          </cell>
          <cell r="C3442">
            <v>48429</v>
          </cell>
          <cell r="D3442" t="str">
            <v>API CAMARON MEDIA DENS 30% CE</v>
          </cell>
          <cell r="E3442" t="str">
            <v>PES</v>
          </cell>
          <cell r="F3442">
            <v>13779</v>
          </cell>
          <cell r="G3442" t="str">
            <v>TN</v>
          </cell>
          <cell r="H3442" t="str">
            <v>TONELADAS</v>
          </cell>
          <cell r="I3442" t="str">
            <v>ACU</v>
          </cell>
        </row>
        <row r="3443">
          <cell r="A3443" t="str">
            <v>16248656</v>
          </cell>
          <cell r="B3443">
            <v>162</v>
          </cell>
          <cell r="C3443">
            <v>48656</v>
          </cell>
          <cell r="D3443" t="str">
            <v>API CORVINA ENGORDA 1 20K</v>
          </cell>
          <cell r="E3443" t="str">
            <v>PES</v>
          </cell>
          <cell r="F3443">
            <v>16560</v>
          </cell>
          <cell r="G3443" t="str">
            <v>TN</v>
          </cell>
          <cell r="H3443" t="str">
            <v>TONELADAS</v>
          </cell>
          <cell r="I3443" t="str">
            <v>ACU</v>
          </cell>
        </row>
        <row r="3444">
          <cell r="A3444" t="str">
            <v>16248657</v>
          </cell>
          <cell r="B3444">
            <v>162</v>
          </cell>
          <cell r="C3444">
            <v>48657</v>
          </cell>
          <cell r="D3444" t="str">
            <v>API CORVINA ENGORDA 2 20K</v>
          </cell>
          <cell r="E3444" t="str">
            <v>PES</v>
          </cell>
          <cell r="F3444">
            <v>16300</v>
          </cell>
          <cell r="G3444" t="str">
            <v>TN</v>
          </cell>
          <cell r="H3444" t="str">
            <v>TONELADAS</v>
          </cell>
          <cell r="I3444" t="str">
            <v>ACU</v>
          </cell>
        </row>
        <row r="3445">
          <cell r="A3445" t="str">
            <v>16250532</v>
          </cell>
          <cell r="B3445">
            <v>162</v>
          </cell>
          <cell r="C3445">
            <v>50532</v>
          </cell>
          <cell r="D3445" t="str">
            <v>GANA-AVES 2 MUL. TE</v>
          </cell>
          <cell r="E3445" t="str">
            <v>PES</v>
          </cell>
          <cell r="F3445">
            <v>4575</v>
          </cell>
          <cell r="G3445" t="str">
            <v>TN</v>
          </cell>
          <cell r="H3445" t="str">
            <v>TONELADAS</v>
          </cell>
          <cell r="I3445" t="str">
            <v>PEC</v>
          </cell>
        </row>
        <row r="3446">
          <cell r="A3446" t="str">
            <v>16253042</v>
          </cell>
          <cell r="B3446">
            <v>162</v>
          </cell>
          <cell r="C3446">
            <v>53042</v>
          </cell>
          <cell r="D3446" t="str">
            <v>CARNERINA No.4 LACTANCIA CE</v>
          </cell>
          <cell r="E3446" t="str">
            <v>PES</v>
          </cell>
          <cell r="F3446">
            <v>5842</v>
          </cell>
          <cell r="G3446" t="str">
            <v>TN</v>
          </cell>
          <cell r="H3446" t="str">
            <v>TONELADAS</v>
          </cell>
          <cell r="I3446" t="str">
            <v>PEC</v>
          </cell>
        </row>
        <row r="3447">
          <cell r="A3447" t="str">
            <v>16253162</v>
          </cell>
          <cell r="B3447">
            <v>162</v>
          </cell>
          <cell r="C3447">
            <v>53162</v>
          </cell>
          <cell r="D3447" t="str">
            <v>INICIAPORK MEJORADO GN CE</v>
          </cell>
          <cell r="E3447" t="str">
            <v>PES</v>
          </cell>
          <cell r="F3447">
            <v>5259</v>
          </cell>
          <cell r="G3447" t="str">
            <v>TN</v>
          </cell>
          <cell r="H3447" t="str">
            <v>TONELADAS</v>
          </cell>
          <cell r="I3447" t="str">
            <v>PEC</v>
          </cell>
        </row>
        <row r="3448">
          <cell r="A3448" t="str">
            <v>16253170</v>
          </cell>
          <cell r="B3448">
            <v>162</v>
          </cell>
          <cell r="C3448">
            <v>53170</v>
          </cell>
          <cell r="D3448" t="str">
            <v>CRECIPORK MEJORADO HE</v>
          </cell>
          <cell r="E3448" t="str">
            <v>PES</v>
          </cell>
          <cell r="F3448">
            <v>5918</v>
          </cell>
          <cell r="G3448" t="str">
            <v>TN</v>
          </cell>
          <cell r="H3448" t="str">
            <v>TONELADAS</v>
          </cell>
          <cell r="I3448" t="str">
            <v>PEC</v>
          </cell>
        </row>
        <row r="3449">
          <cell r="A3449" t="str">
            <v>16253172</v>
          </cell>
          <cell r="B3449">
            <v>162</v>
          </cell>
          <cell r="C3449">
            <v>53172</v>
          </cell>
          <cell r="D3449" t="str">
            <v>CRECIPORK MEJORADO GN CE</v>
          </cell>
          <cell r="E3449" t="str">
            <v>PES</v>
          </cell>
          <cell r="F3449">
            <v>4750</v>
          </cell>
          <cell r="G3449" t="str">
            <v>TN</v>
          </cell>
          <cell r="H3449" t="str">
            <v>TONELADAS</v>
          </cell>
          <cell r="I3449" t="str">
            <v>PEC</v>
          </cell>
        </row>
        <row r="3450">
          <cell r="A3450" t="str">
            <v>16253180</v>
          </cell>
          <cell r="B3450">
            <v>162</v>
          </cell>
          <cell r="C3450">
            <v>53180</v>
          </cell>
          <cell r="D3450" t="str">
            <v>ENGORDAPORK MEJORADO HE</v>
          </cell>
          <cell r="E3450" t="str">
            <v>PES</v>
          </cell>
          <cell r="F3450">
            <v>5855</v>
          </cell>
          <cell r="G3450" t="str">
            <v>TN</v>
          </cell>
          <cell r="H3450" t="str">
            <v>TONELADAS</v>
          </cell>
          <cell r="I3450" t="str">
            <v>PEC</v>
          </cell>
        </row>
        <row r="3451">
          <cell r="A3451" t="str">
            <v>16253182</v>
          </cell>
          <cell r="B3451">
            <v>162</v>
          </cell>
          <cell r="C3451">
            <v>53182</v>
          </cell>
          <cell r="D3451" t="str">
            <v>ENGORDAPORK MEJORADO GN CE</v>
          </cell>
          <cell r="E3451" t="str">
            <v>PES</v>
          </cell>
          <cell r="F3451">
            <v>4600</v>
          </cell>
          <cell r="G3451" t="str">
            <v>TN</v>
          </cell>
          <cell r="H3451" t="str">
            <v>TONELADAS</v>
          </cell>
          <cell r="I3451" t="str">
            <v>PEC</v>
          </cell>
        </row>
        <row r="3452">
          <cell r="A3452" t="str">
            <v>16253190</v>
          </cell>
          <cell r="B3452">
            <v>162</v>
          </cell>
          <cell r="C3452">
            <v>53190</v>
          </cell>
          <cell r="D3452" t="str">
            <v>REPRODUPORK MEJORADO HE</v>
          </cell>
          <cell r="E3452" t="str">
            <v>PES</v>
          </cell>
          <cell r="F3452">
            <v>6018</v>
          </cell>
          <cell r="G3452" t="str">
            <v>TN</v>
          </cell>
          <cell r="H3452" t="str">
            <v>TONELADAS</v>
          </cell>
          <cell r="I3452" t="str">
            <v>PEC</v>
          </cell>
        </row>
        <row r="3453">
          <cell r="A3453" t="str">
            <v>16253192</v>
          </cell>
          <cell r="B3453">
            <v>162</v>
          </cell>
          <cell r="C3453">
            <v>53192</v>
          </cell>
          <cell r="D3453" t="str">
            <v>REPRODUPORK MEJORADO GN  CE</v>
          </cell>
          <cell r="E3453" t="str">
            <v>PES</v>
          </cell>
          <cell r="F3453">
            <v>4677</v>
          </cell>
          <cell r="G3453" t="str">
            <v>TN</v>
          </cell>
          <cell r="H3453" t="str">
            <v>TONELADAS</v>
          </cell>
          <cell r="I3453" t="str">
            <v>PEC</v>
          </cell>
        </row>
        <row r="3454">
          <cell r="A3454" t="str">
            <v>16253242</v>
          </cell>
          <cell r="B3454">
            <v>162</v>
          </cell>
          <cell r="C3454">
            <v>53242</v>
          </cell>
          <cell r="D3454" t="str">
            <v>INICIAPORK AP CE</v>
          </cell>
          <cell r="E3454" t="str">
            <v>PES</v>
          </cell>
          <cell r="F3454">
            <v>5784</v>
          </cell>
          <cell r="G3454" t="str">
            <v>TN</v>
          </cell>
          <cell r="H3454" t="str">
            <v>TONELADAS</v>
          </cell>
          <cell r="I3454" t="str">
            <v>PEC</v>
          </cell>
        </row>
        <row r="3455">
          <cell r="A3455" t="str">
            <v>16253243</v>
          </cell>
          <cell r="B3455">
            <v>162</v>
          </cell>
          <cell r="C3455">
            <v>53243</v>
          </cell>
          <cell r="D3455" t="str">
            <v>INICIAPORK CG</v>
          </cell>
          <cell r="E3455" t="str">
            <v>PES</v>
          </cell>
          <cell r="F3455">
            <v>5644</v>
          </cell>
          <cell r="G3455" t="str">
            <v>TN</v>
          </cell>
          <cell r="H3455" t="str">
            <v>TONELADAS</v>
          </cell>
          <cell r="I3455" t="str">
            <v>PEC</v>
          </cell>
        </row>
        <row r="3456">
          <cell r="A3456" t="str">
            <v>16253252</v>
          </cell>
          <cell r="B3456">
            <v>162</v>
          </cell>
          <cell r="C3456">
            <v>53252</v>
          </cell>
          <cell r="D3456" t="str">
            <v>DISPONIBLE</v>
          </cell>
          <cell r="E3456" t="str">
            <v>PES</v>
          </cell>
          <cell r="F3456">
            <v>6673</v>
          </cell>
          <cell r="G3456" t="str">
            <v>TN</v>
          </cell>
          <cell r="H3456" t="str">
            <v>TONELADAS</v>
          </cell>
          <cell r="I3456" t="str">
            <v>PEC</v>
          </cell>
        </row>
        <row r="3457">
          <cell r="A3457" t="str">
            <v>16253253</v>
          </cell>
          <cell r="B3457">
            <v>162</v>
          </cell>
          <cell r="C3457">
            <v>53253</v>
          </cell>
          <cell r="D3457" t="str">
            <v>CONCENTRAPORK CG</v>
          </cell>
          <cell r="E3457" t="str">
            <v>PES</v>
          </cell>
          <cell r="F3457">
            <v>6533</v>
          </cell>
          <cell r="G3457" t="str">
            <v>TN</v>
          </cell>
          <cell r="H3457" t="str">
            <v>TONELADAS</v>
          </cell>
          <cell r="I3457" t="str">
            <v>PEC</v>
          </cell>
        </row>
        <row r="3458">
          <cell r="A3458" t="str">
            <v>16253510</v>
          </cell>
          <cell r="B3458">
            <v>162</v>
          </cell>
          <cell r="C3458">
            <v>53510</v>
          </cell>
          <cell r="D3458" t="str">
            <v>GANA CERDOS NO. 1 HE</v>
          </cell>
          <cell r="E3458" t="str">
            <v>PES</v>
          </cell>
          <cell r="F3458">
            <v>5883</v>
          </cell>
          <cell r="G3458" t="str">
            <v>TN</v>
          </cell>
          <cell r="H3458" t="str">
            <v>TONELADAS</v>
          </cell>
          <cell r="I3458" t="str">
            <v>PEC</v>
          </cell>
        </row>
        <row r="3459">
          <cell r="A3459" t="str">
            <v>16253511</v>
          </cell>
          <cell r="B3459">
            <v>162</v>
          </cell>
          <cell r="C3459">
            <v>53511</v>
          </cell>
          <cell r="D3459" t="str">
            <v>GANA CERDOS NO. 1 HG</v>
          </cell>
          <cell r="E3459" t="str">
            <v>PES</v>
          </cell>
          <cell r="F3459">
            <v>5743</v>
          </cell>
          <cell r="G3459" t="str">
            <v>TN</v>
          </cell>
          <cell r="H3459" t="str">
            <v>TONELADAS</v>
          </cell>
          <cell r="I3459" t="str">
            <v>PEC</v>
          </cell>
        </row>
        <row r="3460">
          <cell r="A3460" t="str">
            <v>16253512</v>
          </cell>
          <cell r="B3460">
            <v>162</v>
          </cell>
          <cell r="C3460">
            <v>53512</v>
          </cell>
          <cell r="D3460" t="str">
            <v>GANA CERDOS NO. 1 CE</v>
          </cell>
          <cell r="E3460" t="str">
            <v>PES</v>
          </cell>
          <cell r="F3460">
            <v>5903</v>
          </cell>
          <cell r="G3460" t="str">
            <v>TN</v>
          </cell>
          <cell r="H3460" t="str">
            <v>TONELADAS</v>
          </cell>
          <cell r="I3460" t="str">
            <v>PEC</v>
          </cell>
        </row>
        <row r="3461">
          <cell r="A3461" t="str">
            <v>16253513</v>
          </cell>
          <cell r="B3461">
            <v>162</v>
          </cell>
          <cell r="C3461">
            <v>53513</v>
          </cell>
          <cell r="D3461" t="str">
            <v>GANA CERDOS NO. 1 CG</v>
          </cell>
          <cell r="E3461" t="str">
            <v>PES</v>
          </cell>
          <cell r="F3461">
            <v>5763</v>
          </cell>
          <cell r="G3461" t="str">
            <v>TN</v>
          </cell>
          <cell r="H3461" t="str">
            <v>TONELADAS</v>
          </cell>
          <cell r="I3461" t="str">
            <v>PEC</v>
          </cell>
        </row>
        <row r="3462">
          <cell r="A3462" t="str">
            <v>16253520</v>
          </cell>
          <cell r="B3462">
            <v>162</v>
          </cell>
          <cell r="C3462">
            <v>53520</v>
          </cell>
          <cell r="D3462" t="str">
            <v>GANA CERDOS NO. 2 HE</v>
          </cell>
          <cell r="E3462" t="str">
            <v>PES</v>
          </cell>
          <cell r="F3462">
            <v>5778</v>
          </cell>
          <cell r="G3462" t="str">
            <v>TN</v>
          </cell>
          <cell r="H3462" t="str">
            <v>TONELADAS</v>
          </cell>
          <cell r="I3462" t="str">
            <v>PEC</v>
          </cell>
        </row>
        <row r="3463">
          <cell r="A3463" t="str">
            <v>16253521</v>
          </cell>
          <cell r="B3463">
            <v>162</v>
          </cell>
          <cell r="C3463">
            <v>53521</v>
          </cell>
          <cell r="D3463" t="str">
            <v>GANA CERDOS NO. 2 HG</v>
          </cell>
          <cell r="E3463" t="str">
            <v>PES</v>
          </cell>
          <cell r="F3463">
            <v>5638</v>
          </cell>
          <cell r="G3463" t="str">
            <v>TN</v>
          </cell>
          <cell r="H3463" t="str">
            <v>TONELADAS</v>
          </cell>
          <cell r="I3463" t="str">
            <v>PEC</v>
          </cell>
        </row>
        <row r="3464">
          <cell r="A3464" t="str">
            <v>16253522</v>
          </cell>
          <cell r="B3464">
            <v>162</v>
          </cell>
          <cell r="C3464">
            <v>53522</v>
          </cell>
          <cell r="D3464" t="str">
            <v>GANA CERDOS NO. 2 CE</v>
          </cell>
          <cell r="E3464" t="str">
            <v>PES</v>
          </cell>
          <cell r="F3464">
            <v>5798</v>
          </cell>
          <cell r="G3464" t="str">
            <v>TN</v>
          </cell>
          <cell r="H3464" t="str">
            <v>TONELADAS</v>
          </cell>
          <cell r="I3464" t="str">
            <v>PEC</v>
          </cell>
        </row>
        <row r="3465">
          <cell r="A3465" t="str">
            <v>16253523</v>
          </cell>
          <cell r="B3465">
            <v>162</v>
          </cell>
          <cell r="C3465">
            <v>53523</v>
          </cell>
          <cell r="D3465" t="str">
            <v>GANA CERDOS NO. 2 CG</v>
          </cell>
          <cell r="E3465" t="str">
            <v>PES</v>
          </cell>
          <cell r="F3465">
            <v>5658</v>
          </cell>
          <cell r="G3465" t="str">
            <v>TN</v>
          </cell>
          <cell r="H3465" t="str">
            <v>TONELADAS</v>
          </cell>
          <cell r="I3465" t="str">
            <v>PEC</v>
          </cell>
        </row>
        <row r="3466">
          <cell r="A3466" t="str">
            <v>16253530</v>
          </cell>
          <cell r="B3466">
            <v>162</v>
          </cell>
          <cell r="C3466">
            <v>53530</v>
          </cell>
          <cell r="D3466" t="str">
            <v>GANA CERDOS NO. 3 HE</v>
          </cell>
          <cell r="E3466" t="str">
            <v>PES</v>
          </cell>
          <cell r="F3466">
            <v>5697</v>
          </cell>
          <cell r="G3466" t="str">
            <v>TN</v>
          </cell>
          <cell r="H3466" t="str">
            <v>TONELADAS</v>
          </cell>
          <cell r="I3466" t="str">
            <v>PEC</v>
          </cell>
        </row>
        <row r="3467">
          <cell r="A3467" t="str">
            <v>16253531</v>
          </cell>
          <cell r="B3467">
            <v>162</v>
          </cell>
          <cell r="C3467">
            <v>53531</v>
          </cell>
          <cell r="D3467" t="str">
            <v>GANA CERDOS NO. 3 HG</v>
          </cell>
          <cell r="E3467" t="str">
            <v>PES</v>
          </cell>
          <cell r="F3467">
            <v>5557</v>
          </cell>
          <cell r="G3467" t="str">
            <v>TN</v>
          </cell>
          <cell r="H3467" t="str">
            <v>TONELADAS</v>
          </cell>
          <cell r="I3467" t="str">
            <v>PEC</v>
          </cell>
        </row>
        <row r="3468">
          <cell r="A3468" t="str">
            <v>16253532</v>
          </cell>
          <cell r="B3468">
            <v>162</v>
          </cell>
          <cell r="C3468">
            <v>53532</v>
          </cell>
          <cell r="D3468" t="str">
            <v>GANA CERDOS NO. 3 CE</v>
          </cell>
          <cell r="E3468" t="str">
            <v>PES</v>
          </cell>
          <cell r="F3468">
            <v>5717</v>
          </cell>
          <cell r="G3468" t="str">
            <v>TN</v>
          </cell>
          <cell r="H3468" t="str">
            <v>TONELADAS</v>
          </cell>
          <cell r="I3468" t="str">
            <v>PEC</v>
          </cell>
        </row>
        <row r="3469">
          <cell r="A3469" t="str">
            <v>16253533</v>
          </cell>
          <cell r="B3469">
            <v>162</v>
          </cell>
          <cell r="C3469">
            <v>53533</v>
          </cell>
          <cell r="D3469" t="str">
            <v>GANA CERDOS NO. 3 CG</v>
          </cell>
          <cell r="E3469" t="str">
            <v>PES</v>
          </cell>
          <cell r="F3469">
            <v>5577</v>
          </cell>
          <cell r="G3469" t="str">
            <v>TN</v>
          </cell>
          <cell r="H3469" t="str">
            <v>TONELADAS</v>
          </cell>
          <cell r="I3469" t="str">
            <v>PEC</v>
          </cell>
        </row>
        <row r="3470">
          <cell r="A3470" t="str">
            <v>16253550</v>
          </cell>
          <cell r="B3470">
            <v>162</v>
          </cell>
          <cell r="C3470">
            <v>53550</v>
          </cell>
          <cell r="D3470" t="str">
            <v>GANA CERDOS NO. 5 HE</v>
          </cell>
          <cell r="E3470" t="str">
            <v>PES</v>
          </cell>
          <cell r="F3470">
            <v>5922</v>
          </cell>
          <cell r="G3470" t="str">
            <v>TN</v>
          </cell>
          <cell r="H3470" t="str">
            <v>TONELADAS</v>
          </cell>
          <cell r="I3470" t="str">
            <v>PEC</v>
          </cell>
        </row>
        <row r="3471">
          <cell r="A3471" t="str">
            <v>16253551</v>
          </cell>
          <cell r="B3471">
            <v>162</v>
          </cell>
          <cell r="C3471">
            <v>53551</v>
          </cell>
          <cell r="D3471" t="str">
            <v>GANA CERDOS NO. 5 HG</v>
          </cell>
          <cell r="E3471" t="str">
            <v>PES</v>
          </cell>
          <cell r="F3471">
            <v>5782</v>
          </cell>
          <cell r="G3471" t="str">
            <v>TN</v>
          </cell>
          <cell r="H3471" t="str">
            <v>TONELADAS</v>
          </cell>
          <cell r="I3471" t="str">
            <v>PEC</v>
          </cell>
        </row>
        <row r="3472">
          <cell r="A3472" t="str">
            <v>16253552</v>
          </cell>
          <cell r="B3472">
            <v>162</v>
          </cell>
          <cell r="C3472">
            <v>53552</v>
          </cell>
          <cell r="D3472" t="str">
            <v>GANA CERDOS NO. 5 CE</v>
          </cell>
          <cell r="E3472" t="str">
            <v>PES</v>
          </cell>
          <cell r="F3472">
            <v>5942</v>
          </cell>
          <cell r="G3472" t="str">
            <v>TN</v>
          </cell>
          <cell r="H3472" t="str">
            <v>TONELADAS</v>
          </cell>
          <cell r="I3472" t="str">
            <v>PEC</v>
          </cell>
        </row>
        <row r="3473">
          <cell r="A3473" t="str">
            <v>16253553</v>
          </cell>
          <cell r="B3473">
            <v>162</v>
          </cell>
          <cell r="C3473">
            <v>53553</v>
          </cell>
          <cell r="D3473" t="str">
            <v>GANA CERDOS NO. 5 CG</v>
          </cell>
          <cell r="E3473" t="str">
            <v>PES</v>
          </cell>
          <cell r="F3473">
            <v>5802</v>
          </cell>
          <cell r="G3473" t="str">
            <v>TN</v>
          </cell>
          <cell r="H3473" t="str">
            <v>TONELADAS</v>
          </cell>
          <cell r="I3473" t="str">
            <v>PEC</v>
          </cell>
        </row>
        <row r="3474">
          <cell r="A3474" t="str">
            <v>16253570</v>
          </cell>
          <cell r="B3474">
            <v>162</v>
          </cell>
          <cell r="C3474">
            <v>53570</v>
          </cell>
          <cell r="D3474" t="str">
            <v>GANACERDOS 36% HE</v>
          </cell>
          <cell r="E3474" t="str">
            <v>PES</v>
          </cell>
          <cell r="F3474">
            <v>6509</v>
          </cell>
          <cell r="G3474" t="str">
            <v>TN</v>
          </cell>
          <cell r="H3474" t="str">
            <v>TONELADAS</v>
          </cell>
          <cell r="I3474" t="str">
            <v>PEC</v>
          </cell>
        </row>
        <row r="3475">
          <cell r="A3475" t="str">
            <v>16253571</v>
          </cell>
          <cell r="B3475">
            <v>162</v>
          </cell>
          <cell r="C3475">
            <v>53571</v>
          </cell>
          <cell r="D3475" t="str">
            <v>GANACERDOS 36% HG</v>
          </cell>
          <cell r="E3475" t="str">
            <v>PES</v>
          </cell>
          <cell r="F3475">
            <v>6369</v>
          </cell>
          <cell r="G3475" t="str">
            <v>TN</v>
          </cell>
          <cell r="H3475" t="str">
            <v>TONELADAS</v>
          </cell>
          <cell r="I3475" t="str">
            <v>PEC</v>
          </cell>
        </row>
        <row r="3476">
          <cell r="A3476" t="str">
            <v>16253572</v>
          </cell>
          <cell r="B3476">
            <v>162</v>
          </cell>
          <cell r="C3476">
            <v>53572</v>
          </cell>
          <cell r="D3476" t="str">
            <v>GANACERDOS 36% CE</v>
          </cell>
          <cell r="E3476" t="str">
            <v>PES</v>
          </cell>
          <cell r="F3476">
            <v>6529</v>
          </cell>
          <cell r="G3476" t="str">
            <v>TN</v>
          </cell>
          <cell r="H3476" t="str">
            <v>TONELADAS</v>
          </cell>
          <cell r="I3476" t="str">
            <v>PEC</v>
          </cell>
        </row>
        <row r="3477">
          <cell r="A3477" t="str">
            <v>16253573</v>
          </cell>
          <cell r="B3477">
            <v>162</v>
          </cell>
          <cell r="C3477">
            <v>53573</v>
          </cell>
          <cell r="D3477" t="str">
            <v>GANACERDOS 36% CG</v>
          </cell>
          <cell r="E3477" t="str">
            <v>PES</v>
          </cell>
          <cell r="F3477">
            <v>6389</v>
          </cell>
          <cell r="G3477" t="str">
            <v>TN</v>
          </cell>
          <cell r="H3477" t="str">
            <v>TONELADAS</v>
          </cell>
          <cell r="I3477" t="str">
            <v>PEC</v>
          </cell>
        </row>
        <row r="3478">
          <cell r="A3478" t="str">
            <v>16253632</v>
          </cell>
          <cell r="B3478">
            <v>162</v>
          </cell>
          <cell r="C3478">
            <v>53632</v>
          </cell>
          <cell r="D3478" t="str">
            <v>GANACERDOS MULTIUSOS CE</v>
          </cell>
          <cell r="E3478" t="str">
            <v>PES</v>
          </cell>
          <cell r="F3478">
            <v>4482</v>
          </cell>
          <cell r="G3478" t="str">
            <v>TN</v>
          </cell>
          <cell r="H3478" t="str">
            <v>TONELADAS</v>
          </cell>
          <cell r="I3478" t="str">
            <v>PEC</v>
          </cell>
        </row>
        <row r="3479">
          <cell r="A3479" t="str">
            <v>16254300</v>
          </cell>
          <cell r="B3479">
            <v>162</v>
          </cell>
          <cell r="C3479">
            <v>54300</v>
          </cell>
          <cell r="D3479" t="str">
            <v>GANALECHE MULTIUSOS HE</v>
          </cell>
          <cell r="E3479" t="str">
            <v>PES</v>
          </cell>
          <cell r="F3479">
            <v>4499</v>
          </cell>
          <cell r="G3479" t="str">
            <v>TN</v>
          </cell>
          <cell r="H3479" t="str">
            <v>TONELADAS</v>
          </cell>
          <cell r="I3479" t="str">
            <v>PEC</v>
          </cell>
        </row>
        <row r="3480">
          <cell r="A3480" t="str">
            <v>16254301</v>
          </cell>
          <cell r="B3480">
            <v>162</v>
          </cell>
          <cell r="C3480">
            <v>54301</v>
          </cell>
          <cell r="D3480" t="str">
            <v>GANALECHE MULTIUSOS HG</v>
          </cell>
          <cell r="E3480" t="str">
            <v>PES</v>
          </cell>
          <cell r="F3480">
            <v>4359</v>
          </cell>
          <cell r="G3480" t="str">
            <v>TN</v>
          </cell>
          <cell r="H3480" t="str">
            <v>TONELADAS</v>
          </cell>
          <cell r="I3480" t="str">
            <v>PEC</v>
          </cell>
        </row>
        <row r="3481">
          <cell r="A3481" t="str">
            <v>16254302</v>
          </cell>
          <cell r="B3481">
            <v>162</v>
          </cell>
          <cell r="C3481">
            <v>54302</v>
          </cell>
          <cell r="D3481" t="str">
            <v>GANALECHE MULTIUSOS CE</v>
          </cell>
          <cell r="E3481" t="str">
            <v>PES</v>
          </cell>
          <cell r="F3481">
            <v>4519</v>
          </cell>
          <cell r="G3481" t="str">
            <v>TN</v>
          </cell>
          <cell r="H3481" t="str">
            <v>TONELADAS</v>
          </cell>
          <cell r="I3481" t="str">
            <v>PEC</v>
          </cell>
        </row>
        <row r="3482">
          <cell r="A3482" t="str">
            <v>16254303</v>
          </cell>
          <cell r="B3482">
            <v>162</v>
          </cell>
          <cell r="C3482">
            <v>54303</v>
          </cell>
          <cell r="D3482" t="str">
            <v>GANALECHE MULTIUSOS CG</v>
          </cell>
          <cell r="E3482" t="str">
            <v>PES</v>
          </cell>
          <cell r="F3482">
            <v>4379</v>
          </cell>
          <cell r="G3482" t="str">
            <v>TN</v>
          </cell>
          <cell r="H3482" t="str">
            <v>TONELADAS</v>
          </cell>
          <cell r="I3482" t="str">
            <v>PEC</v>
          </cell>
        </row>
        <row r="3483">
          <cell r="A3483" t="str">
            <v>16254304</v>
          </cell>
          <cell r="B3483">
            <v>162</v>
          </cell>
          <cell r="C3483">
            <v>54304</v>
          </cell>
          <cell r="D3483" t="str">
            <v>GANALECHE MULTIUSOS RE</v>
          </cell>
          <cell r="E3483" t="str">
            <v>PES</v>
          </cell>
          <cell r="F3483">
            <v>4509</v>
          </cell>
          <cell r="G3483" t="str">
            <v>TN</v>
          </cell>
          <cell r="H3483" t="str">
            <v>TONELADAS</v>
          </cell>
          <cell r="I3483" t="str">
            <v>PEC</v>
          </cell>
        </row>
        <row r="3484">
          <cell r="A3484" t="str">
            <v>16254305</v>
          </cell>
          <cell r="B3484">
            <v>162</v>
          </cell>
          <cell r="C3484">
            <v>54305</v>
          </cell>
          <cell r="D3484" t="str">
            <v>GANALECHE MULTIUSOS RG</v>
          </cell>
          <cell r="E3484" t="str">
            <v>PES</v>
          </cell>
          <cell r="F3484">
            <v>4369</v>
          </cell>
          <cell r="G3484" t="str">
            <v>TN</v>
          </cell>
          <cell r="H3484" t="str">
            <v>TONELADAS</v>
          </cell>
          <cell r="I3484" t="str">
            <v>PEC</v>
          </cell>
        </row>
        <row r="3485">
          <cell r="A3485" t="str">
            <v>16255430</v>
          </cell>
          <cell r="B3485">
            <v>162</v>
          </cell>
          <cell r="C3485">
            <v>55430</v>
          </cell>
          <cell r="D3485" t="str">
            <v>GANACARNE MULTIUSOS  HE</v>
          </cell>
          <cell r="E3485" t="str">
            <v>PES</v>
          </cell>
          <cell r="F3485">
            <v>4318</v>
          </cell>
          <cell r="G3485" t="str">
            <v>TN</v>
          </cell>
          <cell r="H3485" t="str">
            <v>TONELADAS</v>
          </cell>
          <cell r="I3485" t="str">
            <v>PEC</v>
          </cell>
        </row>
        <row r="3486">
          <cell r="A3486" t="str">
            <v>16255431</v>
          </cell>
          <cell r="B3486">
            <v>162</v>
          </cell>
          <cell r="C3486">
            <v>55431</v>
          </cell>
          <cell r="D3486" t="str">
            <v>GANACARNE MULTIUSOS  HG</v>
          </cell>
          <cell r="E3486" t="str">
            <v>PES</v>
          </cell>
          <cell r="F3486">
            <v>4178</v>
          </cell>
          <cell r="G3486" t="str">
            <v>TN</v>
          </cell>
          <cell r="H3486" t="str">
            <v>TONELADAS</v>
          </cell>
          <cell r="I3486" t="str">
            <v>PEC</v>
          </cell>
        </row>
        <row r="3487">
          <cell r="A3487" t="str">
            <v>16255432</v>
          </cell>
          <cell r="B3487">
            <v>162</v>
          </cell>
          <cell r="C3487">
            <v>55432</v>
          </cell>
          <cell r="D3487" t="str">
            <v>GANACARNE MULTIUSOS  CE</v>
          </cell>
          <cell r="E3487" t="str">
            <v>PES</v>
          </cell>
          <cell r="F3487">
            <v>4338</v>
          </cell>
          <cell r="G3487" t="str">
            <v>TN</v>
          </cell>
          <cell r="H3487" t="str">
            <v>TONELADAS</v>
          </cell>
          <cell r="I3487" t="str">
            <v>PEC</v>
          </cell>
        </row>
        <row r="3488">
          <cell r="A3488" t="str">
            <v>16255433</v>
          </cell>
          <cell r="B3488">
            <v>162</v>
          </cell>
          <cell r="C3488">
            <v>55433</v>
          </cell>
          <cell r="D3488" t="str">
            <v>GANACARNE MULTIUSOS  CG</v>
          </cell>
          <cell r="E3488" t="str">
            <v>PES</v>
          </cell>
          <cell r="F3488">
            <v>4198</v>
          </cell>
          <cell r="G3488" t="str">
            <v>TN</v>
          </cell>
          <cell r="H3488" t="str">
            <v>TONELADAS</v>
          </cell>
          <cell r="I3488" t="str">
            <v>PEC</v>
          </cell>
        </row>
        <row r="3489">
          <cell r="A3489" t="str">
            <v>16255435</v>
          </cell>
          <cell r="B3489">
            <v>162</v>
          </cell>
          <cell r="C3489">
            <v>55435</v>
          </cell>
          <cell r="D3489" t="str">
            <v>GANACARNE MULTIUSOS  RG</v>
          </cell>
          <cell r="E3489" t="str">
            <v>PES</v>
          </cell>
          <cell r="F3489">
            <v>4188</v>
          </cell>
          <cell r="G3489" t="str">
            <v>TN</v>
          </cell>
          <cell r="H3489" t="str">
            <v>TONELADAS</v>
          </cell>
          <cell r="I3489" t="str">
            <v>PEC</v>
          </cell>
        </row>
        <row r="3490">
          <cell r="A3490" t="str">
            <v>16255898</v>
          </cell>
          <cell r="B3490">
            <v>162</v>
          </cell>
          <cell r="C3490">
            <v>55898</v>
          </cell>
          <cell r="D3490" t="str">
            <v>MEZCLA GANADERA HE 35 KGS</v>
          </cell>
          <cell r="E3490" t="str">
            <v>PES</v>
          </cell>
          <cell r="F3490">
            <v>3450</v>
          </cell>
          <cell r="G3490" t="str">
            <v>TN</v>
          </cell>
          <cell r="H3490" t="str">
            <v>TONELADAS</v>
          </cell>
          <cell r="I3490" t="str">
            <v>PEC</v>
          </cell>
        </row>
        <row r="3491">
          <cell r="A3491" t="str">
            <v>16256072</v>
          </cell>
          <cell r="B3491">
            <v>162</v>
          </cell>
          <cell r="C3491">
            <v>56072</v>
          </cell>
          <cell r="D3491" t="str">
            <v>CABALLOS GANADOR  CE</v>
          </cell>
          <cell r="E3491" t="str">
            <v>PES</v>
          </cell>
          <cell r="F3491">
            <v>5340</v>
          </cell>
          <cell r="G3491" t="str">
            <v>TN</v>
          </cell>
          <cell r="H3491" t="str">
            <v>TONELADAS</v>
          </cell>
          <cell r="I3491" t="str">
            <v>PEC</v>
          </cell>
        </row>
        <row r="3492">
          <cell r="A3492" t="str">
            <v>16256294</v>
          </cell>
          <cell r="B3492">
            <v>162</v>
          </cell>
          <cell r="C3492">
            <v>56294</v>
          </cell>
          <cell r="D3492" t="str">
            <v>CABALLO GANADOR 12% RE</v>
          </cell>
          <cell r="E3492" t="str">
            <v>PES</v>
          </cell>
          <cell r="F3492">
            <v>5915</v>
          </cell>
          <cell r="G3492" t="str">
            <v>TN</v>
          </cell>
          <cell r="H3492" t="str">
            <v>TONELADAS</v>
          </cell>
          <cell r="I3492" t="str">
            <v>PEC</v>
          </cell>
        </row>
        <row r="3493">
          <cell r="A3493" t="str">
            <v>16256667</v>
          </cell>
          <cell r="B3493">
            <v>162</v>
          </cell>
          <cell r="C3493">
            <v>56667</v>
          </cell>
          <cell r="D3493" t="str">
            <v>TRIPLE CORONA NEW GENERATION</v>
          </cell>
          <cell r="E3493" t="str">
            <v>PES</v>
          </cell>
          <cell r="F3493">
            <v>10299</v>
          </cell>
          <cell r="G3493" t="str">
            <v>TN</v>
          </cell>
          <cell r="H3493" t="str">
            <v>TONELADAS</v>
          </cell>
          <cell r="I3493" t="str">
            <v>PEC</v>
          </cell>
        </row>
        <row r="3494">
          <cell r="A3494" t="str">
            <v>16256849</v>
          </cell>
          <cell r="B3494">
            <v>162</v>
          </cell>
          <cell r="C3494">
            <v>56849</v>
          </cell>
          <cell r="D3494" t="str">
            <v>TRIPLE CORONA FULL ENERG 15 KG</v>
          </cell>
          <cell r="E3494" t="str">
            <v>PES</v>
          </cell>
          <cell r="F3494">
            <v>10758</v>
          </cell>
          <cell r="G3494" t="str">
            <v>TN</v>
          </cell>
          <cell r="H3494" t="str">
            <v>TONELADAS</v>
          </cell>
          <cell r="I3494" t="str">
            <v>PEC</v>
          </cell>
        </row>
        <row r="3495">
          <cell r="A3495" t="str">
            <v>16256854</v>
          </cell>
          <cell r="B3495">
            <v>162</v>
          </cell>
          <cell r="C3495">
            <v>56854</v>
          </cell>
          <cell r="D3495" t="str">
            <v>PELL ROL GENESIS RE 40 KGS</v>
          </cell>
          <cell r="E3495" t="str">
            <v>PES</v>
          </cell>
          <cell r="F3495">
            <v>8346</v>
          </cell>
          <cell r="G3495" t="str">
            <v>TN</v>
          </cell>
          <cell r="H3495" t="str">
            <v>TONELADAS</v>
          </cell>
          <cell r="I3495" t="str">
            <v>PEC</v>
          </cell>
        </row>
        <row r="3496">
          <cell r="A3496" t="str">
            <v>16256902</v>
          </cell>
          <cell r="B3496">
            <v>162</v>
          </cell>
          <cell r="C3496">
            <v>56902</v>
          </cell>
          <cell r="D3496" t="str">
            <v>GANADOR CONEJOS CE</v>
          </cell>
          <cell r="E3496" t="str">
            <v>PES</v>
          </cell>
          <cell r="F3496">
            <v>6010</v>
          </cell>
          <cell r="G3496" t="str">
            <v>TN</v>
          </cell>
          <cell r="H3496" t="str">
            <v>TONELADAS</v>
          </cell>
          <cell r="I3496" t="str">
            <v>PEC</v>
          </cell>
        </row>
        <row r="3497">
          <cell r="A3497" t="str">
            <v>16256906</v>
          </cell>
          <cell r="B3497">
            <v>162</v>
          </cell>
          <cell r="C3497">
            <v>56906</v>
          </cell>
          <cell r="D3497" t="str">
            <v>GANADOR CONEJOS 5KG CE</v>
          </cell>
          <cell r="E3497" t="str">
            <v>PES</v>
          </cell>
          <cell r="F3497">
            <v>6551</v>
          </cell>
          <cell r="G3497" t="str">
            <v>TN</v>
          </cell>
          <cell r="H3497" t="str">
            <v>TONELADAS</v>
          </cell>
          <cell r="I3497" t="str">
            <v>PEC</v>
          </cell>
        </row>
        <row r="3498">
          <cell r="A3498" t="str">
            <v>16258396</v>
          </cell>
          <cell r="B3498">
            <v>162</v>
          </cell>
          <cell r="C3498">
            <v>58396</v>
          </cell>
          <cell r="D3498" t="str">
            <v>API CAMARON MEDIA DENS 40% ME</v>
          </cell>
          <cell r="E3498" t="str">
            <v>PES</v>
          </cell>
          <cell r="F3498">
            <v>14656</v>
          </cell>
          <cell r="G3498" t="str">
            <v>TN</v>
          </cell>
          <cell r="H3498" t="str">
            <v>TONELADAS</v>
          </cell>
          <cell r="I3498" t="str">
            <v>ACU</v>
          </cell>
        </row>
        <row r="3499">
          <cell r="A3499" t="str">
            <v>16258399</v>
          </cell>
          <cell r="B3499">
            <v>162</v>
          </cell>
          <cell r="C3499">
            <v>58399</v>
          </cell>
          <cell r="D3499" t="str">
            <v>API CAMARON MEDIA DENS 40% CE</v>
          </cell>
          <cell r="E3499" t="str">
            <v>PES</v>
          </cell>
          <cell r="F3499">
            <v>14556</v>
          </cell>
          <cell r="G3499" t="str">
            <v>TN</v>
          </cell>
          <cell r="H3499" t="str">
            <v>TONELADAS</v>
          </cell>
          <cell r="I3499" t="str">
            <v>ACU</v>
          </cell>
        </row>
        <row r="3500">
          <cell r="A3500" t="str">
            <v>16258409</v>
          </cell>
          <cell r="B3500">
            <v>162</v>
          </cell>
          <cell r="C3500">
            <v>58409</v>
          </cell>
          <cell r="D3500" t="str">
            <v>API CAMARON MEDIA DENS 35% CE</v>
          </cell>
          <cell r="E3500" t="str">
            <v>PES</v>
          </cell>
          <cell r="F3500">
            <v>14336</v>
          </cell>
          <cell r="G3500" t="str">
            <v>TN</v>
          </cell>
          <cell r="H3500" t="str">
            <v>TONELADAS</v>
          </cell>
          <cell r="I3500" t="str">
            <v>ACU</v>
          </cell>
        </row>
        <row r="3501">
          <cell r="A3501" t="str">
            <v>16260036</v>
          </cell>
          <cell r="B3501">
            <v>162</v>
          </cell>
          <cell r="C3501">
            <v>60036</v>
          </cell>
          <cell r="D3501" t="str">
            <v>PONE ORO 16% PLUS TE 5K</v>
          </cell>
          <cell r="E3501" t="str">
            <v>PES</v>
          </cell>
          <cell r="F3501">
            <v>6340</v>
          </cell>
          <cell r="G3501" t="str">
            <v>TN</v>
          </cell>
          <cell r="H3501" t="str">
            <v>TONELADAS</v>
          </cell>
          <cell r="I3501" t="str">
            <v>PEC</v>
          </cell>
        </row>
        <row r="3502">
          <cell r="A3502" t="str">
            <v>16262226</v>
          </cell>
          <cell r="B3502">
            <v>162</v>
          </cell>
          <cell r="C3502">
            <v>62226</v>
          </cell>
          <cell r="D3502" t="str">
            <v>POLLO ENGORDA 5 KG</v>
          </cell>
          <cell r="E3502" t="str">
            <v>PES</v>
          </cell>
          <cell r="F3502">
            <v>6977</v>
          </cell>
          <cell r="G3502" t="str">
            <v>TN</v>
          </cell>
          <cell r="H3502" t="str">
            <v>TONELADAS</v>
          </cell>
          <cell r="I3502" t="str">
            <v>PEC</v>
          </cell>
        </row>
        <row r="3503">
          <cell r="A3503" t="str">
            <v>16262326</v>
          </cell>
          <cell r="B3503">
            <v>162</v>
          </cell>
          <cell r="C3503">
            <v>62326</v>
          </cell>
          <cell r="D3503" t="str">
            <v>POLLO INICIACION 5 KG</v>
          </cell>
          <cell r="E3503" t="str">
            <v>PES</v>
          </cell>
          <cell r="F3503">
            <v>7145</v>
          </cell>
          <cell r="G3503" t="str">
            <v>TN</v>
          </cell>
          <cell r="H3503" t="str">
            <v>TONELADAS</v>
          </cell>
          <cell r="I3503" t="str">
            <v>PEC</v>
          </cell>
        </row>
        <row r="3504">
          <cell r="A3504" t="str">
            <v>16262976</v>
          </cell>
          <cell r="B3504">
            <v>162</v>
          </cell>
          <cell r="C3504">
            <v>62976</v>
          </cell>
          <cell r="D3504" t="str">
            <v>POLLO INICIACION 5 KG</v>
          </cell>
          <cell r="E3504" t="str">
            <v>PES</v>
          </cell>
          <cell r="F3504">
            <v>7445</v>
          </cell>
          <cell r="G3504" t="str">
            <v>TN</v>
          </cell>
          <cell r="H3504" t="str">
            <v>TONELADAS</v>
          </cell>
          <cell r="I3504" t="str">
            <v>PEC</v>
          </cell>
        </row>
        <row r="3505">
          <cell r="A3505" t="str">
            <v>16262986</v>
          </cell>
          <cell r="B3505">
            <v>162</v>
          </cell>
          <cell r="C3505">
            <v>62986</v>
          </cell>
          <cell r="D3505" t="str">
            <v>POLLO ENGORDA 5 KG</v>
          </cell>
          <cell r="E3505" t="str">
            <v>PES</v>
          </cell>
          <cell r="F3505">
            <v>7277</v>
          </cell>
          <cell r="G3505" t="str">
            <v>TN</v>
          </cell>
          <cell r="H3505" t="str">
            <v>TONELADAS</v>
          </cell>
          <cell r="I3505" t="str">
            <v>PEC</v>
          </cell>
        </row>
        <row r="3506">
          <cell r="A3506" t="str">
            <v>16263102</v>
          </cell>
          <cell r="B3506">
            <v>162</v>
          </cell>
          <cell r="C3506">
            <v>63102</v>
          </cell>
          <cell r="D3506" t="str">
            <v>PREINICIADOR CERDOS CE</v>
          </cell>
          <cell r="E3506" t="str">
            <v>PES</v>
          </cell>
          <cell r="F3506">
            <v>8400</v>
          </cell>
          <cell r="G3506" t="str">
            <v>TN</v>
          </cell>
          <cell r="H3506" t="str">
            <v>TONELADAS</v>
          </cell>
          <cell r="I3506" t="str">
            <v>PEC</v>
          </cell>
        </row>
        <row r="3507">
          <cell r="A3507" t="str">
            <v>16263103</v>
          </cell>
          <cell r="B3507">
            <v>162</v>
          </cell>
          <cell r="C3507">
            <v>63103</v>
          </cell>
          <cell r="D3507" t="str">
            <v>PREINICIADOR CERDOS CG</v>
          </cell>
          <cell r="E3507" t="str">
            <v>PES</v>
          </cell>
          <cell r="F3507">
            <v>8260</v>
          </cell>
          <cell r="G3507" t="str">
            <v>TN</v>
          </cell>
          <cell r="H3507" t="str">
            <v>TONELADAS</v>
          </cell>
          <cell r="I3507" t="str">
            <v>PEC</v>
          </cell>
        </row>
        <row r="3508">
          <cell r="A3508" t="str">
            <v>16263162</v>
          </cell>
          <cell r="B3508">
            <v>162</v>
          </cell>
          <cell r="C3508">
            <v>63162</v>
          </cell>
          <cell r="D3508" t="str">
            <v>INICIAPORK MEJORADO MT CE</v>
          </cell>
          <cell r="E3508" t="str">
            <v>PES</v>
          </cell>
          <cell r="F3508">
            <v>5259</v>
          </cell>
          <cell r="G3508" t="str">
            <v>TN</v>
          </cell>
          <cell r="H3508" t="str">
            <v>TONELADAS</v>
          </cell>
          <cell r="I3508" t="str">
            <v>PEC</v>
          </cell>
        </row>
        <row r="3509">
          <cell r="A3509" t="str">
            <v>16263170</v>
          </cell>
          <cell r="B3509">
            <v>162</v>
          </cell>
          <cell r="C3509">
            <v>63170</v>
          </cell>
          <cell r="D3509" t="str">
            <v>CRECIPORK MEJORADO HE</v>
          </cell>
          <cell r="E3509" t="str">
            <v>PES</v>
          </cell>
          <cell r="F3509">
            <v>5918</v>
          </cell>
          <cell r="G3509" t="str">
            <v>TN</v>
          </cell>
          <cell r="H3509" t="str">
            <v>TONELADAS</v>
          </cell>
          <cell r="I3509" t="str">
            <v>PEC</v>
          </cell>
        </row>
        <row r="3510">
          <cell r="A3510" t="str">
            <v>16263172</v>
          </cell>
          <cell r="B3510">
            <v>162</v>
          </cell>
          <cell r="C3510">
            <v>63172</v>
          </cell>
          <cell r="D3510" t="str">
            <v>CRECIPORK MEJORADO MT CE</v>
          </cell>
          <cell r="E3510" t="str">
            <v>PES</v>
          </cell>
          <cell r="F3510">
            <v>4750</v>
          </cell>
          <cell r="G3510" t="str">
            <v>TN</v>
          </cell>
          <cell r="H3510" t="str">
            <v>TONELADAS</v>
          </cell>
          <cell r="I3510" t="str">
            <v>PEC</v>
          </cell>
        </row>
        <row r="3511">
          <cell r="A3511" t="str">
            <v>16263180</v>
          </cell>
          <cell r="B3511">
            <v>162</v>
          </cell>
          <cell r="C3511">
            <v>63180</v>
          </cell>
          <cell r="D3511" t="str">
            <v>ENGORDAPORK MEJORADO HE</v>
          </cell>
          <cell r="E3511" t="str">
            <v>PES</v>
          </cell>
          <cell r="F3511">
            <v>5855</v>
          </cell>
          <cell r="G3511" t="str">
            <v>TN</v>
          </cell>
          <cell r="H3511" t="str">
            <v>TONELADAS</v>
          </cell>
          <cell r="I3511" t="str">
            <v>PEC</v>
          </cell>
        </row>
        <row r="3512">
          <cell r="A3512" t="str">
            <v>16263182</v>
          </cell>
          <cell r="B3512">
            <v>162</v>
          </cell>
          <cell r="C3512">
            <v>63182</v>
          </cell>
          <cell r="D3512" t="str">
            <v>ENGORDAPORK MEJORADO MT CE</v>
          </cell>
          <cell r="E3512" t="str">
            <v>PES</v>
          </cell>
          <cell r="F3512">
            <v>4600</v>
          </cell>
          <cell r="G3512" t="str">
            <v>TN</v>
          </cell>
          <cell r="H3512" t="str">
            <v>TONELADAS</v>
          </cell>
          <cell r="I3512" t="str">
            <v>PEC</v>
          </cell>
        </row>
        <row r="3513">
          <cell r="A3513" t="str">
            <v>16263190</v>
          </cell>
          <cell r="B3513">
            <v>162</v>
          </cell>
          <cell r="C3513">
            <v>63190</v>
          </cell>
          <cell r="D3513" t="str">
            <v>REPRODUPORK MEJORADO HE</v>
          </cell>
          <cell r="E3513" t="str">
            <v>PES</v>
          </cell>
          <cell r="F3513">
            <v>6018</v>
          </cell>
          <cell r="G3513" t="str">
            <v>TN</v>
          </cell>
          <cell r="H3513" t="str">
            <v>TONELADAS</v>
          </cell>
          <cell r="I3513" t="str">
            <v>PEC</v>
          </cell>
        </row>
        <row r="3514">
          <cell r="A3514" t="str">
            <v>16263192</v>
          </cell>
          <cell r="B3514">
            <v>162</v>
          </cell>
          <cell r="C3514">
            <v>63192</v>
          </cell>
          <cell r="D3514" t="str">
            <v>REPRODUPORK MEJORADO MT CE</v>
          </cell>
          <cell r="E3514" t="str">
            <v>PES</v>
          </cell>
          <cell r="F3514">
            <v>4677</v>
          </cell>
          <cell r="G3514" t="str">
            <v>TN</v>
          </cell>
          <cell r="H3514" t="str">
            <v>TONELADAS</v>
          </cell>
          <cell r="I3514" t="str">
            <v>PEC</v>
          </cell>
        </row>
        <row r="3515">
          <cell r="A3515" t="str">
            <v>16263207</v>
          </cell>
          <cell r="B3515">
            <v>162</v>
          </cell>
          <cell r="C3515">
            <v>63207</v>
          </cell>
          <cell r="D3515" t="str">
            <v>PORCEVRAGE FASE 0 25 KG CE</v>
          </cell>
          <cell r="E3515" t="str">
            <v>PES</v>
          </cell>
          <cell r="F3515">
            <v>15401</v>
          </cell>
          <cell r="G3515" t="str">
            <v>TN</v>
          </cell>
          <cell r="H3515" t="str">
            <v>TONELADAS</v>
          </cell>
          <cell r="I3515" t="str">
            <v>MUL</v>
          </cell>
        </row>
        <row r="3516">
          <cell r="A3516" t="str">
            <v>16263217</v>
          </cell>
          <cell r="B3516">
            <v>162</v>
          </cell>
          <cell r="C3516">
            <v>63217</v>
          </cell>
          <cell r="D3516" t="str">
            <v>PORCEVRAGE FASE 1 25 KG CE</v>
          </cell>
          <cell r="E3516" t="str">
            <v>PES</v>
          </cell>
          <cell r="F3516">
            <v>10567</v>
          </cell>
          <cell r="G3516" t="str">
            <v>TN</v>
          </cell>
          <cell r="H3516" t="str">
            <v>TONELADAS</v>
          </cell>
          <cell r="I3516" t="str">
            <v>MUL</v>
          </cell>
        </row>
        <row r="3517">
          <cell r="A3517" t="str">
            <v>16263227</v>
          </cell>
          <cell r="B3517">
            <v>162</v>
          </cell>
          <cell r="C3517">
            <v>63227</v>
          </cell>
          <cell r="D3517" t="str">
            <v>PORCEVRAGE FASE 2 25 KG CE</v>
          </cell>
          <cell r="E3517" t="str">
            <v>PES</v>
          </cell>
          <cell r="F3517">
            <v>9953</v>
          </cell>
          <cell r="G3517" t="str">
            <v>TN</v>
          </cell>
          <cell r="H3517" t="str">
            <v>TONELADAS</v>
          </cell>
          <cell r="I3517" t="str">
            <v>MUL</v>
          </cell>
        </row>
        <row r="3518">
          <cell r="A3518" t="str">
            <v>16263237</v>
          </cell>
          <cell r="B3518">
            <v>162</v>
          </cell>
          <cell r="C3518">
            <v>63237</v>
          </cell>
          <cell r="D3518" t="str">
            <v>PORCEVRAGE FASE 3 25 KG CE</v>
          </cell>
          <cell r="E3518" t="str">
            <v>PES</v>
          </cell>
          <cell r="F3518">
            <v>7843</v>
          </cell>
          <cell r="G3518" t="str">
            <v>TN</v>
          </cell>
          <cell r="H3518" t="str">
            <v>TONELADAS</v>
          </cell>
          <cell r="I3518" t="str">
            <v>MUL</v>
          </cell>
        </row>
        <row r="3519">
          <cell r="A3519" t="str">
            <v>16263250</v>
          </cell>
          <cell r="B3519">
            <v>162</v>
          </cell>
          <cell r="C3519">
            <v>63250</v>
          </cell>
          <cell r="D3519" t="str">
            <v>CONCENTRAPORK MEJORADO HE</v>
          </cell>
          <cell r="E3519" t="str">
            <v>PES</v>
          </cell>
          <cell r="F3519">
            <v>6653</v>
          </cell>
          <cell r="G3519" t="str">
            <v>TN</v>
          </cell>
          <cell r="H3519" t="str">
            <v>TONELADAS</v>
          </cell>
          <cell r="I3519" t="str">
            <v>PEC</v>
          </cell>
        </row>
        <row r="3520">
          <cell r="A3520" t="str">
            <v>16263252</v>
          </cell>
          <cell r="B3520">
            <v>162</v>
          </cell>
          <cell r="C3520">
            <v>63252</v>
          </cell>
          <cell r="D3520" t="str">
            <v>DISPONIBLE</v>
          </cell>
          <cell r="E3520" t="str">
            <v>PES</v>
          </cell>
          <cell r="F3520">
            <v>6673</v>
          </cell>
          <cell r="G3520" t="str">
            <v>TN</v>
          </cell>
          <cell r="H3520" t="str">
            <v>TONELADAS</v>
          </cell>
          <cell r="I3520" t="str">
            <v>PEC</v>
          </cell>
        </row>
        <row r="3521">
          <cell r="A3521" t="str">
            <v>16263356</v>
          </cell>
          <cell r="B3521">
            <v>162</v>
          </cell>
          <cell r="C3521">
            <v>63356</v>
          </cell>
          <cell r="D3521" t="str">
            <v>CERDO INICIACION 5KG</v>
          </cell>
          <cell r="E3521" t="str">
            <v>PES</v>
          </cell>
          <cell r="F3521">
            <v>6290</v>
          </cell>
          <cell r="G3521" t="str">
            <v>TN</v>
          </cell>
          <cell r="H3521" t="str">
            <v>TONELADAS</v>
          </cell>
          <cell r="I3521" t="str">
            <v>PEC</v>
          </cell>
        </row>
        <row r="3522">
          <cell r="A3522" t="str">
            <v>16263366</v>
          </cell>
          <cell r="B3522">
            <v>162</v>
          </cell>
          <cell r="C3522">
            <v>63366</v>
          </cell>
          <cell r="D3522" t="str">
            <v>CERDO DESARROLLO 5KG</v>
          </cell>
          <cell r="E3522" t="str">
            <v>PES</v>
          </cell>
          <cell r="F3522">
            <v>5865</v>
          </cell>
          <cell r="G3522" t="str">
            <v>TN</v>
          </cell>
          <cell r="H3522" t="str">
            <v>TONELADAS</v>
          </cell>
          <cell r="I3522" t="str">
            <v>PEC</v>
          </cell>
        </row>
        <row r="3523">
          <cell r="A3523" t="str">
            <v>16263376</v>
          </cell>
          <cell r="B3523">
            <v>162</v>
          </cell>
          <cell r="C3523">
            <v>63376</v>
          </cell>
          <cell r="D3523" t="str">
            <v>CERDO ENGORDA 5KG</v>
          </cell>
          <cell r="E3523" t="str">
            <v>PES</v>
          </cell>
          <cell r="F3523">
            <v>5850</v>
          </cell>
          <cell r="G3523" t="str">
            <v>TN</v>
          </cell>
          <cell r="H3523" t="str">
            <v>TONELADAS</v>
          </cell>
          <cell r="I3523" t="str">
            <v>PEC</v>
          </cell>
        </row>
        <row r="3524">
          <cell r="A3524" t="str">
            <v>16263386</v>
          </cell>
          <cell r="B3524">
            <v>162</v>
          </cell>
          <cell r="C3524">
            <v>63386</v>
          </cell>
          <cell r="D3524" t="str">
            <v>CERDO REPRODUCCION 5KG</v>
          </cell>
          <cell r="E3524" t="str">
            <v>PES</v>
          </cell>
          <cell r="F3524">
            <v>5839</v>
          </cell>
          <cell r="G3524" t="str">
            <v>TN</v>
          </cell>
          <cell r="H3524" t="str">
            <v>TONELADAS</v>
          </cell>
          <cell r="I3524" t="str">
            <v>PEC</v>
          </cell>
        </row>
        <row r="3525">
          <cell r="A3525" t="str">
            <v>16263502</v>
          </cell>
          <cell r="B3525">
            <v>162</v>
          </cell>
          <cell r="C3525">
            <v>63502</v>
          </cell>
          <cell r="D3525" t="str">
            <v>FINALIZADOR ENG.CERDOS HL CE</v>
          </cell>
          <cell r="E3525" t="str">
            <v>PES</v>
          </cell>
          <cell r="F3525">
            <v>5850</v>
          </cell>
          <cell r="G3525" t="str">
            <v>TN</v>
          </cell>
          <cell r="H3525" t="str">
            <v>TONELADAS</v>
          </cell>
          <cell r="I3525" t="str">
            <v>PEC</v>
          </cell>
        </row>
        <row r="3526">
          <cell r="A3526" t="str">
            <v>16263860</v>
          </cell>
          <cell r="B3526">
            <v>162</v>
          </cell>
          <cell r="C3526">
            <v>63860</v>
          </cell>
          <cell r="D3526" t="str">
            <v>CRECIPORK V HE</v>
          </cell>
          <cell r="E3526" t="str">
            <v>PES</v>
          </cell>
          <cell r="F3526">
            <v>5694</v>
          </cell>
          <cell r="G3526" t="str">
            <v>TN</v>
          </cell>
          <cell r="H3526" t="str">
            <v>TONELADAS</v>
          </cell>
          <cell r="I3526" t="str">
            <v>PEC</v>
          </cell>
        </row>
        <row r="3527">
          <cell r="A3527" t="str">
            <v>16263861</v>
          </cell>
          <cell r="B3527">
            <v>162</v>
          </cell>
          <cell r="C3527">
            <v>63861</v>
          </cell>
          <cell r="D3527" t="str">
            <v>CRECIPORK V. HG</v>
          </cell>
          <cell r="E3527" t="str">
            <v>PES</v>
          </cell>
          <cell r="F3527">
            <v>5554</v>
          </cell>
          <cell r="G3527" t="str">
            <v>TN</v>
          </cell>
          <cell r="H3527" t="str">
            <v>TONELADAS</v>
          </cell>
          <cell r="I3527" t="str">
            <v>PEC</v>
          </cell>
        </row>
        <row r="3528">
          <cell r="A3528" t="str">
            <v>16263862</v>
          </cell>
          <cell r="B3528">
            <v>162</v>
          </cell>
          <cell r="C3528">
            <v>63862</v>
          </cell>
          <cell r="D3528" t="str">
            <v>CRECIPORK MT CE</v>
          </cell>
          <cell r="E3528" t="str">
            <v>PES</v>
          </cell>
          <cell r="F3528">
            <v>5714</v>
          </cell>
          <cell r="G3528" t="str">
            <v>TN</v>
          </cell>
          <cell r="H3528" t="str">
            <v>TONELADAS</v>
          </cell>
          <cell r="I3528" t="str">
            <v>PEC</v>
          </cell>
        </row>
        <row r="3529">
          <cell r="A3529" t="str">
            <v>16263863</v>
          </cell>
          <cell r="B3529">
            <v>162</v>
          </cell>
          <cell r="C3529">
            <v>63863</v>
          </cell>
          <cell r="D3529" t="str">
            <v>CRECIPORK V. CG</v>
          </cell>
          <cell r="E3529" t="str">
            <v>PES</v>
          </cell>
          <cell r="F3529">
            <v>5574</v>
          </cell>
          <cell r="G3529" t="str">
            <v>TN</v>
          </cell>
          <cell r="H3529" t="str">
            <v>TONELADAS</v>
          </cell>
          <cell r="I3529" t="str">
            <v>PEC</v>
          </cell>
        </row>
        <row r="3530">
          <cell r="A3530" t="str">
            <v>16263870</v>
          </cell>
          <cell r="B3530">
            <v>162</v>
          </cell>
          <cell r="C3530">
            <v>63870</v>
          </cell>
          <cell r="D3530" t="str">
            <v>ENGORDAPORK V. HE</v>
          </cell>
          <cell r="E3530" t="str">
            <v>PES</v>
          </cell>
          <cell r="F3530">
            <v>5624</v>
          </cell>
          <cell r="G3530" t="str">
            <v>TN</v>
          </cell>
          <cell r="H3530" t="str">
            <v>TONELADAS</v>
          </cell>
          <cell r="I3530" t="str">
            <v>PEC</v>
          </cell>
        </row>
        <row r="3531">
          <cell r="A3531" t="str">
            <v>16263871</v>
          </cell>
          <cell r="B3531">
            <v>162</v>
          </cell>
          <cell r="C3531">
            <v>63871</v>
          </cell>
          <cell r="D3531" t="str">
            <v>ENGORDAPORK V. HG</v>
          </cell>
          <cell r="E3531" t="str">
            <v>PES</v>
          </cell>
          <cell r="F3531">
            <v>5484</v>
          </cell>
          <cell r="G3531" t="str">
            <v>TN</v>
          </cell>
          <cell r="H3531" t="str">
            <v>TONELADAS</v>
          </cell>
          <cell r="I3531" t="str">
            <v>PEC</v>
          </cell>
        </row>
        <row r="3532">
          <cell r="A3532" t="str">
            <v>16263872</v>
          </cell>
          <cell r="B3532">
            <v>162</v>
          </cell>
          <cell r="C3532">
            <v>63872</v>
          </cell>
          <cell r="D3532" t="str">
            <v>ENGORDAPORK MT CE</v>
          </cell>
          <cell r="E3532" t="str">
            <v>PES</v>
          </cell>
          <cell r="F3532">
            <v>5644</v>
          </cell>
          <cell r="G3532" t="str">
            <v>TN</v>
          </cell>
          <cell r="H3532" t="str">
            <v>TONELADAS</v>
          </cell>
          <cell r="I3532" t="str">
            <v>PEC</v>
          </cell>
        </row>
        <row r="3533">
          <cell r="A3533" t="str">
            <v>16263873</v>
          </cell>
          <cell r="B3533">
            <v>162</v>
          </cell>
          <cell r="C3533">
            <v>63873</v>
          </cell>
          <cell r="D3533" t="str">
            <v>ENGORDAPORK V. CG</v>
          </cell>
          <cell r="E3533" t="str">
            <v>PES</v>
          </cell>
          <cell r="F3533">
            <v>5504</v>
          </cell>
          <cell r="G3533" t="str">
            <v>TN</v>
          </cell>
          <cell r="H3533" t="str">
            <v>TONELADAS</v>
          </cell>
          <cell r="I3533" t="str">
            <v>PEC</v>
          </cell>
        </row>
        <row r="3534">
          <cell r="A3534" t="str">
            <v>16263880</v>
          </cell>
          <cell r="B3534">
            <v>162</v>
          </cell>
          <cell r="C3534">
            <v>63880</v>
          </cell>
          <cell r="D3534" t="str">
            <v>REPRODUPORK V. HE</v>
          </cell>
          <cell r="E3534" t="str">
            <v>PES</v>
          </cell>
          <cell r="F3534">
            <v>5649</v>
          </cell>
          <cell r="G3534" t="str">
            <v>TN</v>
          </cell>
          <cell r="H3534" t="str">
            <v>TONELADAS</v>
          </cell>
          <cell r="I3534" t="str">
            <v>PEC</v>
          </cell>
        </row>
        <row r="3535">
          <cell r="A3535" t="str">
            <v>16263881</v>
          </cell>
          <cell r="B3535">
            <v>162</v>
          </cell>
          <cell r="C3535">
            <v>63881</v>
          </cell>
          <cell r="D3535" t="str">
            <v>REPRODUPORK V. HG</v>
          </cell>
          <cell r="E3535" t="str">
            <v>PES</v>
          </cell>
          <cell r="F3535">
            <v>5509</v>
          </cell>
          <cell r="G3535" t="str">
            <v>TN</v>
          </cell>
          <cell r="H3535" t="str">
            <v>TONELADAS</v>
          </cell>
          <cell r="I3535" t="str">
            <v>PEC</v>
          </cell>
        </row>
        <row r="3536">
          <cell r="A3536" t="str">
            <v>16263882</v>
          </cell>
          <cell r="B3536">
            <v>162</v>
          </cell>
          <cell r="C3536">
            <v>63882</v>
          </cell>
          <cell r="D3536" t="str">
            <v>REPRODUPORK MT CE</v>
          </cell>
          <cell r="E3536" t="str">
            <v>PES</v>
          </cell>
          <cell r="F3536">
            <v>5669</v>
          </cell>
          <cell r="G3536" t="str">
            <v>TN</v>
          </cell>
          <cell r="H3536" t="str">
            <v>TONELADAS</v>
          </cell>
          <cell r="I3536" t="str">
            <v>PEC</v>
          </cell>
        </row>
        <row r="3537">
          <cell r="A3537" t="str">
            <v>16263883</v>
          </cell>
          <cell r="B3537">
            <v>162</v>
          </cell>
          <cell r="C3537">
            <v>63883</v>
          </cell>
          <cell r="D3537" t="str">
            <v>REPORDUPORK V. CG</v>
          </cell>
          <cell r="E3537" t="str">
            <v>PES</v>
          </cell>
          <cell r="F3537">
            <v>5529</v>
          </cell>
          <cell r="G3537" t="str">
            <v>TN</v>
          </cell>
          <cell r="H3537" t="str">
            <v>TONELADAS</v>
          </cell>
          <cell r="I3537" t="str">
            <v>PEC</v>
          </cell>
        </row>
        <row r="3538">
          <cell r="A3538" t="str">
            <v>16266032</v>
          </cell>
          <cell r="B3538">
            <v>162</v>
          </cell>
          <cell r="C3538">
            <v>66032</v>
          </cell>
          <cell r="D3538" t="str">
            <v>PAVO PREMIUM 1</v>
          </cell>
          <cell r="E3538" t="str">
            <v>PES</v>
          </cell>
          <cell r="F3538">
            <v>6838</v>
          </cell>
          <cell r="G3538" t="str">
            <v>TN</v>
          </cell>
          <cell r="H3538" t="str">
            <v>TONELADAS</v>
          </cell>
          <cell r="I3538" t="str">
            <v>PEC</v>
          </cell>
        </row>
        <row r="3539">
          <cell r="A3539" t="str">
            <v>16266040</v>
          </cell>
          <cell r="B3539">
            <v>162</v>
          </cell>
          <cell r="C3539">
            <v>66040</v>
          </cell>
          <cell r="D3539" t="str">
            <v>ENGORDA BORREGOS HE</v>
          </cell>
          <cell r="E3539" t="str">
            <v>PES</v>
          </cell>
          <cell r="F3539">
            <v>4339</v>
          </cell>
          <cell r="G3539" t="str">
            <v>TN</v>
          </cell>
          <cell r="H3539" t="str">
            <v>TONELADAS</v>
          </cell>
          <cell r="I3539" t="str">
            <v>PEC</v>
          </cell>
        </row>
        <row r="3540">
          <cell r="A3540" t="str">
            <v>16266041</v>
          </cell>
          <cell r="B3540">
            <v>162</v>
          </cell>
          <cell r="C3540">
            <v>66041</v>
          </cell>
          <cell r="D3540" t="str">
            <v>ENGORDA BORREGOS HG</v>
          </cell>
          <cell r="E3540" t="str">
            <v>PES</v>
          </cell>
          <cell r="F3540">
            <v>4224</v>
          </cell>
          <cell r="G3540" t="str">
            <v>TN</v>
          </cell>
          <cell r="H3540" t="str">
            <v>TONELADAS</v>
          </cell>
          <cell r="I3540" t="str">
            <v>PEC</v>
          </cell>
        </row>
        <row r="3541">
          <cell r="A3541" t="str">
            <v>16266042</v>
          </cell>
          <cell r="B3541">
            <v>162</v>
          </cell>
          <cell r="C3541">
            <v>66042</v>
          </cell>
          <cell r="D3541" t="str">
            <v>ENGORDA BORREGOS CE</v>
          </cell>
          <cell r="E3541" t="str">
            <v>PES</v>
          </cell>
          <cell r="F3541">
            <v>4700</v>
          </cell>
          <cell r="G3541" t="str">
            <v>TN</v>
          </cell>
          <cell r="H3541" t="str">
            <v>TONELADAS</v>
          </cell>
          <cell r="I3541" t="str">
            <v>PEC</v>
          </cell>
        </row>
        <row r="3542">
          <cell r="A3542" t="str">
            <v>16266043</v>
          </cell>
          <cell r="B3542">
            <v>162</v>
          </cell>
          <cell r="C3542">
            <v>66043</v>
          </cell>
          <cell r="D3542" t="str">
            <v>ENGORDA BORREGOS CG</v>
          </cell>
          <cell r="E3542" t="str">
            <v>PES</v>
          </cell>
          <cell r="F3542">
            <v>4244</v>
          </cell>
          <cell r="G3542" t="str">
            <v>TN</v>
          </cell>
          <cell r="H3542" t="str">
            <v>TONELADAS</v>
          </cell>
          <cell r="I3542" t="str">
            <v>PEC</v>
          </cell>
        </row>
        <row r="3543">
          <cell r="A3543" t="str">
            <v>16266052</v>
          </cell>
          <cell r="B3543">
            <v>162</v>
          </cell>
          <cell r="C3543">
            <v>66052</v>
          </cell>
          <cell r="D3543" t="str">
            <v>ALIMENTO PARA CONEJOS  CE</v>
          </cell>
          <cell r="E3543" t="str">
            <v>PES</v>
          </cell>
          <cell r="F3543">
            <v>6500</v>
          </cell>
          <cell r="G3543" t="str">
            <v>TN</v>
          </cell>
          <cell r="H3543" t="str">
            <v>TONELADAS</v>
          </cell>
          <cell r="I3543" t="str">
            <v>PEC</v>
          </cell>
        </row>
        <row r="3544">
          <cell r="A3544" t="str">
            <v>16266062</v>
          </cell>
          <cell r="B3544">
            <v>162</v>
          </cell>
          <cell r="C3544">
            <v>66062</v>
          </cell>
          <cell r="D3544" t="str">
            <v>ALIM.CONEJOS REPROD. CE</v>
          </cell>
          <cell r="E3544" t="str">
            <v>PES</v>
          </cell>
          <cell r="F3544">
            <v>6465</v>
          </cell>
          <cell r="G3544" t="str">
            <v>TN</v>
          </cell>
          <cell r="H3544" t="str">
            <v>TONELADAS</v>
          </cell>
          <cell r="I3544" t="str">
            <v>PEC</v>
          </cell>
        </row>
        <row r="3545">
          <cell r="A3545" t="str">
            <v>16266114</v>
          </cell>
          <cell r="B3545">
            <v>162</v>
          </cell>
          <cell r="C3545">
            <v>66114</v>
          </cell>
          <cell r="D3545" t="str">
            <v>OVINOS GANADOR RE</v>
          </cell>
          <cell r="E3545" t="str">
            <v>PES</v>
          </cell>
          <cell r="F3545">
            <v>4485</v>
          </cell>
          <cell r="G3545" t="str">
            <v>TN</v>
          </cell>
          <cell r="H3545" t="str">
            <v>TONELADAS</v>
          </cell>
          <cell r="I3545" t="str">
            <v>PEC</v>
          </cell>
        </row>
        <row r="3546">
          <cell r="A3546" t="str">
            <v>16266170</v>
          </cell>
          <cell r="B3546">
            <v>162</v>
          </cell>
          <cell r="C3546">
            <v>66170</v>
          </cell>
          <cell r="D3546" t="str">
            <v>INICIA CORDEROS HE</v>
          </cell>
          <cell r="E3546" t="str">
            <v>PES</v>
          </cell>
          <cell r="F3546">
            <v>5311</v>
          </cell>
          <cell r="G3546" t="str">
            <v>TN</v>
          </cell>
          <cell r="H3546" t="str">
            <v>TONELADAS</v>
          </cell>
          <cell r="I3546" t="str">
            <v>PEC</v>
          </cell>
        </row>
        <row r="3547">
          <cell r="A3547" t="str">
            <v>16266172</v>
          </cell>
          <cell r="B3547">
            <v>162</v>
          </cell>
          <cell r="C3547">
            <v>66172</v>
          </cell>
          <cell r="D3547" t="str">
            <v>INICIA CORDEROS CE</v>
          </cell>
          <cell r="E3547" t="str">
            <v>PES</v>
          </cell>
          <cell r="F3547">
            <v>5790</v>
          </cell>
          <cell r="G3547" t="str">
            <v>TN</v>
          </cell>
          <cell r="H3547" t="str">
            <v>TONELADAS</v>
          </cell>
          <cell r="I3547" t="str">
            <v>PEC</v>
          </cell>
        </row>
        <row r="3548">
          <cell r="A3548" t="str">
            <v>16266182</v>
          </cell>
          <cell r="B3548">
            <v>162</v>
          </cell>
          <cell r="C3548">
            <v>66182</v>
          </cell>
          <cell r="D3548" t="str">
            <v>BORREGAS REPORDUCTORAS CE</v>
          </cell>
          <cell r="E3548" t="str">
            <v>PES</v>
          </cell>
          <cell r="F3548">
            <v>4975</v>
          </cell>
          <cell r="G3548" t="str">
            <v>TN</v>
          </cell>
          <cell r="H3548" t="str">
            <v>TONELADAS</v>
          </cell>
          <cell r="I3548" t="str">
            <v>PEC</v>
          </cell>
        </row>
        <row r="3549">
          <cell r="A3549" t="str">
            <v>16266184</v>
          </cell>
          <cell r="B3549">
            <v>162</v>
          </cell>
          <cell r="C3549">
            <v>66184</v>
          </cell>
          <cell r="D3549" t="str">
            <v>BORREGAS REPRODUCTORAS RE</v>
          </cell>
          <cell r="E3549" t="str">
            <v>PES</v>
          </cell>
          <cell r="F3549">
            <v>4890</v>
          </cell>
          <cell r="G3549" t="str">
            <v>TN</v>
          </cell>
          <cell r="H3549" t="str">
            <v>TONELADAS</v>
          </cell>
          <cell r="I3549" t="str">
            <v>PEC</v>
          </cell>
        </row>
        <row r="3550">
          <cell r="A3550" t="str">
            <v>16266402</v>
          </cell>
          <cell r="B3550">
            <v>162</v>
          </cell>
          <cell r="C3550">
            <v>66402</v>
          </cell>
          <cell r="D3550" t="str">
            <v>PAVO PREMIUM 2</v>
          </cell>
          <cell r="E3550" t="str">
            <v>PES</v>
          </cell>
          <cell r="F3550">
            <v>6550</v>
          </cell>
          <cell r="G3550" t="str">
            <v>TN</v>
          </cell>
          <cell r="H3550" t="str">
            <v>TONELADAS</v>
          </cell>
          <cell r="I3550" t="str">
            <v>PEC</v>
          </cell>
        </row>
        <row r="3551">
          <cell r="A3551" t="str">
            <v>16266412</v>
          </cell>
          <cell r="B3551">
            <v>162</v>
          </cell>
          <cell r="C3551">
            <v>66412</v>
          </cell>
          <cell r="D3551" t="str">
            <v>PAVO PREMIUM 3</v>
          </cell>
          <cell r="E3551" t="str">
            <v>PES</v>
          </cell>
          <cell r="F3551">
            <v>6137</v>
          </cell>
          <cell r="G3551" t="str">
            <v>TN</v>
          </cell>
          <cell r="H3551" t="str">
            <v>TONELADAS</v>
          </cell>
          <cell r="I3551" t="str">
            <v>PEC</v>
          </cell>
        </row>
        <row r="3552">
          <cell r="A3552" t="str">
            <v>16266532</v>
          </cell>
          <cell r="B3552">
            <v>162</v>
          </cell>
          <cell r="C3552">
            <v>66532</v>
          </cell>
          <cell r="D3552" t="str">
            <v>GALLO DE ORO PREP PLUS 40KG CE</v>
          </cell>
          <cell r="E3552" t="str">
            <v>PES</v>
          </cell>
          <cell r="F3552">
            <v>5551</v>
          </cell>
          <cell r="G3552" t="str">
            <v>TN</v>
          </cell>
          <cell r="H3552" t="str">
            <v>TONELADAS</v>
          </cell>
          <cell r="I3552" t="str">
            <v>PEC</v>
          </cell>
        </row>
        <row r="3553">
          <cell r="A3553" t="str">
            <v>16266536</v>
          </cell>
          <cell r="B3553">
            <v>162</v>
          </cell>
          <cell r="C3553">
            <v>66536</v>
          </cell>
          <cell r="D3553" t="str">
            <v>GALLO DE ORO PREP PLUS 5KG CE</v>
          </cell>
          <cell r="E3553" t="str">
            <v>PES</v>
          </cell>
          <cell r="F3553">
            <v>5890</v>
          </cell>
          <cell r="G3553" t="str">
            <v>TN</v>
          </cell>
          <cell r="H3553" t="str">
            <v>TONELADAS</v>
          </cell>
          <cell r="I3553" t="str">
            <v>PEC</v>
          </cell>
        </row>
        <row r="3554">
          <cell r="A3554" t="str">
            <v>16266540</v>
          </cell>
          <cell r="B3554">
            <v>162</v>
          </cell>
          <cell r="C3554">
            <v>66540</v>
          </cell>
          <cell r="D3554" t="str">
            <v>ENG.BORREGOS GRANOS PREMIUM HE</v>
          </cell>
          <cell r="E3554" t="str">
            <v>PES</v>
          </cell>
          <cell r="F3554">
            <v>4703</v>
          </cell>
          <cell r="G3554" t="str">
            <v>TN</v>
          </cell>
          <cell r="H3554" t="str">
            <v>TONELADAS</v>
          </cell>
          <cell r="I3554" t="str">
            <v>PEC</v>
          </cell>
        </row>
        <row r="3555">
          <cell r="A3555" t="str">
            <v>16266542</v>
          </cell>
          <cell r="B3555">
            <v>162</v>
          </cell>
          <cell r="C3555">
            <v>66542</v>
          </cell>
          <cell r="D3555" t="str">
            <v>ENG.BORREGOS GRANOS PREMIUM CE</v>
          </cell>
          <cell r="E3555" t="str">
            <v>PES</v>
          </cell>
          <cell r="F3555">
            <v>4973</v>
          </cell>
          <cell r="G3555" t="str">
            <v>TN</v>
          </cell>
          <cell r="H3555" t="str">
            <v>TONELADAS</v>
          </cell>
          <cell r="I3555" t="str">
            <v>PEC</v>
          </cell>
        </row>
        <row r="3556">
          <cell r="A3556" t="str">
            <v>16266572</v>
          </cell>
          <cell r="B3556">
            <v>162</v>
          </cell>
          <cell r="C3556">
            <v>66572</v>
          </cell>
          <cell r="D3556" t="str">
            <v>INICIA PAVOS ME 40 KGS</v>
          </cell>
          <cell r="E3556" t="str">
            <v>PES</v>
          </cell>
          <cell r="F3556">
            <v>6000</v>
          </cell>
          <cell r="G3556" t="str">
            <v>TN</v>
          </cell>
          <cell r="H3556" t="str">
            <v>TONELADAS</v>
          </cell>
          <cell r="I3556" t="str">
            <v>PEC</v>
          </cell>
        </row>
        <row r="3557">
          <cell r="A3557" t="str">
            <v>16266576</v>
          </cell>
          <cell r="B3557">
            <v>162</v>
          </cell>
          <cell r="C3557">
            <v>66576</v>
          </cell>
          <cell r="D3557" t="str">
            <v>PAVO INICIACION 5 KG</v>
          </cell>
          <cell r="E3557" t="str">
            <v>PES</v>
          </cell>
          <cell r="F3557">
            <v>6850</v>
          </cell>
          <cell r="G3557" t="str">
            <v>TN</v>
          </cell>
          <cell r="H3557" t="str">
            <v>TONELADAS</v>
          </cell>
          <cell r="I3557" t="str">
            <v>PEC</v>
          </cell>
        </row>
        <row r="3558">
          <cell r="A3558" t="str">
            <v>16266582</v>
          </cell>
          <cell r="B3558">
            <v>162</v>
          </cell>
          <cell r="C3558">
            <v>66582</v>
          </cell>
          <cell r="D3558" t="str">
            <v>PAVO DESARROLLO 40 KGS</v>
          </cell>
          <cell r="E3558" t="str">
            <v>PES</v>
          </cell>
          <cell r="F3558">
            <v>5650</v>
          </cell>
          <cell r="G3558" t="str">
            <v>TN</v>
          </cell>
          <cell r="H3558" t="str">
            <v>TONELADAS</v>
          </cell>
          <cell r="I3558" t="str">
            <v>PEC</v>
          </cell>
        </row>
        <row r="3559">
          <cell r="A3559" t="str">
            <v>16266592</v>
          </cell>
          <cell r="B3559">
            <v>162</v>
          </cell>
          <cell r="C3559">
            <v>66592</v>
          </cell>
          <cell r="D3559" t="str">
            <v>ENGORDA PAVOS ME 40 KGS</v>
          </cell>
          <cell r="E3559" t="str">
            <v>PES</v>
          </cell>
          <cell r="F3559">
            <v>5450</v>
          </cell>
          <cell r="G3559" t="str">
            <v>TN</v>
          </cell>
          <cell r="H3559" t="str">
            <v>TONELADAS</v>
          </cell>
          <cell r="I3559" t="str">
            <v>PEC</v>
          </cell>
        </row>
        <row r="3560">
          <cell r="A3560" t="str">
            <v>16266596</v>
          </cell>
          <cell r="B3560">
            <v>162</v>
          </cell>
          <cell r="C3560">
            <v>66596</v>
          </cell>
          <cell r="D3560" t="str">
            <v>PAVO ENGORDA 5KG</v>
          </cell>
          <cell r="E3560" t="str">
            <v>PES</v>
          </cell>
          <cell r="F3560">
            <v>5900</v>
          </cell>
          <cell r="G3560" t="str">
            <v>TN</v>
          </cell>
          <cell r="H3560" t="str">
            <v>TONELADAS</v>
          </cell>
          <cell r="I3560" t="str">
            <v>PEC</v>
          </cell>
        </row>
        <row r="3561">
          <cell r="A3561" t="str">
            <v>16266622</v>
          </cell>
          <cell r="B3561">
            <v>162</v>
          </cell>
          <cell r="C3561">
            <v>66622</v>
          </cell>
          <cell r="D3561" t="str">
            <v>PELL ROL POTRO CE 40 KGS</v>
          </cell>
          <cell r="E3561" t="str">
            <v>PES</v>
          </cell>
          <cell r="F3561">
            <v>4515</v>
          </cell>
          <cell r="G3561" t="str">
            <v>TN</v>
          </cell>
          <cell r="H3561" t="str">
            <v>TONELADAS</v>
          </cell>
          <cell r="I3561" t="str">
            <v>PEC</v>
          </cell>
        </row>
        <row r="3562">
          <cell r="A3562" t="str">
            <v>16266704</v>
          </cell>
          <cell r="B3562">
            <v>162</v>
          </cell>
          <cell r="C3562">
            <v>66704</v>
          </cell>
          <cell r="D3562" t="str">
            <v>PELL ROL TURBO RE</v>
          </cell>
          <cell r="E3562" t="str">
            <v>PES</v>
          </cell>
          <cell r="F3562">
            <v>8269</v>
          </cell>
          <cell r="G3562" t="str">
            <v>TN</v>
          </cell>
          <cell r="H3562" t="str">
            <v>TONELADAS</v>
          </cell>
          <cell r="I3562" t="str">
            <v>PEC</v>
          </cell>
        </row>
        <row r="3563">
          <cell r="A3563" t="str">
            <v>16266820</v>
          </cell>
          <cell r="B3563">
            <v>162</v>
          </cell>
          <cell r="C3563">
            <v>66820</v>
          </cell>
          <cell r="D3563" t="str">
            <v>CONCENTRA OVINOS HE</v>
          </cell>
          <cell r="E3563" t="str">
            <v>PES</v>
          </cell>
          <cell r="F3563">
            <v>5621</v>
          </cell>
          <cell r="G3563" t="str">
            <v>TN</v>
          </cell>
          <cell r="H3563" t="str">
            <v>TONELADAS</v>
          </cell>
          <cell r="I3563" t="str">
            <v>PEC</v>
          </cell>
        </row>
        <row r="3564">
          <cell r="A3564" t="str">
            <v>16266836</v>
          </cell>
          <cell r="B3564">
            <v>162</v>
          </cell>
          <cell r="C3564">
            <v>66836</v>
          </cell>
          <cell r="D3564" t="str">
            <v>GALLO DE ORO CORTADOR 5KG</v>
          </cell>
          <cell r="E3564" t="str">
            <v>PES</v>
          </cell>
          <cell r="F3564">
            <v>11190</v>
          </cell>
          <cell r="G3564" t="str">
            <v>TN</v>
          </cell>
          <cell r="H3564" t="str">
            <v>TONELADAS</v>
          </cell>
          <cell r="I3564" t="str">
            <v>PEC</v>
          </cell>
        </row>
        <row r="3565">
          <cell r="A3565" t="str">
            <v>16266837</v>
          </cell>
          <cell r="B3565">
            <v>162</v>
          </cell>
          <cell r="C3565">
            <v>66837</v>
          </cell>
          <cell r="D3565" t="str">
            <v>GALLO DE ORO CORTADOR CE</v>
          </cell>
          <cell r="E3565" t="str">
            <v>PES</v>
          </cell>
          <cell r="F3565">
            <v>9825</v>
          </cell>
          <cell r="G3565" t="str">
            <v>TN</v>
          </cell>
          <cell r="H3565" t="str">
            <v>TONELADAS</v>
          </cell>
          <cell r="I3565" t="str">
            <v>PEC</v>
          </cell>
        </row>
        <row r="3566">
          <cell r="A3566" t="str">
            <v>16266936</v>
          </cell>
          <cell r="B3566">
            <v>162</v>
          </cell>
          <cell r="C3566">
            <v>66936</v>
          </cell>
          <cell r="D3566" t="str">
            <v>CONEJO ENGORDA 5KG</v>
          </cell>
          <cell r="E3566" t="str">
            <v>PES</v>
          </cell>
          <cell r="F3566">
            <v>6051</v>
          </cell>
          <cell r="G3566" t="str">
            <v>TN</v>
          </cell>
          <cell r="H3566" t="str">
            <v>TONELADAS</v>
          </cell>
          <cell r="I3566" t="str">
            <v>PEC</v>
          </cell>
        </row>
        <row r="3567">
          <cell r="A3567" t="str">
            <v>16266962</v>
          </cell>
          <cell r="B3567">
            <v>162</v>
          </cell>
          <cell r="C3567">
            <v>66962</v>
          </cell>
          <cell r="D3567" t="str">
            <v>GALLO DE ORO ATHLETIC 40KG</v>
          </cell>
          <cell r="E3567" t="str">
            <v>PES</v>
          </cell>
          <cell r="F3567">
            <v>9420</v>
          </cell>
          <cell r="G3567" t="str">
            <v>TN</v>
          </cell>
          <cell r="H3567" t="str">
            <v>TONELADAS</v>
          </cell>
          <cell r="I3567" t="str">
            <v>PEC</v>
          </cell>
        </row>
        <row r="3568">
          <cell r="A3568" t="str">
            <v>16266966</v>
          </cell>
          <cell r="B3568">
            <v>162</v>
          </cell>
          <cell r="C3568">
            <v>66966</v>
          </cell>
          <cell r="D3568" t="str">
            <v>GALLO DE ORO ATHLETIC 5KG</v>
          </cell>
          <cell r="E3568" t="str">
            <v>PES</v>
          </cell>
          <cell r="F3568">
            <v>10315</v>
          </cell>
          <cell r="G3568" t="str">
            <v>TN</v>
          </cell>
          <cell r="H3568" t="str">
            <v>TONELADAS</v>
          </cell>
          <cell r="I3568" t="str">
            <v>PEC</v>
          </cell>
        </row>
        <row r="3569">
          <cell r="A3569" t="str">
            <v>16267320</v>
          </cell>
          <cell r="B3569">
            <v>162</v>
          </cell>
          <cell r="C3569">
            <v>67320</v>
          </cell>
          <cell r="D3569" t="str">
            <v>BEEF POWER HE</v>
          </cell>
          <cell r="E3569" t="str">
            <v>PES</v>
          </cell>
          <cell r="F3569">
            <v>4865</v>
          </cell>
          <cell r="G3569" t="str">
            <v>TN</v>
          </cell>
          <cell r="H3569" t="str">
            <v>TONELADAS</v>
          </cell>
          <cell r="I3569" t="str">
            <v>MUL</v>
          </cell>
        </row>
        <row r="3570">
          <cell r="A3570" t="str">
            <v>16273242</v>
          </cell>
          <cell r="B3570">
            <v>162</v>
          </cell>
          <cell r="C3570">
            <v>73242</v>
          </cell>
          <cell r="D3570" t="str">
            <v>INICIAPORK MT CE</v>
          </cell>
          <cell r="E3570" t="str">
            <v>PES</v>
          </cell>
          <cell r="F3570">
            <v>5734</v>
          </cell>
          <cell r="G3570" t="str">
            <v>TN</v>
          </cell>
          <cell r="H3570" t="str">
            <v>TONELADAS</v>
          </cell>
          <cell r="I3570" t="str">
            <v>PEC</v>
          </cell>
        </row>
        <row r="3571">
          <cell r="A3571" t="str">
            <v>16273243</v>
          </cell>
          <cell r="B3571">
            <v>162</v>
          </cell>
          <cell r="C3571">
            <v>73243</v>
          </cell>
          <cell r="D3571" t="str">
            <v>INICIAPORK CE</v>
          </cell>
          <cell r="E3571" t="str">
            <v>PES</v>
          </cell>
          <cell r="F3571">
            <v>5594</v>
          </cell>
          <cell r="G3571" t="str">
            <v>TN</v>
          </cell>
          <cell r="H3571" t="str">
            <v>TONELADAS</v>
          </cell>
          <cell r="I3571" t="str">
            <v>PEC</v>
          </cell>
        </row>
        <row r="3572">
          <cell r="A3572" t="str">
            <v>16273530</v>
          </cell>
          <cell r="B3572">
            <v>162</v>
          </cell>
          <cell r="C3572">
            <v>73530</v>
          </cell>
          <cell r="D3572" t="str">
            <v>CERDITEXO FINALIZADOR HE</v>
          </cell>
          <cell r="E3572" t="str">
            <v>PES</v>
          </cell>
          <cell r="F3572">
            <v>5697</v>
          </cell>
          <cell r="G3572" t="str">
            <v>TN</v>
          </cell>
          <cell r="H3572" t="str">
            <v>TONELADAS</v>
          </cell>
          <cell r="I3572" t="str">
            <v>PEC</v>
          </cell>
        </row>
        <row r="3573">
          <cell r="A3573" t="str">
            <v>16273531</v>
          </cell>
          <cell r="B3573">
            <v>162</v>
          </cell>
          <cell r="C3573">
            <v>73531</v>
          </cell>
          <cell r="D3573" t="str">
            <v>CERDITEXO FINALIZADOR HG</v>
          </cell>
          <cell r="E3573" t="str">
            <v>PES</v>
          </cell>
          <cell r="F3573">
            <v>5557</v>
          </cell>
          <cell r="G3573" t="str">
            <v>TN</v>
          </cell>
          <cell r="H3573" t="str">
            <v>TONELADAS</v>
          </cell>
          <cell r="I3573" t="str">
            <v>PEC</v>
          </cell>
        </row>
        <row r="3574">
          <cell r="A3574" t="str">
            <v>16273532</v>
          </cell>
          <cell r="B3574">
            <v>162</v>
          </cell>
          <cell r="C3574">
            <v>73532</v>
          </cell>
          <cell r="D3574" t="str">
            <v>CERDITEXO FINALIZADOR CE</v>
          </cell>
          <cell r="E3574" t="str">
            <v>PES</v>
          </cell>
          <cell r="F3574">
            <v>5717</v>
          </cell>
          <cell r="G3574" t="str">
            <v>TN</v>
          </cell>
          <cell r="H3574" t="str">
            <v>TONELADAS</v>
          </cell>
          <cell r="I3574" t="str">
            <v>PEC</v>
          </cell>
        </row>
        <row r="3575">
          <cell r="A3575" t="str">
            <v>16273533</v>
          </cell>
          <cell r="B3575">
            <v>162</v>
          </cell>
          <cell r="C3575">
            <v>73533</v>
          </cell>
          <cell r="D3575" t="str">
            <v>CERDITEXO FINALIZADOR CG</v>
          </cell>
          <cell r="E3575" t="str">
            <v>PES</v>
          </cell>
          <cell r="F3575">
            <v>5577</v>
          </cell>
          <cell r="G3575" t="str">
            <v>TN</v>
          </cell>
          <cell r="H3575" t="str">
            <v>TONELADAS</v>
          </cell>
          <cell r="I3575" t="str">
            <v>PEC</v>
          </cell>
        </row>
        <row r="3576">
          <cell r="A3576" t="str">
            <v>16273630</v>
          </cell>
          <cell r="B3576">
            <v>162</v>
          </cell>
          <cell r="C3576">
            <v>73630</v>
          </cell>
          <cell r="D3576" t="str">
            <v>CERDI-TEXO MULTIUSOS HE</v>
          </cell>
          <cell r="E3576" t="str">
            <v>PES</v>
          </cell>
          <cell r="F3576">
            <v>5409</v>
          </cell>
          <cell r="G3576" t="str">
            <v>TN</v>
          </cell>
          <cell r="H3576" t="str">
            <v>TONELADAS</v>
          </cell>
          <cell r="I3576" t="str">
            <v>PEC</v>
          </cell>
        </row>
        <row r="3577">
          <cell r="A3577" t="str">
            <v>16273631</v>
          </cell>
          <cell r="B3577">
            <v>162</v>
          </cell>
          <cell r="C3577">
            <v>73631</v>
          </cell>
          <cell r="D3577" t="str">
            <v>CERDI-TEXO MULTIUSOS HG</v>
          </cell>
          <cell r="E3577" t="str">
            <v>PES</v>
          </cell>
          <cell r="F3577">
            <v>5269</v>
          </cell>
          <cell r="G3577" t="str">
            <v>TN</v>
          </cell>
          <cell r="H3577" t="str">
            <v>TONELADAS</v>
          </cell>
          <cell r="I3577" t="str">
            <v>PEC</v>
          </cell>
        </row>
        <row r="3578">
          <cell r="A3578" t="str">
            <v>16273632</v>
          </cell>
          <cell r="B3578">
            <v>162</v>
          </cell>
          <cell r="C3578">
            <v>73632</v>
          </cell>
          <cell r="D3578" t="str">
            <v>CERDI-TEXO MULTIUSOS CE</v>
          </cell>
          <cell r="E3578" t="str">
            <v>PES</v>
          </cell>
          <cell r="F3578">
            <v>4482</v>
          </cell>
          <cell r="G3578" t="str">
            <v>TN</v>
          </cell>
          <cell r="H3578" t="str">
            <v>TONELADAS</v>
          </cell>
          <cell r="I3578" t="str">
            <v>PEC</v>
          </cell>
        </row>
        <row r="3579">
          <cell r="A3579" t="str">
            <v>16273633</v>
          </cell>
          <cell r="B3579">
            <v>162</v>
          </cell>
          <cell r="C3579">
            <v>73633</v>
          </cell>
          <cell r="D3579" t="str">
            <v>CERDI-TEXO MULTIUSOS CG</v>
          </cell>
          <cell r="E3579" t="str">
            <v>PES</v>
          </cell>
          <cell r="F3579">
            <v>5289</v>
          </cell>
          <cell r="G3579" t="str">
            <v>TN</v>
          </cell>
          <cell r="H3579" t="str">
            <v>TONELADAS</v>
          </cell>
          <cell r="I3579" t="str">
            <v>PEC</v>
          </cell>
        </row>
        <row r="3580">
          <cell r="A3580" t="str">
            <v>16279479</v>
          </cell>
          <cell r="B3580">
            <v>162</v>
          </cell>
          <cell r="C3580">
            <v>79479</v>
          </cell>
          <cell r="D3580" t="str">
            <v>CALF-MANNA 50 L CE</v>
          </cell>
          <cell r="E3580" t="str">
            <v>PES</v>
          </cell>
          <cell r="F3580">
            <v>18064</v>
          </cell>
          <cell r="G3580" t="str">
            <v>TN</v>
          </cell>
          <cell r="H3580" t="str">
            <v>TONELADAS</v>
          </cell>
          <cell r="I3580" t="str">
            <v>PEC</v>
          </cell>
        </row>
        <row r="3581">
          <cell r="A3581" t="str">
            <v>16279489</v>
          </cell>
          <cell r="B3581">
            <v>162</v>
          </cell>
          <cell r="C3581">
            <v>79489</v>
          </cell>
          <cell r="D3581" t="str">
            <v>CALF-MANNA 25 L CE</v>
          </cell>
          <cell r="E3581" t="str">
            <v>PES</v>
          </cell>
          <cell r="F3581">
            <v>18358</v>
          </cell>
          <cell r="G3581" t="str">
            <v>TN</v>
          </cell>
          <cell r="H3581" t="str">
            <v>TONELADAS</v>
          </cell>
          <cell r="I3581" t="str">
            <v>PEC</v>
          </cell>
        </row>
        <row r="3582">
          <cell r="A3582" t="str">
            <v>16279809A</v>
          </cell>
          <cell r="B3582">
            <v>162</v>
          </cell>
          <cell r="C3582" t="str">
            <v>79809A</v>
          </cell>
          <cell r="D3582" t="str">
            <v>PREMIOS TRIPLE CORONA CE 2x5KG</v>
          </cell>
          <cell r="E3582" t="str">
            <v>PES</v>
          </cell>
          <cell r="F3582">
            <v>550.4</v>
          </cell>
          <cell r="G3582" t="str">
            <v>CL</v>
          </cell>
          <cell r="H3582" t="str">
            <v>CAJA 10 KGS</v>
          </cell>
          <cell r="I3582" t="str">
            <v>PEC</v>
          </cell>
        </row>
        <row r="3583">
          <cell r="A3583" t="str">
            <v>16279819</v>
          </cell>
          <cell r="B3583">
            <v>162</v>
          </cell>
          <cell r="C3583">
            <v>79819</v>
          </cell>
          <cell r="D3583" t="str">
            <v>B-SAFE</v>
          </cell>
          <cell r="E3583" t="str">
            <v>PES</v>
          </cell>
          <cell r="F3583">
            <v>27880</v>
          </cell>
          <cell r="G3583" t="str">
            <v>TN</v>
          </cell>
          <cell r="H3583" t="str">
            <v>TONELADAS</v>
          </cell>
          <cell r="I3583" t="str">
            <v>MUL</v>
          </cell>
        </row>
        <row r="3584">
          <cell r="A3584" t="str">
            <v>16279829</v>
          </cell>
          <cell r="B3584">
            <v>162</v>
          </cell>
          <cell r="C3584">
            <v>79829</v>
          </cell>
          <cell r="D3584" t="str">
            <v>PRISMA JET</v>
          </cell>
          <cell r="E3584" t="str">
            <v>PES</v>
          </cell>
          <cell r="F3584">
            <v>35350</v>
          </cell>
          <cell r="G3584" t="str">
            <v>TN</v>
          </cell>
          <cell r="H3584" t="str">
            <v>TONELADAS</v>
          </cell>
          <cell r="I3584" t="str">
            <v>MUL</v>
          </cell>
        </row>
        <row r="3585">
          <cell r="A3585" t="str">
            <v>16279839</v>
          </cell>
          <cell r="B3585">
            <v>162</v>
          </cell>
          <cell r="C3585">
            <v>79839</v>
          </cell>
          <cell r="D3585" t="str">
            <v>T5X PREMIUM</v>
          </cell>
          <cell r="E3585" t="str">
            <v>PES</v>
          </cell>
          <cell r="F3585">
            <v>65187</v>
          </cell>
          <cell r="G3585" t="str">
            <v>TN</v>
          </cell>
          <cell r="H3585" t="str">
            <v>TONELADAS</v>
          </cell>
          <cell r="I3585" t="str">
            <v>MUL</v>
          </cell>
        </row>
        <row r="3586">
          <cell r="A3586" t="str">
            <v>1628299</v>
          </cell>
          <cell r="B3586">
            <v>162</v>
          </cell>
          <cell r="C3586">
            <v>8299</v>
          </cell>
          <cell r="D3586" t="str">
            <v>CAJA DE DESCANSO GALLO DE ORO</v>
          </cell>
          <cell r="E3586" t="str">
            <v>PES</v>
          </cell>
          <cell r="F3586">
            <v>31.03</v>
          </cell>
          <cell r="G3586" t="str">
            <v>PZ</v>
          </cell>
          <cell r="H3586" t="str">
            <v>PIEZAS</v>
          </cell>
          <cell r="I3586" t="str">
            <v>PEC</v>
          </cell>
        </row>
        <row r="3587">
          <cell r="A3587" t="str">
            <v>16283409</v>
          </cell>
          <cell r="B3587">
            <v>162</v>
          </cell>
          <cell r="C3587">
            <v>83409</v>
          </cell>
          <cell r="D3587" t="str">
            <v>SUPER APILAC ULTRA 0 MED-0</v>
          </cell>
          <cell r="E3587" t="str">
            <v>PES</v>
          </cell>
          <cell r="F3587">
            <v>17950</v>
          </cell>
          <cell r="G3587" t="str">
            <v>TN</v>
          </cell>
          <cell r="H3587" t="str">
            <v>TONELADAS</v>
          </cell>
          <cell r="I3587" t="str">
            <v>PEC</v>
          </cell>
        </row>
        <row r="3588">
          <cell r="A3588" t="str">
            <v>16283439</v>
          </cell>
          <cell r="B3588">
            <v>162</v>
          </cell>
          <cell r="C3588">
            <v>83439</v>
          </cell>
          <cell r="D3588" t="str">
            <v>SUPER APILAC ULTRA 2 MED-1</v>
          </cell>
          <cell r="E3588" t="str">
            <v>PES</v>
          </cell>
          <cell r="F3588">
            <v>12400</v>
          </cell>
          <cell r="G3588" t="str">
            <v>TN</v>
          </cell>
          <cell r="H3588" t="str">
            <v>TONELADAS</v>
          </cell>
          <cell r="I3588" t="str">
            <v>PEC</v>
          </cell>
        </row>
        <row r="3589">
          <cell r="A3589" t="str">
            <v>16283469</v>
          </cell>
          <cell r="B3589">
            <v>162</v>
          </cell>
          <cell r="C3589">
            <v>83469</v>
          </cell>
          <cell r="D3589" t="str">
            <v>SUPER APILAC ULTRA 3 MED-1</v>
          </cell>
          <cell r="E3589" t="str">
            <v>PES</v>
          </cell>
          <cell r="F3589">
            <v>10130</v>
          </cell>
          <cell r="G3589" t="str">
            <v>TN</v>
          </cell>
          <cell r="H3589" t="str">
            <v>TONELADAS</v>
          </cell>
          <cell r="I3589" t="str">
            <v>PEC</v>
          </cell>
        </row>
        <row r="3590">
          <cell r="A3590" t="str">
            <v>16283499</v>
          </cell>
          <cell r="B3590">
            <v>162</v>
          </cell>
          <cell r="C3590">
            <v>83499</v>
          </cell>
          <cell r="D3590" t="str">
            <v>SUPER APILAC ULTRA 1 MED-1</v>
          </cell>
          <cell r="E3590" t="str">
            <v>PES</v>
          </cell>
          <cell r="F3590">
            <v>15330</v>
          </cell>
          <cell r="G3590" t="str">
            <v>TN</v>
          </cell>
          <cell r="H3590" t="str">
            <v>TONELADAS</v>
          </cell>
          <cell r="I3590" t="str">
            <v>PEC</v>
          </cell>
        </row>
        <row r="3591">
          <cell r="A3591" t="str">
            <v>16285902</v>
          </cell>
          <cell r="B3591">
            <v>162</v>
          </cell>
          <cell r="C3591">
            <v>85902</v>
          </cell>
          <cell r="D3591" t="str">
            <v>TINAS MALTA-CLEYTON 50 KG</v>
          </cell>
          <cell r="E3591" t="str">
            <v>PES</v>
          </cell>
          <cell r="F3591">
            <v>518</v>
          </cell>
          <cell r="G3591">
            <v>40</v>
          </cell>
          <cell r="H3591" t="str">
            <v>50 KGS</v>
          </cell>
          <cell r="I3591" t="str">
            <v>COM</v>
          </cell>
        </row>
        <row r="3592">
          <cell r="A3592" t="str">
            <v>16285907</v>
          </cell>
          <cell r="B3592">
            <v>162</v>
          </cell>
          <cell r="C3592">
            <v>85907</v>
          </cell>
          <cell r="D3592" t="str">
            <v>TINAS MALTA-CLEYTON 25 KG</v>
          </cell>
          <cell r="E3592" t="str">
            <v>PES</v>
          </cell>
          <cell r="F3592">
            <v>376.33</v>
          </cell>
          <cell r="G3592">
            <v>6</v>
          </cell>
          <cell r="H3592" t="str">
            <v>25 KGS</v>
          </cell>
          <cell r="I3592" t="str">
            <v>COM</v>
          </cell>
        </row>
        <row r="3593">
          <cell r="A3593" t="str">
            <v>16285909</v>
          </cell>
          <cell r="B3593">
            <v>162</v>
          </cell>
          <cell r="C3593">
            <v>85909</v>
          </cell>
          <cell r="D3593" t="str">
            <v>TINA MALTA-CLEYTON GNDO 113.4K</v>
          </cell>
          <cell r="E3593" t="str">
            <v>PES</v>
          </cell>
          <cell r="F3593">
            <v>955</v>
          </cell>
          <cell r="G3593">
            <v>44</v>
          </cell>
          <cell r="H3593" t="str">
            <v>113.4KGS</v>
          </cell>
          <cell r="I3593" t="str">
            <v>COM</v>
          </cell>
        </row>
        <row r="3594">
          <cell r="A3594" t="str">
            <v>16285937</v>
          </cell>
          <cell r="B3594">
            <v>162</v>
          </cell>
          <cell r="C3594">
            <v>85937</v>
          </cell>
          <cell r="D3594" t="str">
            <v>TINAS MAL-CLEYT P/EQUINOS 25K</v>
          </cell>
          <cell r="E3594" t="str">
            <v>PES</v>
          </cell>
          <cell r="F3594">
            <v>400.03</v>
          </cell>
          <cell r="G3594">
            <v>6</v>
          </cell>
          <cell r="H3594" t="str">
            <v>25 KGS</v>
          </cell>
          <cell r="I3594" t="str">
            <v>COM</v>
          </cell>
        </row>
        <row r="3595">
          <cell r="A3595" t="str">
            <v>16286012</v>
          </cell>
          <cell r="B3595">
            <v>162</v>
          </cell>
          <cell r="C3595">
            <v>86012</v>
          </cell>
          <cell r="D3595" t="str">
            <v>ROYAL HORSE H-480 CE 15K</v>
          </cell>
          <cell r="E3595" t="str">
            <v>PES</v>
          </cell>
          <cell r="F3595">
            <v>11682</v>
          </cell>
          <cell r="G3595" t="str">
            <v>TN</v>
          </cell>
          <cell r="H3595" t="str">
            <v>TONELADAS</v>
          </cell>
          <cell r="I3595" t="str">
            <v>PEC</v>
          </cell>
        </row>
        <row r="3596">
          <cell r="A3596" t="str">
            <v>16286022</v>
          </cell>
          <cell r="B3596">
            <v>162</v>
          </cell>
          <cell r="C3596">
            <v>86022</v>
          </cell>
          <cell r="D3596" t="str">
            <v>ROYAL HORSE H-400 CE</v>
          </cell>
          <cell r="E3596" t="str">
            <v>PES</v>
          </cell>
          <cell r="F3596">
            <v>13725</v>
          </cell>
          <cell r="G3596" t="str">
            <v>TN</v>
          </cell>
          <cell r="H3596" t="str">
            <v>TONELADAS</v>
          </cell>
          <cell r="I3596" t="str">
            <v>PEC</v>
          </cell>
        </row>
        <row r="3597">
          <cell r="A3597" t="str">
            <v>16286032</v>
          </cell>
          <cell r="B3597">
            <v>162</v>
          </cell>
          <cell r="C3597">
            <v>86032</v>
          </cell>
          <cell r="D3597" t="str">
            <v>ROYAL HORSE H-380 CE 25K</v>
          </cell>
          <cell r="E3597" t="str">
            <v>PES</v>
          </cell>
          <cell r="F3597">
            <v>11260</v>
          </cell>
          <cell r="G3597" t="str">
            <v>TN</v>
          </cell>
          <cell r="H3597" t="str">
            <v>TONELADAS</v>
          </cell>
          <cell r="I3597" t="str">
            <v>PEC</v>
          </cell>
        </row>
        <row r="3598">
          <cell r="A3598" t="str">
            <v>16286514</v>
          </cell>
          <cell r="B3598">
            <v>162</v>
          </cell>
          <cell r="C3598">
            <v>86514</v>
          </cell>
          <cell r="D3598" t="str">
            <v>ROYAL HORSE H-250 RE 25K</v>
          </cell>
          <cell r="E3598" t="str">
            <v>PES</v>
          </cell>
          <cell r="F3598">
            <v>9525</v>
          </cell>
          <cell r="G3598" t="str">
            <v>TN</v>
          </cell>
          <cell r="H3598" t="str">
            <v>TONELADAS</v>
          </cell>
          <cell r="I3598" t="str">
            <v>PEC</v>
          </cell>
        </row>
        <row r="3599">
          <cell r="A3599" t="str">
            <v>16286522</v>
          </cell>
          <cell r="B3599">
            <v>162</v>
          </cell>
          <cell r="C3599">
            <v>86522</v>
          </cell>
          <cell r="D3599" t="str">
            <v>ROYAL HORSE B-300 CE 25K</v>
          </cell>
          <cell r="E3599" t="str">
            <v>PES</v>
          </cell>
          <cell r="F3599">
            <v>9914</v>
          </cell>
          <cell r="G3599" t="str">
            <v>TN</v>
          </cell>
          <cell r="H3599" t="str">
            <v>TONELADAS</v>
          </cell>
          <cell r="I3599" t="str">
            <v>PEC</v>
          </cell>
        </row>
        <row r="3600">
          <cell r="A3600" t="str">
            <v>16286044</v>
          </cell>
          <cell r="B3600">
            <v>162</v>
          </cell>
          <cell r="C3600">
            <v>86044</v>
          </cell>
          <cell r="D3600" t="str">
            <v>ROYAL HORSE H-350 RE 25K</v>
          </cell>
          <cell r="E3600" t="str">
            <v>PES</v>
          </cell>
          <cell r="F3600">
            <v>9547</v>
          </cell>
          <cell r="G3600" t="str">
            <v>TN</v>
          </cell>
          <cell r="H3600" t="str">
            <v>TONELADAS</v>
          </cell>
          <cell r="I3600" t="str">
            <v>PEC</v>
          </cell>
        </row>
        <row r="3601">
          <cell r="A3601" t="str">
            <v>16286624</v>
          </cell>
          <cell r="B3601">
            <v>162</v>
          </cell>
          <cell r="C3601">
            <v>86624</v>
          </cell>
          <cell r="D3601" t="str">
            <v>ROYAL HORSE B-150 RE 25K</v>
          </cell>
          <cell r="E3601" t="str">
            <v>PES</v>
          </cell>
          <cell r="F3601">
            <v>9545</v>
          </cell>
          <cell r="G3601" t="str">
            <v>TN</v>
          </cell>
          <cell r="H3601" t="str">
            <v>TONELADAS</v>
          </cell>
          <cell r="I3601" t="str">
            <v>PEC</v>
          </cell>
        </row>
        <row r="3602">
          <cell r="A3602" t="str">
            <v>16287507</v>
          </cell>
          <cell r="B3602">
            <v>162</v>
          </cell>
          <cell r="C3602">
            <v>87507</v>
          </cell>
          <cell r="D3602" t="str">
            <v>TINAS MC GANADO DE CARNE 20%</v>
          </cell>
          <cell r="E3602" t="str">
            <v>PES</v>
          </cell>
          <cell r="F3602">
            <v>304</v>
          </cell>
          <cell r="G3602">
            <v>6</v>
          </cell>
          <cell r="H3602" t="str">
            <v>25 KGS</v>
          </cell>
          <cell r="I3602" t="str">
            <v>COM</v>
          </cell>
        </row>
        <row r="3603">
          <cell r="A3603" t="str">
            <v>16287517</v>
          </cell>
          <cell r="B3603">
            <v>162</v>
          </cell>
          <cell r="C3603">
            <v>87517</v>
          </cell>
          <cell r="D3603" t="str">
            <v>TINAS MC REGULADOR PH 25 KG</v>
          </cell>
          <cell r="E3603" t="str">
            <v>PES</v>
          </cell>
          <cell r="F3603">
            <v>314</v>
          </cell>
          <cell r="G3603">
            <v>6</v>
          </cell>
          <cell r="H3603" t="str">
            <v>25 KGS</v>
          </cell>
          <cell r="I3603" t="str">
            <v>COM</v>
          </cell>
        </row>
        <row r="3604">
          <cell r="A3604" t="str">
            <v>16287527</v>
          </cell>
          <cell r="B3604">
            <v>162</v>
          </cell>
          <cell r="C3604">
            <v>87527</v>
          </cell>
          <cell r="D3604" t="str">
            <v>TINAS MC ALTA EN FOSFORO 25KG</v>
          </cell>
          <cell r="E3604" t="str">
            <v>PES</v>
          </cell>
          <cell r="F3604">
            <v>370</v>
          </cell>
          <cell r="G3604">
            <v>6</v>
          </cell>
          <cell r="H3604" t="str">
            <v>25 KGS</v>
          </cell>
          <cell r="I3604" t="str">
            <v>COM</v>
          </cell>
        </row>
        <row r="3605">
          <cell r="A3605" t="str">
            <v>16287537</v>
          </cell>
          <cell r="B3605">
            <v>162</v>
          </cell>
          <cell r="C3605">
            <v>87537</v>
          </cell>
          <cell r="D3605" t="str">
            <v>TINAS MC DE MINERALES 25KG</v>
          </cell>
          <cell r="E3605" t="str">
            <v>PES</v>
          </cell>
          <cell r="F3605">
            <v>320</v>
          </cell>
          <cell r="G3605">
            <v>6</v>
          </cell>
          <cell r="H3605" t="str">
            <v>25 KGS</v>
          </cell>
          <cell r="I3605" t="str">
            <v>COM</v>
          </cell>
        </row>
        <row r="3606">
          <cell r="A3606" t="str">
            <v>16287547</v>
          </cell>
          <cell r="B3606">
            <v>162</v>
          </cell>
          <cell r="C3606">
            <v>87547</v>
          </cell>
          <cell r="D3606" t="str">
            <v>TINAS MC BORREGOS 25KG</v>
          </cell>
          <cell r="E3606" t="str">
            <v>PES</v>
          </cell>
          <cell r="F3606">
            <v>367.25</v>
          </cell>
          <cell r="G3606">
            <v>6</v>
          </cell>
          <cell r="H3606" t="str">
            <v>25 KGS</v>
          </cell>
          <cell r="I3606" t="str">
            <v>COM</v>
          </cell>
        </row>
        <row r="3607">
          <cell r="A3607" t="str">
            <v>16287557</v>
          </cell>
          <cell r="B3607">
            <v>162</v>
          </cell>
          <cell r="C3607">
            <v>87557</v>
          </cell>
          <cell r="D3607" t="str">
            <v>TINAS MC GANADO LECHERO 25KG</v>
          </cell>
          <cell r="E3607" t="str">
            <v>PES</v>
          </cell>
          <cell r="F3607">
            <v>315</v>
          </cell>
          <cell r="G3607">
            <v>6</v>
          </cell>
          <cell r="H3607" t="str">
            <v>25 KGS</v>
          </cell>
          <cell r="I3607" t="str">
            <v>COM</v>
          </cell>
        </row>
        <row r="3608">
          <cell r="A3608" t="str">
            <v>16287567</v>
          </cell>
          <cell r="B3608">
            <v>162</v>
          </cell>
          <cell r="C3608">
            <v>87567</v>
          </cell>
          <cell r="D3608" t="str">
            <v>TINAS MC VACAS SECAS 25KG</v>
          </cell>
          <cell r="E3608" t="str">
            <v>PES</v>
          </cell>
          <cell r="F3608">
            <v>343</v>
          </cell>
          <cell r="G3608">
            <v>6</v>
          </cell>
          <cell r="H3608" t="str">
            <v>25 KGS</v>
          </cell>
          <cell r="I3608" t="str">
            <v>COM</v>
          </cell>
        </row>
        <row r="3609">
          <cell r="A3609" t="str">
            <v>16287577</v>
          </cell>
          <cell r="B3609">
            <v>162</v>
          </cell>
          <cell r="C3609">
            <v>87577</v>
          </cell>
          <cell r="D3609" t="str">
            <v>TINAS MC CONTROL DE MOSCAS 25K</v>
          </cell>
          <cell r="E3609" t="str">
            <v>PES</v>
          </cell>
          <cell r="F3609">
            <v>476.2</v>
          </cell>
          <cell r="G3609">
            <v>6</v>
          </cell>
          <cell r="H3609" t="str">
            <v>25 KGS</v>
          </cell>
          <cell r="I3609" t="str">
            <v>COM</v>
          </cell>
        </row>
        <row r="3610">
          <cell r="A3610" t="str">
            <v>16287717</v>
          </cell>
          <cell r="B3610">
            <v>162</v>
          </cell>
          <cell r="C3610">
            <v>87717</v>
          </cell>
          <cell r="D3610" t="str">
            <v>PORCEVRAGE FASE 1 MED 2</v>
          </cell>
          <cell r="E3610" t="str">
            <v>PES</v>
          </cell>
          <cell r="F3610">
            <v>14470</v>
          </cell>
          <cell r="G3610" t="str">
            <v>TN</v>
          </cell>
          <cell r="H3610" t="str">
            <v>TONELADAS</v>
          </cell>
          <cell r="I3610" t="str">
            <v>PEC</v>
          </cell>
        </row>
        <row r="3611">
          <cell r="A3611" t="str">
            <v>16287737</v>
          </cell>
          <cell r="B3611">
            <v>162</v>
          </cell>
          <cell r="C3611">
            <v>87737</v>
          </cell>
          <cell r="D3611" t="str">
            <v>PORCEVRAGE FASE 3 MED 2</v>
          </cell>
          <cell r="E3611" t="str">
            <v>PES</v>
          </cell>
          <cell r="F3611">
            <v>10060</v>
          </cell>
          <cell r="G3611" t="str">
            <v>TN</v>
          </cell>
          <cell r="H3611" t="str">
            <v>TONELADAS</v>
          </cell>
          <cell r="I3611" t="str">
            <v>PEC</v>
          </cell>
        </row>
        <row r="3612">
          <cell r="A3612" t="str">
            <v>16287747</v>
          </cell>
          <cell r="B3612">
            <v>162</v>
          </cell>
          <cell r="C3612">
            <v>87747</v>
          </cell>
          <cell r="D3612" t="str">
            <v>PORCEVRAGE FASE 0 C/MED 0</v>
          </cell>
          <cell r="E3612" t="str">
            <v>PES</v>
          </cell>
          <cell r="F3612">
            <v>17053</v>
          </cell>
          <cell r="G3612" t="str">
            <v>TN</v>
          </cell>
          <cell r="H3612" t="str">
            <v>TONELADAS</v>
          </cell>
          <cell r="I3612" t="str">
            <v>PEC</v>
          </cell>
        </row>
        <row r="3613">
          <cell r="A3613" t="str">
            <v>16287757</v>
          </cell>
          <cell r="B3613">
            <v>162</v>
          </cell>
          <cell r="C3613">
            <v>87757</v>
          </cell>
          <cell r="D3613" t="str">
            <v>PORCEVRAGE FASE 1 C/MED 1</v>
          </cell>
          <cell r="E3613" t="str">
            <v>PES</v>
          </cell>
          <cell r="F3613">
            <v>12960</v>
          </cell>
          <cell r="G3613" t="str">
            <v>TN</v>
          </cell>
          <cell r="H3613" t="str">
            <v>TONELADAS</v>
          </cell>
          <cell r="I3613" t="str">
            <v>PEC</v>
          </cell>
        </row>
        <row r="3614">
          <cell r="A3614" t="str">
            <v>16287767</v>
          </cell>
          <cell r="B3614">
            <v>162</v>
          </cell>
          <cell r="C3614">
            <v>87767</v>
          </cell>
          <cell r="D3614" t="str">
            <v>PORCEVRAGE FASE 2 C/MED 1</v>
          </cell>
          <cell r="E3614" t="str">
            <v>PES</v>
          </cell>
          <cell r="F3614">
            <v>12928</v>
          </cell>
          <cell r="G3614" t="str">
            <v>TN</v>
          </cell>
          <cell r="H3614" t="str">
            <v>TONELADAS</v>
          </cell>
          <cell r="I3614" t="str">
            <v>PEC</v>
          </cell>
        </row>
        <row r="3615">
          <cell r="A3615" t="str">
            <v>1628815</v>
          </cell>
          <cell r="B3615">
            <v>162</v>
          </cell>
          <cell r="C3615">
            <v>8815</v>
          </cell>
          <cell r="D3615" t="str">
            <v>CAJA GALLO DE ORO</v>
          </cell>
          <cell r="E3615" t="str">
            <v>PES</v>
          </cell>
          <cell r="F3615">
            <v>19</v>
          </cell>
          <cell r="G3615" t="str">
            <v>PZ</v>
          </cell>
          <cell r="H3615" t="str">
            <v>PIEZAS</v>
          </cell>
        </row>
        <row r="3616">
          <cell r="A3616" t="str">
            <v>1628854</v>
          </cell>
          <cell r="B3616">
            <v>162</v>
          </cell>
          <cell r="C3616">
            <v>8854</v>
          </cell>
          <cell r="D3616" t="str">
            <v>CAJA GALLO DE ORO CORTADOR</v>
          </cell>
          <cell r="E3616" t="str">
            <v>PES</v>
          </cell>
          <cell r="F3616">
            <v>39.229999999999997</v>
          </cell>
          <cell r="G3616" t="str">
            <v>PZ</v>
          </cell>
          <cell r="H3616" t="str">
            <v>PIEZAS</v>
          </cell>
        </row>
        <row r="3617">
          <cell r="A3617" t="str">
            <v>16288698</v>
          </cell>
          <cell r="B3617">
            <v>162</v>
          </cell>
          <cell r="C3617">
            <v>88698</v>
          </cell>
          <cell r="D3617" t="str">
            <v>BIOFINGERLING 2.5MM</v>
          </cell>
          <cell r="E3617" t="str">
            <v>PES</v>
          </cell>
          <cell r="F3617">
            <v>20500</v>
          </cell>
          <cell r="G3617" t="str">
            <v>TN</v>
          </cell>
          <cell r="H3617" t="str">
            <v>TONELADAS</v>
          </cell>
          <cell r="I3617" t="str">
            <v>ACU</v>
          </cell>
        </row>
        <row r="3618">
          <cell r="A3618" t="str">
            <v>16288699</v>
          </cell>
          <cell r="B3618">
            <v>162</v>
          </cell>
          <cell r="C3618">
            <v>88699</v>
          </cell>
          <cell r="D3618" t="str">
            <v>BIOFINGERLING 1.5MM</v>
          </cell>
          <cell r="E3618" t="str">
            <v>PES</v>
          </cell>
          <cell r="F3618">
            <v>20900</v>
          </cell>
          <cell r="G3618" t="str">
            <v>TN</v>
          </cell>
          <cell r="H3618" t="str">
            <v>TONELADAS</v>
          </cell>
          <cell r="I3618" t="str">
            <v>ACU</v>
          </cell>
        </row>
        <row r="3619">
          <cell r="A3619" t="str">
            <v>1629064</v>
          </cell>
          <cell r="B3619">
            <v>162</v>
          </cell>
          <cell r="C3619">
            <v>9064</v>
          </cell>
          <cell r="D3619" t="str">
            <v>GANADO DE CARNE FINAL</v>
          </cell>
          <cell r="E3619" t="str">
            <v>PES</v>
          </cell>
          <cell r="F3619">
            <v>8710</v>
          </cell>
          <cell r="G3619" t="str">
            <v>TN</v>
          </cell>
          <cell r="H3619" t="str">
            <v>TONELADAS</v>
          </cell>
          <cell r="I3619" t="str">
            <v>MUL</v>
          </cell>
        </row>
        <row r="3620">
          <cell r="A3620" t="str">
            <v>1629065</v>
          </cell>
          <cell r="B3620">
            <v>162</v>
          </cell>
          <cell r="C3620">
            <v>9065</v>
          </cell>
          <cell r="D3620" t="str">
            <v>MULTIPHOS PREMEZCLA GAN.</v>
          </cell>
          <cell r="E3620" t="str">
            <v>PES</v>
          </cell>
          <cell r="F3620">
            <v>20100</v>
          </cell>
          <cell r="G3620" t="str">
            <v>TN</v>
          </cell>
          <cell r="H3620" t="str">
            <v>TONELADAS</v>
          </cell>
          <cell r="I3620" t="str">
            <v>MUL</v>
          </cell>
        </row>
        <row r="3621">
          <cell r="A3621" t="str">
            <v>1629066</v>
          </cell>
          <cell r="B3621">
            <v>162</v>
          </cell>
          <cell r="C3621">
            <v>9066</v>
          </cell>
          <cell r="D3621" t="str">
            <v>PREMIX 12-12 BOVINOS</v>
          </cell>
          <cell r="E3621" t="str">
            <v>PES</v>
          </cell>
          <cell r="F3621">
            <v>12140</v>
          </cell>
          <cell r="G3621" t="str">
            <v>TN</v>
          </cell>
          <cell r="H3621" t="str">
            <v>TONELADAS</v>
          </cell>
          <cell r="I3621" t="str">
            <v>MUL</v>
          </cell>
        </row>
        <row r="3622">
          <cell r="A3622" t="str">
            <v>1629253</v>
          </cell>
          <cell r="B3622">
            <v>162</v>
          </cell>
          <cell r="C3622">
            <v>9253</v>
          </cell>
          <cell r="D3622" t="str">
            <v>PREMIX PATOS INICIACION</v>
          </cell>
          <cell r="E3622" t="str">
            <v>PES</v>
          </cell>
          <cell r="F3622">
            <v>16880</v>
          </cell>
          <cell r="G3622" t="str">
            <v>TN</v>
          </cell>
          <cell r="H3622" t="str">
            <v>TONELADAS</v>
          </cell>
          <cell r="I3622" t="str">
            <v>MUL</v>
          </cell>
        </row>
        <row r="3623">
          <cell r="A3623" t="str">
            <v>1629254</v>
          </cell>
          <cell r="B3623">
            <v>162</v>
          </cell>
          <cell r="C3623">
            <v>9254</v>
          </cell>
          <cell r="D3623" t="str">
            <v>PREMIX PATOS CRECIMIENTO</v>
          </cell>
          <cell r="E3623" t="str">
            <v>PES</v>
          </cell>
          <cell r="F3623">
            <v>14200</v>
          </cell>
          <cell r="G3623" t="str">
            <v>TN</v>
          </cell>
          <cell r="H3623" t="str">
            <v>TONELADAS</v>
          </cell>
          <cell r="I3623" t="str">
            <v>MUL</v>
          </cell>
        </row>
        <row r="3624">
          <cell r="A3624" t="str">
            <v>1629302</v>
          </cell>
          <cell r="B3624">
            <v>162</v>
          </cell>
          <cell r="C3624">
            <v>9302</v>
          </cell>
          <cell r="D3624" t="str">
            <v>MC INICIADOR CERDOS (GOLD LINE</v>
          </cell>
          <cell r="E3624" t="str">
            <v>PES</v>
          </cell>
          <cell r="F3624">
            <v>19440</v>
          </cell>
          <cell r="G3624" t="str">
            <v>TN</v>
          </cell>
          <cell r="H3624" t="str">
            <v>TONELADAS</v>
          </cell>
          <cell r="I3624" t="str">
            <v>MUL</v>
          </cell>
        </row>
        <row r="3625">
          <cell r="A3625" t="str">
            <v>1629310</v>
          </cell>
          <cell r="B3625">
            <v>162</v>
          </cell>
          <cell r="C3625">
            <v>9310</v>
          </cell>
          <cell r="D3625" t="str">
            <v>INICIACION ESPECIAL</v>
          </cell>
          <cell r="E3625" t="str">
            <v>PES</v>
          </cell>
          <cell r="F3625">
            <v>17400</v>
          </cell>
          <cell r="G3625" t="str">
            <v>TN</v>
          </cell>
          <cell r="H3625" t="str">
            <v>TONELADAS</v>
          </cell>
          <cell r="I3625" t="str">
            <v>MUL</v>
          </cell>
        </row>
        <row r="3626">
          <cell r="A3626" t="str">
            <v>1629313</v>
          </cell>
          <cell r="B3626">
            <v>162</v>
          </cell>
          <cell r="C3626">
            <v>9313</v>
          </cell>
          <cell r="D3626" t="str">
            <v>MC-CERDOS PREINICIACION</v>
          </cell>
          <cell r="E3626" t="str">
            <v>PES</v>
          </cell>
          <cell r="F3626">
            <v>12320</v>
          </cell>
          <cell r="G3626" t="str">
            <v>TN</v>
          </cell>
          <cell r="H3626" t="str">
            <v>TONELADAS</v>
          </cell>
          <cell r="I3626" t="str">
            <v>MUL</v>
          </cell>
        </row>
        <row r="3627">
          <cell r="A3627" t="str">
            <v>1629318</v>
          </cell>
          <cell r="B3627">
            <v>162</v>
          </cell>
          <cell r="C3627">
            <v>9318</v>
          </cell>
          <cell r="D3627" t="str">
            <v>CERDOS INICIACION I</v>
          </cell>
          <cell r="E3627" t="str">
            <v>PES</v>
          </cell>
          <cell r="F3627">
            <v>27000</v>
          </cell>
          <cell r="G3627" t="str">
            <v>TN</v>
          </cell>
          <cell r="H3627" t="str">
            <v>TONELADAS</v>
          </cell>
          <cell r="I3627" t="str">
            <v>MUL</v>
          </cell>
        </row>
        <row r="3628">
          <cell r="A3628" t="str">
            <v>1629319</v>
          </cell>
          <cell r="B3628">
            <v>162</v>
          </cell>
          <cell r="C3628">
            <v>9319</v>
          </cell>
          <cell r="D3628" t="str">
            <v>CERDOS INICIACION II</v>
          </cell>
          <cell r="E3628" t="str">
            <v>PES</v>
          </cell>
          <cell r="F3628">
            <v>21730</v>
          </cell>
          <cell r="G3628" t="str">
            <v>TN</v>
          </cell>
          <cell r="H3628" t="str">
            <v>TONELADAS</v>
          </cell>
          <cell r="I3628" t="str">
            <v>MUL</v>
          </cell>
        </row>
        <row r="3629">
          <cell r="A3629" t="str">
            <v>1629328</v>
          </cell>
          <cell r="B3629">
            <v>162</v>
          </cell>
          <cell r="C3629">
            <v>9328</v>
          </cell>
          <cell r="D3629" t="str">
            <v>MICRO-POSTURA AVES</v>
          </cell>
          <cell r="E3629" t="str">
            <v>PES</v>
          </cell>
          <cell r="F3629">
            <v>21580</v>
          </cell>
          <cell r="G3629" t="str">
            <v>TN</v>
          </cell>
          <cell r="H3629" t="str">
            <v>TONELADAS</v>
          </cell>
          <cell r="I3629" t="str">
            <v>MUL</v>
          </cell>
        </row>
        <row r="3630">
          <cell r="A3630" t="str">
            <v>1629334</v>
          </cell>
          <cell r="B3630">
            <v>162</v>
          </cell>
          <cell r="C3630">
            <v>9334</v>
          </cell>
          <cell r="D3630" t="str">
            <v>DESARROLLO ESPECIAL</v>
          </cell>
          <cell r="E3630" t="str">
            <v>PES</v>
          </cell>
          <cell r="F3630">
            <v>13410</v>
          </cell>
          <cell r="G3630" t="str">
            <v>TN</v>
          </cell>
          <cell r="H3630" t="str">
            <v>TONELADAS</v>
          </cell>
          <cell r="I3630" t="str">
            <v>MUL</v>
          </cell>
        </row>
        <row r="3631">
          <cell r="A3631" t="str">
            <v>1629337</v>
          </cell>
          <cell r="B3631">
            <v>162</v>
          </cell>
          <cell r="C3631">
            <v>9337</v>
          </cell>
          <cell r="D3631" t="str">
            <v>DESARROLLO ENGORDA G-L HE</v>
          </cell>
          <cell r="E3631" t="str">
            <v>PES</v>
          </cell>
          <cell r="F3631">
            <v>19800</v>
          </cell>
          <cell r="G3631" t="str">
            <v>TN</v>
          </cell>
          <cell r="H3631" t="str">
            <v>TONELADAS</v>
          </cell>
          <cell r="I3631" t="str">
            <v>MUL</v>
          </cell>
        </row>
        <row r="3632">
          <cell r="A3632" t="str">
            <v>1629341</v>
          </cell>
          <cell r="B3632">
            <v>162</v>
          </cell>
          <cell r="C3632">
            <v>9341</v>
          </cell>
          <cell r="D3632" t="str">
            <v>CONC. DESARROLLO CERDOS</v>
          </cell>
          <cell r="E3632" t="str">
            <v>PES</v>
          </cell>
          <cell r="F3632">
            <v>12850</v>
          </cell>
          <cell r="G3632" t="str">
            <v>TN</v>
          </cell>
          <cell r="H3632" t="str">
            <v>TONELADAS</v>
          </cell>
          <cell r="I3632" t="str">
            <v>MUL</v>
          </cell>
        </row>
        <row r="3633">
          <cell r="A3633" t="str">
            <v>1629343</v>
          </cell>
          <cell r="B3633">
            <v>162</v>
          </cell>
          <cell r="C3633">
            <v>9343</v>
          </cell>
          <cell r="D3633" t="str">
            <v>MICRO CRECIMIENTO</v>
          </cell>
          <cell r="E3633" t="str">
            <v>PES</v>
          </cell>
          <cell r="F3633">
            <v>13600</v>
          </cell>
          <cell r="G3633" t="str">
            <v>TN</v>
          </cell>
          <cell r="H3633" t="str">
            <v>TONELADAS</v>
          </cell>
          <cell r="I3633" t="str">
            <v>MUL</v>
          </cell>
        </row>
        <row r="3634">
          <cell r="A3634" t="str">
            <v>1629344</v>
          </cell>
          <cell r="B3634">
            <v>162</v>
          </cell>
          <cell r="C3634">
            <v>9344</v>
          </cell>
          <cell r="D3634" t="str">
            <v>MC-CERDOS CRECIMIENTO I</v>
          </cell>
          <cell r="E3634" t="str">
            <v>PES</v>
          </cell>
          <cell r="F3634">
            <v>11190</v>
          </cell>
          <cell r="G3634" t="str">
            <v>TN</v>
          </cell>
          <cell r="H3634" t="str">
            <v>TONELADAS</v>
          </cell>
          <cell r="I3634" t="str">
            <v>MUL</v>
          </cell>
        </row>
        <row r="3635">
          <cell r="A3635" t="str">
            <v>1629345</v>
          </cell>
          <cell r="B3635">
            <v>162</v>
          </cell>
          <cell r="C3635">
            <v>9345</v>
          </cell>
          <cell r="D3635" t="str">
            <v>DESARROLLO ENGORDA SAP</v>
          </cell>
          <cell r="E3635" t="str">
            <v>PES</v>
          </cell>
          <cell r="F3635">
            <v>11000</v>
          </cell>
          <cell r="G3635" t="str">
            <v>TN</v>
          </cell>
          <cell r="H3635" t="str">
            <v>TONELADAS</v>
          </cell>
          <cell r="I3635" t="str">
            <v>MUL</v>
          </cell>
        </row>
        <row r="3636">
          <cell r="A3636" t="str">
            <v>1629346</v>
          </cell>
          <cell r="B3636">
            <v>162</v>
          </cell>
          <cell r="C3636">
            <v>9346</v>
          </cell>
          <cell r="D3636" t="str">
            <v>MC-CERDOS CRECIMIENTO III</v>
          </cell>
          <cell r="E3636" t="str">
            <v>PES</v>
          </cell>
          <cell r="F3636">
            <v>7889</v>
          </cell>
          <cell r="G3636" t="str">
            <v>TN</v>
          </cell>
          <cell r="H3636" t="str">
            <v>TONELADAS</v>
          </cell>
          <cell r="I3636" t="str">
            <v>MUL</v>
          </cell>
        </row>
        <row r="3637">
          <cell r="A3637" t="str">
            <v>1629349</v>
          </cell>
          <cell r="B3637">
            <v>162</v>
          </cell>
          <cell r="C3637">
            <v>9349</v>
          </cell>
          <cell r="D3637" t="str">
            <v>MICRO DESARROLLO</v>
          </cell>
          <cell r="E3637" t="str">
            <v>PES</v>
          </cell>
          <cell r="F3637">
            <v>9531</v>
          </cell>
          <cell r="G3637" t="str">
            <v>TN</v>
          </cell>
          <cell r="H3637" t="str">
            <v>TONELADAS</v>
          </cell>
          <cell r="I3637" t="str">
            <v>MUL</v>
          </cell>
        </row>
        <row r="3638">
          <cell r="A3638" t="str">
            <v>1629353</v>
          </cell>
          <cell r="B3638">
            <v>162</v>
          </cell>
          <cell r="C3638">
            <v>9353</v>
          </cell>
          <cell r="D3638" t="str">
            <v>CONC. ENGORDA CERDOS</v>
          </cell>
          <cell r="E3638" t="str">
            <v>PES</v>
          </cell>
          <cell r="F3638">
            <v>11950</v>
          </cell>
          <cell r="G3638" t="str">
            <v>TN</v>
          </cell>
          <cell r="H3638" t="str">
            <v>TONELADAS</v>
          </cell>
          <cell r="I3638" t="str">
            <v>MUL</v>
          </cell>
        </row>
        <row r="3639">
          <cell r="A3639" t="str">
            <v>1629354</v>
          </cell>
          <cell r="B3639">
            <v>162</v>
          </cell>
          <cell r="C3639">
            <v>9354</v>
          </cell>
          <cell r="D3639" t="str">
            <v>ENGORDA ESPECIAL</v>
          </cell>
          <cell r="E3639" t="str">
            <v>PES</v>
          </cell>
          <cell r="F3639">
            <v>9848</v>
          </cell>
          <cell r="G3639" t="str">
            <v>TN</v>
          </cell>
          <cell r="H3639" t="str">
            <v>TONELADAS</v>
          </cell>
          <cell r="I3639" t="str">
            <v>MUL</v>
          </cell>
        </row>
        <row r="3640">
          <cell r="A3640" t="str">
            <v>1629363</v>
          </cell>
          <cell r="B3640">
            <v>162</v>
          </cell>
          <cell r="C3640">
            <v>9363</v>
          </cell>
          <cell r="D3640" t="str">
            <v>CRECIMIENTO ENGORDA PAYLEAN 40</v>
          </cell>
          <cell r="E3640" t="str">
            <v>PES</v>
          </cell>
          <cell r="F3640">
            <v>17500</v>
          </cell>
          <cell r="G3640" t="str">
            <v>TN</v>
          </cell>
          <cell r="H3640" t="str">
            <v>TONELADAS</v>
          </cell>
          <cell r="I3640" t="str">
            <v>MUL</v>
          </cell>
        </row>
        <row r="3641">
          <cell r="A3641" t="str">
            <v>1629364</v>
          </cell>
          <cell r="B3641">
            <v>162</v>
          </cell>
          <cell r="C3641">
            <v>9364</v>
          </cell>
          <cell r="D3641" t="str">
            <v>MINERALES GANADO</v>
          </cell>
          <cell r="E3641" t="str">
            <v>PES</v>
          </cell>
          <cell r="F3641">
            <v>17050</v>
          </cell>
          <cell r="G3641" t="str">
            <v>TN</v>
          </cell>
          <cell r="H3641" t="str">
            <v>TONELADAS</v>
          </cell>
          <cell r="I3641" t="str">
            <v>MUL</v>
          </cell>
        </row>
        <row r="3642">
          <cell r="A3642" t="str">
            <v>1629365</v>
          </cell>
          <cell r="B3642">
            <v>162</v>
          </cell>
          <cell r="C3642">
            <v>9365</v>
          </cell>
          <cell r="D3642" t="str">
            <v>VITAMINAS GANADO LECHERO</v>
          </cell>
          <cell r="E3642" t="str">
            <v>PES</v>
          </cell>
          <cell r="F3642">
            <v>14140</v>
          </cell>
          <cell r="G3642" t="str">
            <v>TN</v>
          </cell>
          <cell r="H3642" t="str">
            <v>TONELADAS</v>
          </cell>
          <cell r="I3642" t="str">
            <v>MUL</v>
          </cell>
        </row>
        <row r="3643">
          <cell r="A3643" t="str">
            <v>1629367</v>
          </cell>
          <cell r="B3643">
            <v>162</v>
          </cell>
          <cell r="C3643">
            <v>9367</v>
          </cell>
          <cell r="D3643" t="str">
            <v>VITAMINAS REPRODUCTORES HE</v>
          </cell>
          <cell r="E3643" t="str">
            <v>PES</v>
          </cell>
          <cell r="F3643">
            <v>31500</v>
          </cell>
          <cell r="G3643" t="str">
            <v>TN</v>
          </cell>
          <cell r="H3643" t="str">
            <v>TONELADAS</v>
          </cell>
          <cell r="I3643" t="str">
            <v>MUL</v>
          </cell>
        </row>
        <row r="3644">
          <cell r="A3644" t="str">
            <v>1629370</v>
          </cell>
          <cell r="B3644">
            <v>162</v>
          </cell>
          <cell r="C3644">
            <v>9370</v>
          </cell>
          <cell r="D3644" t="str">
            <v>VITAMINAS CRECI-ENGORDA HE</v>
          </cell>
          <cell r="E3644" t="str">
            <v>PES</v>
          </cell>
          <cell r="F3644">
            <v>23320</v>
          </cell>
          <cell r="G3644" t="str">
            <v>TN</v>
          </cell>
          <cell r="H3644" t="str">
            <v>TONELADAS</v>
          </cell>
          <cell r="I3644" t="str">
            <v>MUL</v>
          </cell>
        </row>
        <row r="3645">
          <cell r="A3645" t="str">
            <v>1629371</v>
          </cell>
          <cell r="B3645">
            <v>162</v>
          </cell>
          <cell r="C3645">
            <v>9371</v>
          </cell>
          <cell r="D3645" t="str">
            <v>MC-LACTANCIA</v>
          </cell>
          <cell r="E3645" t="str">
            <v>PES</v>
          </cell>
          <cell r="F3645">
            <v>9839</v>
          </cell>
          <cell r="G3645" t="str">
            <v>TN</v>
          </cell>
          <cell r="H3645" t="str">
            <v>TONELADAS</v>
          </cell>
          <cell r="I3645" t="str">
            <v>MUL</v>
          </cell>
        </row>
        <row r="3646">
          <cell r="A3646" t="str">
            <v>1629372</v>
          </cell>
          <cell r="B3646">
            <v>162</v>
          </cell>
          <cell r="C3646">
            <v>9372</v>
          </cell>
          <cell r="D3646" t="str">
            <v>LACTANCIA ESPECIAL</v>
          </cell>
          <cell r="E3646" t="str">
            <v>PES</v>
          </cell>
          <cell r="F3646">
            <v>11394</v>
          </cell>
          <cell r="G3646" t="str">
            <v>TN</v>
          </cell>
          <cell r="H3646" t="str">
            <v>TONELADAS</v>
          </cell>
          <cell r="I3646" t="str">
            <v>MUL</v>
          </cell>
        </row>
        <row r="3647">
          <cell r="A3647" t="str">
            <v>1629373</v>
          </cell>
          <cell r="B3647">
            <v>162</v>
          </cell>
          <cell r="C3647">
            <v>9373</v>
          </cell>
          <cell r="D3647" t="str">
            <v>CONCENT.LACTANCIA CERDOS</v>
          </cell>
          <cell r="E3647" t="str">
            <v>PES</v>
          </cell>
          <cell r="F3647">
            <v>15100</v>
          </cell>
          <cell r="G3647" t="str">
            <v>TN</v>
          </cell>
          <cell r="H3647" t="str">
            <v>TONELADAS</v>
          </cell>
          <cell r="I3647" t="str">
            <v>MUL</v>
          </cell>
        </row>
        <row r="3648">
          <cell r="A3648" t="str">
            <v>1629376</v>
          </cell>
          <cell r="B3648">
            <v>162</v>
          </cell>
          <cell r="C3648">
            <v>9376</v>
          </cell>
          <cell r="D3648" t="str">
            <v>MC-CERDOS REPRODUCTORES</v>
          </cell>
          <cell r="E3648" t="str">
            <v>PES</v>
          </cell>
          <cell r="F3648">
            <v>12960</v>
          </cell>
          <cell r="G3648" t="str">
            <v>TN</v>
          </cell>
          <cell r="H3648" t="str">
            <v>TONELADAS</v>
          </cell>
          <cell r="I3648" t="str">
            <v>MUL</v>
          </cell>
        </row>
        <row r="3649">
          <cell r="A3649" t="str">
            <v>1629377</v>
          </cell>
          <cell r="B3649">
            <v>162</v>
          </cell>
          <cell r="C3649">
            <v>9377</v>
          </cell>
          <cell r="D3649" t="str">
            <v>MC-CERDOS REPRODUCTORES</v>
          </cell>
          <cell r="E3649" t="str">
            <v>PES</v>
          </cell>
          <cell r="F3649">
            <v>9346</v>
          </cell>
          <cell r="G3649" t="str">
            <v>TN</v>
          </cell>
          <cell r="H3649" t="str">
            <v>TONELADAS</v>
          </cell>
          <cell r="I3649" t="str">
            <v>MUL</v>
          </cell>
        </row>
        <row r="3650">
          <cell r="A3650" t="str">
            <v>1629379</v>
          </cell>
          <cell r="B3650">
            <v>162</v>
          </cell>
          <cell r="C3650">
            <v>9379</v>
          </cell>
          <cell r="D3650" t="str">
            <v>MC-CERDOS REPRODUCTORES</v>
          </cell>
          <cell r="E3650" t="str">
            <v>PES</v>
          </cell>
          <cell r="F3650">
            <v>8307</v>
          </cell>
          <cell r="G3650" t="str">
            <v>TN</v>
          </cell>
          <cell r="H3650" t="str">
            <v>TONELADAS</v>
          </cell>
          <cell r="I3650" t="str">
            <v>MUL</v>
          </cell>
        </row>
        <row r="3651">
          <cell r="A3651" t="str">
            <v>1629380</v>
          </cell>
          <cell r="B3651">
            <v>162</v>
          </cell>
          <cell r="C3651">
            <v>9380</v>
          </cell>
          <cell r="D3651" t="str">
            <v>CERDOS FINALIZADOR C/VIT Y MIN</v>
          </cell>
          <cell r="E3651" t="str">
            <v>PES</v>
          </cell>
          <cell r="F3651">
            <v>11637</v>
          </cell>
          <cell r="G3651" t="str">
            <v>TN</v>
          </cell>
          <cell r="H3651" t="str">
            <v>TONELADAS</v>
          </cell>
          <cell r="I3651" t="str">
            <v>MUL</v>
          </cell>
        </row>
        <row r="3652">
          <cell r="A3652" t="str">
            <v>1629381</v>
          </cell>
          <cell r="B3652">
            <v>162</v>
          </cell>
          <cell r="C3652">
            <v>9381</v>
          </cell>
          <cell r="D3652" t="str">
            <v>MC-GESTACION</v>
          </cell>
          <cell r="E3652" t="str">
            <v>PES</v>
          </cell>
          <cell r="F3652">
            <v>12600</v>
          </cell>
          <cell r="G3652" t="str">
            <v>TN</v>
          </cell>
          <cell r="H3652" t="str">
            <v>TONELADAS</v>
          </cell>
          <cell r="I3652" t="str">
            <v>MUL</v>
          </cell>
        </row>
        <row r="3653">
          <cell r="A3653" t="str">
            <v>1629383</v>
          </cell>
          <cell r="B3653">
            <v>162</v>
          </cell>
          <cell r="C3653">
            <v>9383</v>
          </cell>
          <cell r="D3653" t="str">
            <v>CONC. GESTACION CERDOS</v>
          </cell>
          <cell r="E3653" t="str">
            <v>PES</v>
          </cell>
          <cell r="F3653">
            <v>13700</v>
          </cell>
          <cell r="G3653" t="str">
            <v>TN</v>
          </cell>
          <cell r="H3653" t="str">
            <v>TONELADAS</v>
          </cell>
          <cell r="I3653" t="str">
            <v>MUL</v>
          </cell>
        </row>
        <row r="3654">
          <cell r="A3654" t="str">
            <v>1629384</v>
          </cell>
          <cell r="B3654">
            <v>162</v>
          </cell>
          <cell r="C3654">
            <v>9384</v>
          </cell>
          <cell r="D3654" t="str">
            <v>GESTACION ESPECIAL</v>
          </cell>
          <cell r="E3654" t="str">
            <v>PES</v>
          </cell>
          <cell r="F3654">
            <v>12190</v>
          </cell>
          <cell r="G3654" t="str">
            <v>TN</v>
          </cell>
          <cell r="H3654" t="str">
            <v>TONELADAS</v>
          </cell>
          <cell r="I3654" t="str">
            <v>MUL</v>
          </cell>
        </row>
        <row r="3655">
          <cell r="A3655" t="str">
            <v>1629386</v>
          </cell>
          <cell r="B3655">
            <v>162</v>
          </cell>
          <cell r="C3655">
            <v>9386</v>
          </cell>
          <cell r="D3655" t="str">
            <v>MC-CERDOS REPRODUCTORES</v>
          </cell>
          <cell r="E3655" t="str">
            <v>PES</v>
          </cell>
          <cell r="F3655">
            <v>13360</v>
          </cell>
          <cell r="G3655" t="str">
            <v>TN</v>
          </cell>
          <cell r="H3655" t="str">
            <v>TONELADAS</v>
          </cell>
          <cell r="I3655" t="str">
            <v>MUL</v>
          </cell>
        </row>
        <row r="3656">
          <cell r="A3656" t="str">
            <v>1629389</v>
          </cell>
          <cell r="B3656">
            <v>162</v>
          </cell>
          <cell r="C3656">
            <v>9389</v>
          </cell>
          <cell r="D3656" t="str">
            <v>PIGGY UP SEW HE</v>
          </cell>
          <cell r="E3656" t="str">
            <v>PES</v>
          </cell>
          <cell r="F3656">
            <v>14586</v>
          </cell>
          <cell r="G3656" t="str">
            <v>TN</v>
          </cell>
          <cell r="H3656" t="str">
            <v>TONELADAS</v>
          </cell>
          <cell r="I3656" t="str">
            <v>MUL</v>
          </cell>
        </row>
        <row r="3657">
          <cell r="A3657" t="str">
            <v>1629390</v>
          </cell>
          <cell r="B3657">
            <v>162</v>
          </cell>
          <cell r="C3657">
            <v>9390</v>
          </cell>
          <cell r="D3657" t="str">
            <v>CRECIMIENTO ENG.PAYLEAN 20K</v>
          </cell>
          <cell r="E3657" t="str">
            <v>PES</v>
          </cell>
          <cell r="F3657">
            <v>19650</v>
          </cell>
          <cell r="G3657" t="str">
            <v>TN</v>
          </cell>
          <cell r="H3657" t="str">
            <v>TONELADAS</v>
          </cell>
          <cell r="I3657" t="str">
            <v>MUL</v>
          </cell>
        </row>
        <row r="3658">
          <cell r="A3658" t="str">
            <v>1629393</v>
          </cell>
          <cell r="B3658">
            <v>162</v>
          </cell>
          <cell r="C3658">
            <v>9393</v>
          </cell>
          <cell r="D3658" t="str">
            <v>DRY COW TEC</v>
          </cell>
          <cell r="E3658" t="str">
            <v>PES</v>
          </cell>
          <cell r="F3658">
            <v>17560</v>
          </cell>
          <cell r="G3658" t="str">
            <v>TN</v>
          </cell>
          <cell r="H3658" t="str">
            <v>TONELADAS</v>
          </cell>
          <cell r="I3658" t="str">
            <v>MUL</v>
          </cell>
        </row>
        <row r="3659">
          <cell r="A3659" t="str">
            <v>1629395</v>
          </cell>
          <cell r="B3659">
            <v>162</v>
          </cell>
          <cell r="C3659">
            <v>9395</v>
          </cell>
          <cell r="D3659" t="str">
            <v>PREMIX AVESTRUZ</v>
          </cell>
          <cell r="E3659" t="str">
            <v>PES</v>
          </cell>
          <cell r="F3659">
            <v>16898</v>
          </cell>
          <cell r="G3659" t="str">
            <v>TN</v>
          </cell>
          <cell r="H3659" t="str">
            <v>TONELADAS</v>
          </cell>
          <cell r="I3659" t="str">
            <v>MUL</v>
          </cell>
        </row>
        <row r="3660">
          <cell r="A3660" t="str">
            <v>1629398</v>
          </cell>
          <cell r="B3660">
            <v>162</v>
          </cell>
          <cell r="C3660">
            <v>9398</v>
          </cell>
          <cell r="D3660" t="str">
            <v>GANADO LECHERO C/PROMOTOR</v>
          </cell>
          <cell r="E3660" t="str">
            <v>PES</v>
          </cell>
          <cell r="F3660">
            <v>7590</v>
          </cell>
          <cell r="G3660" t="str">
            <v>TN</v>
          </cell>
          <cell r="H3660" t="str">
            <v>TONELADAS</v>
          </cell>
          <cell r="I3660" t="str">
            <v>MUL</v>
          </cell>
        </row>
        <row r="3661">
          <cell r="A3661" t="str">
            <v>1629400</v>
          </cell>
          <cell r="B3661">
            <v>162</v>
          </cell>
          <cell r="C3661">
            <v>9400</v>
          </cell>
          <cell r="D3661" t="str">
            <v>MULTISAL SAL MINERAL VIT.</v>
          </cell>
          <cell r="E3661" t="str">
            <v>PES</v>
          </cell>
          <cell r="F3661">
            <v>10090</v>
          </cell>
          <cell r="G3661" t="str">
            <v>TN</v>
          </cell>
          <cell r="H3661" t="str">
            <v>TONELADAS</v>
          </cell>
          <cell r="I3661" t="str">
            <v>MUL</v>
          </cell>
        </row>
        <row r="3662">
          <cell r="A3662" t="str">
            <v>1629401</v>
          </cell>
          <cell r="B3662">
            <v>162</v>
          </cell>
          <cell r="C3662">
            <v>9401</v>
          </cell>
          <cell r="D3662" t="str">
            <v>MINERALES PLUS LECHERO</v>
          </cell>
          <cell r="E3662" t="str">
            <v>PES</v>
          </cell>
          <cell r="F3662">
            <v>9525</v>
          </cell>
          <cell r="G3662" t="str">
            <v>TN</v>
          </cell>
          <cell r="H3662" t="str">
            <v>TONELADAS</v>
          </cell>
          <cell r="I3662" t="str">
            <v>MUL</v>
          </cell>
        </row>
        <row r="3663">
          <cell r="A3663" t="str">
            <v>1629411</v>
          </cell>
          <cell r="B3663">
            <v>162</v>
          </cell>
          <cell r="C3663">
            <v>9411</v>
          </cell>
          <cell r="D3663" t="str">
            <v>FINALIZADOR BOVINO C/ZILMAX</v>
          </cell>
          <cell r="E3663" t="str">
            <v>PES</v>
          </cell>
          <cell r="F3663">
            <v>42500</v>
          </cell>
          <cell r="G3663" t="str">
            <v>TN</v>
          </cell>
          <cell r="H3663" t="str">
            <v>TONELADAS</v>
          </cell>
          <cell r="I3663" t="str">
            <v>MUL</v>
          </cell>
        </row>
        <row r="3664">
          <cell r="A3664" t="str">
            <v>1629412</v>
          </cell>
          <cell r="B3664">
            <v>162</v>
          </cell>
          <cell r="C3664">
            <v>9412</v>
          </cell>
          <cell r="D3664" t="str">
            <v>LACTANCIA SAP</v>
          </cell>
          <cell r="E3664" t="str">
            <v>PES</v>
          </cell>
          <cell r="F3664">
            <v>15384</v>
          </cell>
          <cell r="G3664" t="str">
            <v>TN</v>
          </cell>
          <cell r="H3664" t="str">
            <v>TONELADAS</v>
          </cell>
          <cell r="I3664" t="str">
            <v>MUL</v>
          </cell>
        </row>
        <row r="3665">
          <cell r="A3665" t="str">
            <v>1629430</v>
          </cell>
          <cell r="B3665">
            <v>162</v>
          </cell>
          <cell r="C3665">
            <v>9430</v>
          </cell>
          <cell r="D3665" t="str">
            <v>SAL MINERAL OVINOS ZN</v>
          </cell>
          <cell r="E3665" t="str">
            <v>PES</v>
          </cell>
          <cell r="F3665">
            <v>6737</v>
          </cell>
          <cell r="G3665" t="str">
            <v>TN</v>
          </cell>
          <cell r="H3665" t="str">
            <v>TONELADAS</v>
          </cell>
          <cell r="I3665" t="str">
            <v>MUL</v>
          </cell>
        </row>
        <row r="3666">
          <cell r="A3666" t="str">
            <v>1629454</v>
          </cell>
          <cell r="B3666">
            <v>162</v>
          </cell>
          <cell r="C3666">
            <v>9454</v>
          </cell>
          <cell r="D3666" t="str">
            <v>PMZ.VITAMINICA-MINERAL ORTO/MO</v>
          </cell>
          <cell r="E3666" t="str">
            <v>PES</v>
          </cell>
          <cell r="F3666">
            <v>11552</v>
          </cell>
          <cell r="G3666" t="str">
            <v>TN</v>
          </cell>
          <cell r="H3666" t="str">
            <v>TONELADAS</v>
          </cell>
          <cell r="I3666" t="str">
            <v>MUL</v>
          </cell>
        </row>
        <row r="3667">
          <cell r="A3667" t="str">
            <v>1629476</v>
          </cell>
          <cell r="B3667">
            <v>162</v>
          </cell>
          <cell r="C3667">
            <v>9476</v>
          </cell>
          <cell r="D3667" t="str">
            <v>GANADO LECHERO 25K</v>
          </cell>
          <cell r="E3667" t="str">
            <v>PES</v>
          </cell>
          <cell r="F3667">
            <v>5115</v>
          </cell>
          <cell r="G3667" t="str">
            <v>TN</v>
          </cell>
          <cell r="H3667" t="str">
            <v>TONELADAS</v>
          </cell>
          <cell r="I3667" t="str">
            <v>MUL</v>
          </cell>
        </row>
        <row r="3668">
          <cell r="A3668" t="str">
            <v>1629480</v>
          </cell>
          <cell r="B3668">
            <v>162</v>
          </cell>
          <cell r="C3668">
            <v>9480</v>
          </cell>
          <cell r="D3668" t="str">
            <v>LACTANCIA PLUS HE</v>
          </cell>
          <cell r="E3668" t="str">
            <v>PES</v>
          </cell>
          <cell r="F3668">
            <v>13070</v>
          </cell>
          <cell r="G3668" t="str">
            <v>TN</v>
          </cell>
          <cell r="H3668" t="str">
            <v>TONELADAS</v>
          </cell>
          <cell r="I3668" t="str">
            <v>MUL</v>
          </cell>
        </row>
        <row r="3669">
          <cell r="A3669" t="str">
            <v>1629481</v>
          </cell>
          <cell r="B3669">
            <v>162</v>
          </cell>
          <cell r="C3669">
            <v>9481</v>
          </cell>
          <cell r="D3669" t="str">
            <v>GESTACION PLUS HE</v>
          </cell>
          <cell r="E3669" t="str">
            <v>PES</v>
          </cell>
          <cell r="F3669">
            <v>12350</v>
          </cell>
          <cell r="G3669" t="str">
            <v>TN</v>
          </cell>
          <cell r="H3669" t="str">
            <v>TONELADAS</v>
          </cell>
          <cell r="I3669" t="str">
            <v>MUL</v>
          </cell>
        </row>
        <row r="3670">
          <cell r="A3670" t="str">
            <v>1629482</v>
          </cell>
          <cell r="B3670">
            <v>162</v>
          </cell>
          <cell r="C3670">
            <v>9482</v>
          </cell>
          <cell r="D3670" t="str">
            <v>PREMIX REPRODUCTORAS HE</v>
          </cell>
          <cell r="E3670" t="str">
            <v>PES</v>
          </cell>
          <cell r="F3670">
            <v>26500</v>
          </cell>
          <cell r="G3670" t="str">
            <v>TN</v>
          </cell>
          <cell r="H3670" t="str">
            <v>TONELADAS</v>
          </cell>
          <cell r="I3670" t="str">
            <v>MUL</v>
          </cell>
        </row>
        <row r="3671">
          <cell r="A3671" t="str">
            <v>1629484</v>
          </cell>
          <cell r="B3671">
            <v>162</v>
          </cell>
          <cell r="C3671">
            <v>9484</v>
          </cell>
          <cell r="D3671" t="str">
            <v>ENGORDA BOVINO</v>
          </cell>
          <cell r="E3671" t="str">
            <v>PES</v>
          </cell>
          <cell r="F3671">
            <v>10260</v>
          </cell>
          <cell r="G3671" t="str">
            <v>TN</v>
          </cell>
          <cell r="H3671" t="str">
            <v>TONELADAS</v>
          </cell>
          <cell r="I3671" t="str">
            <v>MUL</v>
          </cell>
        </row>
        <row r="3672">
          <cell r="A3672" t="str">
            <v>1629489</v>
          </cell>
          <cell r="B3672">
            <v>162</v>
          </cell>
          <cell r="C3672">
            <v>9489</v>
          </cell>
          <cell r="D3672" t="str">
            <v>PREMIX BORREGO ENG.INTENSIVO</v>
          </cell>
          <cell r="E3672" t="str">
            <v>PES</v>
          </cell>
          <cell r="F3672">
            <v>8550</v>
          </cell>
          <cell r="G3672" t="str">
            <v>TN</v>
          </cell>
          <cell r="H3672" t="str">
            <v>TONELADAS</v>
          </cell>
          <cell r="I3672" t="str">
            <v>MUL</v>
          </cell>
        </row>
        <row r="3673">
          <cell r="A3673" t="str">
            <v>1629490</v>
          </cell>
          <cell r="B3673">
            <v>162</v>
          </cell>
          <cell r="C3673">
            <v>9490</v>
          </cell>
          <cell r="D3673" t="str">
            <v>MINERALES POLLO</v>
          </cell>
          <cell r="E3673" t="str">
            <v>PES</v>
          </cell>
          <cell r="F3673">
            <v>9090</v>
          </cell>
          <cell r="G3673" t="str">
            <v>TN</v>
          </cell>
          <cell r="H3673" t="str">
            <v>TONELADAS</v>
          </cell>
          <cell r="I3673" t="str">
            <v>MUL</v>
          </cell>
        </row>
        <row r="3674">
          <cell r="A3674" t="str">
            <v>1629492</v>
          </cell>
          <cell r="B3674">
            <v>162</v>
          </cell>
          <cell r="C3674">
            <v>9492</v>
          </cell>
          <cell r="D3674" t="str">
            <v>POLLO INICIACION TUXPAN</v>
          </cell>
          <cell r="E3674" t="str">
            <v>PES</v>
          </cell>
          <cell r="F3674">
            <v>18400</v>
          </cell>
          <cell r="G3674" t="str">
            <v>TN</v>
          </cell>
          <cell r="H3674" t="str">
            <v>TONELADAS</v>
          </cell>
          <cell r="I3674" t="str">
            <v>MUL</v>
          </cell>
        </row>
        <row r="3675">
          <cell r="A3675" t="str">
            <v>1629493</v>
          </cell>
          <cell r="B3675">
            <v>162</v>
          </cell>
          <cell r="C3675">
            <v>9493</v>
          </cell>
          <cell r="D3675" t="str">
            <v>POLLO FINALIZADOR TUXPAN</v>
          </cell>
          <cell r="E3675" t="str">
            <v>PES</v>
          </cell>
          <cell r="F3675">
            <v>27420</v>
          </cell>
          <cell r="G3675" t="str">
            <v>TN</v>
          </cell>
          <cell r="H3675" t="str">
            <v>TONELADAS</v>
          </cell>
          <cell r="I3675" t="str">
            <v>MUL</v>
          </cell>
        </row>
        <row r="3676">
          <cell r="A3676" t="str">
            <v>1629495</v>
          </cell>
          <cell r="B3676">
            <v>162</v>
          </cell>
          <cell r="C3676">
            <v>9495</v>
          </cell>
          <cell r="D3676" t="str">
            <v>POLLO ENGORDA INTENSIVO</v>
          </cell>
          <cell r="E3676" t="str">
            <v>PES</v>
          </cell>
          <cell r="F3676">
            <v>18085</v>
          </cell>
          <cell r="G3676" t="str">
            <v>TN</v>
          </cell>
          <cell r="H3676" t="str">
            <v>TONELADAS</v>
          </cell>
          <cell r="I3676" t="str">
            <v>MUL</v>
          </cell>
        </row>
        <row r="3677">
          <cell r="A3677" t="str">
            <v>1629498</v>
          </cell>
          <cell r="B3677">
            <v>162</v>
          </cell>
          <cell r="C3677">
            <v>9498</v>
          </cell>
          <cell r="D3677" t="str">
            <v>BORREGOS ENGORDA INTENSIVO WS</v>
          </cell>
          <cell r="E3677" t="str">
            <v>PES</v>
          </cell>
          <cell r="F3677">
            <v>6840</v>
          </cell>
          <cell r="G3677" t="str">
            <v>TN</v>
          </cell>
          <cell r="H3677" t="str">
            <v>TONELADAS</v>
          </cell>
          <cell r="I3677" t="str">
            <v>MUL</v>
          </cell>
        </row>
        <row r="3678">
          <cell r="A3678" t="str">
            <v>1629503</v>
          </cell>
          <cell r="B3678">
            <v>162</v>
          </cell>
          <cell r="C3678">
            <v>9503</v>
          </cell>
          <cell r="D3678" t="str">
            <v>MINERALES POLLO DE ENGRODA HE</v>
          </cell>
          <cell r="E3678" t="str">
            <v>PES</v>
          </cell>
          <cell r="F3678">
            <v>11938</v>
          </cell>
          <cell r="G3678" t="str">
            <v>TN</v>
          </cell>
          <cell r="H3678" t="str">
            <v>TONELADAS</v>
          </cell>
          <cell r="I3678" t="str">
            <v>MUL</v>
          </cell>
        </row>
        <row r="3679">
          <cell r="A3679" t="str">
            <v>1629504</v>
          </cell>
          <cell r="B3679">
            <v>162</v>
          </cell>
          <cell r="C3679">
            <v>9504</v>
          </cell>
          <cell r="D3679" t="str">
            <v>MINERALES CERDOS REPRODUCTOR H</v>
          </cell>
          <cell r="E3679" t="str">
            <v>PES</v>
          </cell>
          <cell r="F3679">
            <v>13287</v>
          </cell>
          <cell r="G3679" t="str">
            <v>TN</v>
          </cell>
          <cell r="H3679" t="str">
            <v>TONELADAS</v>
          </cell>
          <cell r="I3679" t="str">
            <v>MUL</v>
          </cell>
        </row>
        <row r="3680">
          <cell r="A3680" t="str">
            <v>1629505</v>
          </cell>
          <cell r="B3680">
            <v>162</v>
          </cell>
          <cell r="C3680">
            <v>9505</v>
          </cell>
          <cell r="D3680" t="str">
            <v>MINERALES CERDOS CRECIMIENTO</v>
          </cell>
          <cell r="E3680" t="str">
            <v>PES</v>
          </cell>
          <cell r="F3680">
            <v>11487</v>
          </cell>
          <cell r="G3680" t="str">
            <v>TN</v>
          </cell>
          <cell r="H3680" t="str">
            <v>TONELADAS</v>
          </cell>
          <cell r="I3680" t="str">
            <v>MUL</v>
          </cell>
        </row>
        <row r="3681">
          <cell r="A3681" t="str">
            <v>1629510</v>
          </cell>
          <cell r="B3681">
            <v>162</v>
          </cell>
          <cell r="C3681">
            <v>9510</v>
          </cell>
          <cell r="D3681" t="str">
            <v>MINERALES RUMIANTES HE</v>
          </cell>
          <cell r="E3681" t="str">
            <v>PES</v>
          </cell>
          <cell r="F3681">
            <v>11938</v>
          </cell>
          <cell r="G3681" t="str">
            <v>TN</v>
          </cell>
          <cell r="H3681" t="str">
            <v>TONELADAS</v>
          </cell>
          <cell r="I3681" t="str">
            <v>MUL</v>
          </cell>
        </row>
        <row r="3682">
          <cell r="A3682" t="str">
            <v>1629520</v>
          </cell>
          <cell r="B3682">
            <v>162</v>
          </cell>
          <cell r="C3682">
            <v>9520</v>
          </cell>
          <cell r="D3682" t="str">
            <v>SALTEC HE</v>
          </cell>
          <cell r="E3682" t="str">
            <v>PES</v>
          </cell>
          <cell r="F3682">
            <v>5873</v>
          </cell>
          <cell r="G3682" t="str">
            <v>TN</v>
          </cell>
          <cell r="H3682" t="str">
            <v>TONELADAS</v>
          </cell>
          <cell r="I3682" t="str">
            <v>MUL</v>
          </cell>
        </row>
        <row r="3683">
          <cell r="A3683" t="str">
            <v>1629553</v>
          </cell>
          <cell r="B3683">
            <v>162</v>
          </cell>
          <cell r="C3683">
            <v>9553</v>
          </cell>
          <cell r="D3683" t="str">
            <v>MINERALES PLUS ENG. GAN.</v>
          </cell>
          <cell r="E3683" t="str">
            <v>PES</v>
          </cell>
          <cell r="F3683">
            <v>10430</v>
          </cell>
          <cell r="G3683" t="str">
            <v>TN</v>
          </cell>
          <cell r="H3683" t="str">
            <v>TONELADAS</v>
          </cell>
          <cell r="I3683" t="str">
            <v>MUL</v>
          </cell>
        </row>
        <row r="3684">
          <cell r="A3684" t="str">
            <v>1629557</v>
          </cell>
          <cell r="B3684">
            <v>162</v>
          </cell>
          <cell r="C3684">
            <v>9557</v>
          </cell>
          <cell r="D3684" t="str">
            <v>PREMIX BORREGOS INTENSIVOS</v>
          </cell>
          <cell r="E3684" t="str">
            <v>PES</v>
          </cell>
          <cell r="F3684">
            <v>8700</v>
          </cell>
          <cell r="G3684" t="str">
            <v>TN</v>
          </cell>
          <cell r="H3684" t="str">
            <v>TONELADAS</v>
          </cell>
          <cell r="I3684" t="str">
            <v>MUL</v>
          </cell>
        </row>
        <row r="3685">
          <cell r="A3685" t="str">
            <v>1629558</v>
          </cell>
          <cell r="B3685">
            <v>162</v>
          </cell>
          <cell r="C3685">
            <v>9558</v>
          </cell>
          <cell r="D3685" t="str">
            <v>SAL MINERAL BORREGOS</v>
          </cell>
          <cell r="E3685" t="str">
            <v>PES</v>
          </cell>
          <cell r="F3685">
            <v>11590</v>
          </cell>
          <cell r="G3685" t="str">
            <v>TN</v>
          </cell>
          <cell r="H3685" t="str">
            <v>TONELADAS</v>
          </cell>
          <cell r="I3685" t="str">
            <v>MUL</v>
          </cell>
        </row>
        <row r="3686">
          <cell r="A3686" t="str">
            <v>1629559</v>
          </cell>
          <cell r="B3686">
            <v>162</v>
          </cell>
          <cell r="C3686">
            <v>9559</v>
          </cell>
          <cell r="D3686" t="str">
            <v>PREMIX OVINO REPRODUCTOR</v>
          </cell>
          <cell r="E3686" t="str">
            <v>PES</v>
          </cell>
          <cell r="F3686">
            <v>9380</v>
          </cell>
          <cell r="G3686" t="str">
            <v>TN</v>
          </cell>
          <cell r="H3686" t="str">
            <v>TONELADAS</v>
          </cell>
          <cell r="I3686" t="str">
            <v>MUL</v>
          </cell>
        </row>
        <row r="3687">
          <cell r="A3687" t="str">
            <v>1629560</v>
          </cell>
          <cell r="B3687">
            <v>162</v>
          </cell>
          <cell r="C3687">
            <v>9560</v>
          </cell>
          <cell r="D3687" t="str">
            <v>MINERAL BORREGOS CAPRICHO 25K</v>
          </cell>
          <cell r="E3687" t="str">
            <v>PES</v>
          </cell>
          <cell r="F3687">
            <v>11000</v>
          </cell>
          <cell r="G3687" t="str">
            <v>TN</v>
          </cell>
          <cell r="H3687" t="str">
            <v>TONELADAS</v>
          </cell>
          <cell r="I3687" t="str">
            <v>MUL</v>
          </cell>
        </row>
        <row r="3688">
          <cell r="A3688" t="str">
            <v>1629564</v>
          </cell>
          <cell r="B3688">
            <v>162</v>
          </cell>
          <cell r="C3688">
            <v>9564</v>
          </cell>
          <cell r="D3688" t="str">
            <v>VITAMINAS FDO. MARTINEZ</v>
          </cell>
          <cell r="E3688" t="str">
            <v>PES</v>
          </cell>
          <cell r="F3688">
            <v>58600</v>
          </cell>
          <cell r="G3688" t="str">
            <v>TN</v>
          </cell>
          <cell r="H3688" t="str">
            <v>TONELADAS</v>
          </cell>
          <cell r="I3688" t="str">
            <v>MUL</v>
          </cell>
        </row>
        <row r="3689">
          <cell r="A3689" t="str">
            <v>1629903</v>
          </cell>
          <cell r="B3689">
            <v>162</v>
          </cell>
          <cell r="C3689">
            <v>9903</v>
          </cell>
          <cell r="D3689" t="str">
            <v>INICIATEC</v>
          </cell>
          <cell r="E3689" t="str">
            <v>PES</v>
          </cell>
          <cell r="F3689">
            <v>14000</v>
          </cell>
          <cell r="G3689" t="str">
            <v>TN</v>
          </cell>
          <cell r="H3689" t="str">
            <v>TONELADAS</v>
          </cell>
          <cell r="I3689" t="str">
            <v>MUL</v>
          </cell>
        </row>
        <row r="3690">
          <cell r="A3690" t="str">
            <v>1629904</v>
          </cell>
          <cell r="B3690">
            <v>162</v>
          </cell>
          <cell r="C3690">
            <v>9904</v>
          </cell>
          <cell r="D3690" t="str">
            <v>CRECITEC</v>
          </cell>
          <cell r="E3690" t="str">
            <v>PES</v>
          </cell>
          <cell r="F3690">
            <v>11500</v>
          </cell>
          <cell r="G3690" t="str">
            <v>TN</v>
          </cell>
          <cell r="H3690" t="str">
            <v>TONELADAS</v>
          </cell>
          <cell r="I3690" t="str">
            <v>MUL</v>
          </cell>
        </row>
        <row r="3691">
          <cell r="A3691" t="str">
            <v>1629909</v>
          </cell>
          <cell r="B3691">
            <v>162</v>
          </cell>
          <cell r="C3691">
            <v>9909</v>
          </cell>
          <cell r="D3691" t="str">
            <v>REPRODUCTEC</v>
          </cell>
          <cell r="E3691" t="str">
            <v>PES</v>
          </cell>
          <cell r="F3691">
            <v>12100</v>
          </cell>
          <cell r="G3691" t="str">
            <v>TN</v>
          </cell>
          <cell r="H3691" t="str">
            <v>TONELADAS</v>
          </cell>
          <cell r="I3691" t="str">
            <v>MUL</v>
          </cell>
        </row>
        <row r="3692">
          <cell r="A3692" t="str">
            <v>1629910</v>
          </cell>
          <cell r="B3692">
            <v>162</v>
          </cell>
          <cell r="C3692">
            <v>9910</v>
          </cell>
          <cell r="D3692" t="str">
            <v>LECHERO BOVINOS</v>
          </cell>
          <cell r="E3692" t="str">
            <v>PES</v>
          </cell>
          <cell r="F3692">
            <v>10170</v>
          </cell>
          <cell r="G3692" t="str">
            <v>TN</v>
          </cell>
          <cell r="H3692" t="str">
            <v>TONELADAS</v>
          </cell>
          <cell r="I3692" t="str">
            <v>MUL</v>
          </cell>
        </row>
        <row r="3693">
          <cell r="A3693" t="str">
            <v>1629911</v>
          </cell>
          <cell r="B3693">
            <v>162</v>
          </cell>
          <cell r="C3693">
            <v>9911</v>
          </cell>
          <cell r="D3693" t="str">
            <v>ENGORDA BOVINOS</v>
          </cell>
          <cell r="E3693" t="str">
            <v>PES</v>
          </cell>
          <cell r="F3693">
            <v>9410</v>
          </cell>
          <cell r="G3693" t="str">
            <v>TN</v>
          </cell>
          <cell r="H3693" t="str">
            <v>TONELADAS</v>
          </cell>
          <cell r="I3693" t="str">
            <v>MUL</v>
          </cell>
        </row>
        <row r="3694">
          <cell r="A3694" t="str">
            <v>1629934</v>
          </cell>
          <cell r="B3694">
            <v>162</v>
          </cell>
          <cell r="C3694">
            <v>9934</v>
          </cell>
          <cell r="D3694" t="str">
            <v>VITAMINAS CABALLOS</v>
          </cell>
          <cell r="E3694" t="str">
            <v>PES</v>
          </cell>
          <cell r="F3694">
            <v>93400</v>
          </cell>
          <cell r="G3694" t="str">
            <v>TN</v>
          </cell>
          <cell r="H3694" t="str">
            <v>TONELADAS</v>
          </cell>
          <cell r="I3694" t="str">
            <v>MUL</v>
          </cell>
        </row>
        <row r="3695">
          <cell r="A3695" t="str">
            <v>1629936</v>
          </cell>
          <cell r="B3695">
            <v>162</v>
          </cell>
          <cell r="C3695">
            <v>9936</v>
          </cell>
          <cell r="D3695" t="str">
            <v>PREMIX SAN NICOLAS</v>
          </cell>
          <cell r="E3695" t="str">
            <v>PES</v>
          </cell>
          <cell r="F3695">
            <v>12187</v>
          </cell>
          <cell r="G3695" t="str">
            <v>TN</v>
          </cell>
          <cell r="H3695" t="str">
            <v>TONELADAS</v>
          </cell>
          <cell r="I3695" t="str">
            <v>MUL</v>
          </cell>
        </row>
        <row r="3696">
          <cell r="A3696" t="str">
            <v>1629949</v>
          </cell>
          <cell r="B3696">
            <v>162</v>
          </cell>
          <cell r="C3696">
            <v>9949</v>
          </cell>
          <cell r="D3696" t="str">
            <v>PREMIX CABALLOS</v>
          </cell>
          <cell r="E3696" t="str">
            <v>PES</v>
          </cell>
          <cell r="F3696">
            <v>11947</v>
          </cell>
          <cell r="G3696" t="str">
            <v>TN</v>
          </cell>
          <cell r="H3696" t="str">
            <v>TONELADAS</v>
          </cell>
          <cell r="I3696" t="str">
            <v>MUL</v>
          </cell>
        </row>
        <row r="3697">
          <cell r="A3697" t="str">
            <v>16769509</v>
          </cell>
          <cell r="B3697">
            <v>167</v>
          </cell>
          <cell r="C3697">
            <v>69509</v>
          </cell>
          <cell r="D3697" t="str">
            <v>GENTAMICINA MC 100 ML</v>
          </cell>
          <cell r="E3697" t="str">
            <v>PES</v>
          </cell>
          <cell r="F3697">
            <v>186</v>
          </cell>
          <cell r="G3697" t="str">
            <v>PZ</v>
          </cell>
          <cell r="H3697" t="str">
            <v>PIEZAS</v>
          </cell>
          <cell r="I3697" t="str">
            <v>COM</v>
          </cell>
        </row>
        <row r="3698">
          <cell r="A3698" t="str">
            <v>16769518</v>
          </cell>
          <cell r="B3698">
            <v>167</v>
          </cell>
          <cell r="C3698">
            <v>69518</v>
          </cell>
          <cell r="D3698" t="str">
            <v>OXITETRACICLINA MC 100 ML</v>
          </cell>
          <cell r="E3698" t="str">
            <v>PES</v>
          </cell>
          <cell r="F3698">
            <v>110</v>
          </cell>
          <cell r="G3698" t="str">
            <v>PZ</v>
          </cell>
          <cell r="H3698" t="str">
            <v>PIEZAS</v>
          </cell>
          <cell r="I3698" t="str">
            <v>COM</v>
          </cell>
        </row>
        <row r="3699">
          <cell r="A3699" t="str">
            <v>16769519</v>
          </cell>
          <cell r="B3699">
            <v>167</v>
          </cell>
          <cell r="C3699">
            <v>69519</v>
          </cell>
          <cell r="D3699" t="str">
            <v>OXITETRACICLINA MC 500 ML</v>
          </cell>
          <cell r="E3699" t="str">
            <v>PES</v>
          </cell>
          <cell r="F3699">
            <v>280</v>
          </cell>
          <cell r="G3699" t="str">
            <v>PZ</v>
          </cell>
          <cell r="H3699" t="str">
            <v>PIEZAS</v>
          </cell>
          <cell r="I3699" t="str">
            <v>COM</v>
          </cell>
        </row>
        <row r="3700">
          <cell r="A3700" t="str">
            <v>16769529</v>
          </cell>
          <cell r="B3700">
            <v>167</v>
          </cell>
          <cell r="C3700">
            <v>69529</v>
          </cell>
          <cell r="D3700" t="str">
            <v>SULFA TRIMETROPIM MC 100 ML</v>
          </cell>
          <cell r="E3700" t="str">
            <v>PES</v>
          </cell>
          <cell r="F3700">
            <v>285</v>
          </cell>
          <cell r="G3700" t="str">
            <v>PZ</v>
          </cell>
          <cell r="H3700" t="str">
            <v>PIEZAS</v>
          </cell>
          <cell r="I3700" t="str">
            <v>COM</v>
          </cell>
        </row>
        <row r="3701">
          <cell r="A3701" t="str">
            <v>16769539</v>
          </cell>
          <cell r="B3701">
            <v>167</v>
          </cell>
          <cell r="C3701">
            <v>69539</v>
          </cell>
          <cell r="D3701" t="str">
            <v>TILOSINA MC 250 ML</v>
          </cell>
          <cell r="E3701" t="str">
            <v>PES</v>
          </cell>
          <cell r="F3701">
            <v>395</v>
          </cell>
          <cell r="G3701" t="str">
            <v>PZ</v>
          </cell>
          <cell r="H3701" t="str">
            <v>PIEZAS</v>
          </cell>
          <cell r="I3701" t="str">
            <v>COM</v>
          </cell>
        </row>
        <row r="3702">
          <cell r="A3702" t="str">
            <v>16769547</v>
          </cell>
          <cell r="B3702">
            <v>167</v>
          </cell>
          <cell r="C3702">
            <v>69547</v>
          </cell>
          <cell r="D3702" t="str">
            <v>IVERMECTINA 50 ML</v>
          </cell>
          <cell r="E3702" t="str">
            <v>PES</v>
          </cell>
          <cell r="F3702">
            <v>140</v>
          </cell>
          <cell r="G3702" t="str">
            <v>PZ</v>
          </cell>
          <cell r="H3702" t="str">
            <v>PIEZAS</v>
          </cell>
          <cell r="I3702" t="str">
            <v>COM</v>
          </cell>
        </row>
        <row r="3703">
          <cell r="A3703" t="str">
            <v>16769548</v>
          </cell>
          <cell r="B3703">
            <v>167</v>
          </cell>
          <cell r="C3703">
            <v>69548</v>
          </cell>
          <cell r="D3703" t="str">
            <v>IVERMECTINA 100 ML</v>
          </cell>
          <cell r="E3703" t="str">
            <v>PES</v>
          </cell>
          <cell r="F3703">
            <v>174</v>
          </cell>
          <cell r="G3703" t="str">
            <v>PZ</v>
          </cell>
          <cell r="H3703" t="str">
            <v>PIEZAS</v>
          </cell>
          <cell r="I3703" t="str">
            <v>COM</v>
          </cell>
        </row>
        <row r="3704">
          <cell r="A3704" t="str">
            <v>16769549</v>
          </cell>
          <cell r="B3704">
            <v>167</v>
          </cell>
          <cell r="C3704">
            <v>69549</v>
          </cell>
          <cell r="D3704" t="str">
            <v>IVERMECTINA PRAZICUANTEN MC10G</v>
          </cell>
          <cell r="E3704" t="str">
            <v>PES</v>
          </cell>
          <cell r="F3704">
            <v>177</v>
          </cell>
          <cell r="G3704" t="str">
            <v>PZ</v>
          </cell>
          <cell r="H3704" t="str">
            <v>PIEZAS</v>
          </cell>
          <cell r="I3704" t="str">
            <v>COM</v>
          </cell>
        </row>
        <row r="3705">
          <cell r="A3705" t="str">
            <v>16769559</v>
          </cell>
          <cell r="B3705">
            <v>167</v>
          </cell>
          <cell r="C3705">
            <v>69559</v>
          </cell>
          <cell r="D3705" t="str">
            <v>OXITOCINA MC 10 ML</v>
          </cell>
          <cell r="E3705" t="str">
            <v>PES</v>
          </cell>
          <cell r="F3705">
            <v>48</v>
          </cell>
          <cell r="G3705" t="str">
            <v>PZ</v>
          </cell>
          <cell r="H3705" t="str">
            <v>PIEZAS</v>
          </cell>
          <cell r="I3705" t="str">
            <v>COM</v>
          </cell>
        </row>
        <row r="3706">
          <cell r="A3706" t="str">
            <v>16769579</v>
          </cell>
          <cell r="B3706">
            <v>167</v>
          </cell>
          <cell r="C3706">
            <v>69579</v>
          </cell>
          <cell r="D3706" t="str">
            <v>VITAMINAS ADE MC 500 ML</v>
          </cell>
          <cell r="E3706" t="str">
            <v>PES</v>
          </cell>
          <cell r="F3706">
            <v>498.5</v>
          </cell>
          <cell r="G3706" t="str">
            <v>PZ</v>
          </cell>
          <cell r="H3706" t="str">
            <v>PIEZAS</v>
          </cell>
          <cell r="I3706" t="str">
            <v>COM</v>
          </cell>
        </row>
        <row r="3707">
          <cell r="A3707" t="str">
            <v>16769609</v>
          </cell>
          <cell r="B3707">
            <v>167</v>
          </cell>
          <cell r="C3707">
            <v>69609</v>
          </cell>
          <cell r="D3707" t="str">
            <v>DIPIRONA MC 100 ML</v>
          </cell>
          <cell r="E3707" t="str">
            <v>PES</v>
          </cell>
          <cell r="F3707">
            <v>148</v>
          </cell>
          <cell r="G3707" t="str">
            <v>PZ</v>
          </cell>
          <cell r="H3707" t="str">
            <v>PIEZAS</v>
          </cell>
          <cell r="I3707" t="str">
            <v>COM</v>
          </cell>
        </row>
        <row r="3708">
          <cell r="A3708" t="str">
            <v>16769619</v>
          </cell>
          <cell r="B3708">
            <v>167</v>
          </cell>
          <cell r="C3708">
            <v>69619</v>
          </cell>
          <cell r="D3708" t="str">
            <v>VITAMINA B12-B15 MC 5 ML</v>
          </cell>
          <cell r="E3708" t="str">
            <v>PES</v>
          </cell>
          <cell r="F3708">
            <v>122</v>
          </cell>
          <cell r="G3708" t="str">
            <v>PZ</v>
          </cell>
          <cell r="H3708" t="str">
            <v>PIEZAS</v>
          </cell>
          <cell r="I3708" t="str">
            <v>COM</v>
          </cell>
        </row>
        <row r="3709">
          <cell r="A3709" t="str">
            <v>16769629</v>
          </cell>
          <cell r="B3709">
            <v>167</v>
          </cell>
          <cell r="C3709">
            <v>69629</v>
          </cell>
          <cell r="D3709" t="str">
            <v>VITAMINA B12-B15 MC 100 ML</v>
          </cell>
          <cell r="E3709" t="str">
            <v>PES</v>
          </cell>
          <cell r="F3709">
            <v>800</v>
          </cell>
          <cell r="G3709" t="str">
            <v>PZ</v>
          </cell>
          <cell r="H3709" t="str">
            <v>PIEZAS</v>
          </cell>
          <cell r="I3709" t="str">
            <v>COM</v>
          </cell>
        </row>
        <row r="3710">
          <cell r="A3710" t="str">
            <v>16769639</v>
          </cell>
          <cell r="B3710">
            <v>167</v>
          </cell>
          <cell r="C3710">
            <v>69639</v>
          </cell>
          <cell r="D3710" t="str">
            <v>FENIL BUTAZONA MC 100 ML</v>
          </cell>
          <cell r="E3710" t="str">
            <v>PES</v>
          </cell>
          <cell r="F3710">
            <v>128</v>
          </cell>
          <cell r="G3710" t="str">
            <v>PZ</v>
          </cell>
          <cell r="H3710" t="str">
            <v>PIEZAS</v>
          </cell>
          <cell r="I3710" t="str">
            <v>COM</v>
          </cell>
        </row>
        <row r="3711">
          <cell r="A3711" t="str">
            <v>16769649</v>
          </cell>
          <cell r="B3711">
            <v>167</v>
          </cell>
          <cell r="C3711">
            <v>69649</v>
          </cell>
          <cell r="D3711" t="str">
            <v>RECONSTITUYENTE VIT.MC 100 ML</v>
          </cell>
          <cell r="E3711" t="str">
            <v>PES</v>
          </cell>
          <cell r="F3711">
            <v>178</v>
          </cell>
          <cell r="G3711" t="str">
            <v>PZ</v>
          </cell>
          <cell r="H3711" t="str">
            <v>PIEZAS</v>
          </cell>
          <cell r="I3711" t="str">
            <v>COM</v>
          </cell>
        </row>
        <row r="3712">
          <cell r="A3712" t="str">
            <v>16769659</v>
          </cell>
          <cell r="B3712">
            <v>167</v>
          </cell>
          <cell r="C3712">
            <v>69659</v>
          </cell>
          <cell r="D3712" t="str">
            <v>FLUMICINA ESTREPTOMICI MC 20ML</v>
          </cell>
          <cell r="E3712" t="str">
            <v>PES</v>
          </cell>
          <cell r="F3712">
            <v>115</v>
          </cell>
          <cell r="G3712" t="str">
            <v>PZ</v>
          </cell>
          <cell r="H3712" t="str">
            <v>PIEZAS</v>
          </cell>
          <cell r="I3712" t="str">
            <v>COM</v>
          </cell>
        </row>
        <row r="3713">
          <cell r="A3713" t="str">
            <v>16769669</v>
          </cell>
          <cell r="B3713">
            <v>167</v>
          </cell>
          <cell r="C3713">
            <v>69669</v>
          </cell>
          <cell r="D3713" t="str">
            <v>PENICILINA G PROCAINA MC 100ML</v>
          </cell>
          <cell r="E3713" t="str">
            <v>PES</v>
          </cell>
          <cell r="F3713">
            <v>147</v>
          </cell>
          <cell r="G3713" t="str">
            <v>PZ</v>
          </cell>
          <cell r="H3713" t="str">
            <v>PIEZAS</v>
          </cell>
          <cell r="I3713" t="str">
            <v>COM</v>
          </cell>
        </row>
        <row r="3714">
          <cell r="A3714" t="str">
            <v>16769679</v>
          </cell>
          <cell r="B3714">
            <v>167</v>
          </cell>
          <cell r="C3714">
            <v>69679</v>
          </cell>
          <cell r="D3714" t="str">
            <v>VIOLETA DE GENCIANA MC 100ML</v>
          </cell>
          <cell r="E3714" t="str">
            <v>PES</v>
          </cell>
          <cell r="F3714">
            <v>50</v>
          </cell>
          <cell r="G3714" t="str">
            <v>PZ</v>
          </cell>
          <cell r="H3714" t="str">
            <v>PIEZAS</v>
          </cell>
          <cell r="I3714" t="str">
            <v>COM</v>
          </cell>
        </row>
        <row r="3715">
          <cell r="A3715" t="str">
            <v>16769687</v>
          </cell>
          <cell r="B3715">
            <v>167</v>
          </cell>
          <cell r="C3715">
            <v>69687</v>
          </cell>
          <cell r="D3715" t="str">
            <v>FLORFENICOL ORAL MC 20 ML</v>
          </cell>
          <cell r="E3715" t="str">
            <v>PES</v>
          </cell>
          <cell r="F3715">
            <v>55</v>
          </cell>
          <cell r="G3715" t="str">
            <v>PZ</v>
          </cell>
          <cell r="H3715" t="str">
            <v>PIEZAS</v>
          </cell>
          <cell r="I3715" t="str">
            <v>COM</v>
          </cell>
        </row>
        <row r="3716">
          <cell r="A3716" t="str">
            <v>16769697</v>
          </cell>
          <cell r="B3716">
            <v>167</v>
          </cell>
          <cell r="C3716">
            <v>69697</v>
          </cell>
          <cell r="D3716" t="str">
            <v>MILICOLI 5 LT</v>
          </cell>
          <cell r="E3716" t="str">
            <v>PES</v>
          </cell>
          <cell r="F3716">
            <v>1570</v>
          </cell>
          <cell r="G3716" t="str">
            <v>PZ</v>
          </cell>
          <cell r="H3716" t="str">
            <v>PIEZAS</v>
          </cell>
          <cell r="I3716" t="str">
            <v>COM</v>
          </cell>
        </row>
        <row r="3717">
          <cell r="A3717" t="str">
            <v>16769698</v>
          </cell>
          <cell r="B3717">
            <v>167</v>
          </cell>
          <cell r="C3717">
            <v>69698</v>
          </cell>
          <cell r="D3717" t="str">
            <v>MILICOLI 2 LT</v>
          </cell>
          <cell r="E3717" t="str">
            <v>PES</v>
          </cell>
          <cell r="F3717">
            <v>690</v>
          </cell>
          <cell r="G3717" t="str">
            <v>PZ</v>
          </cell>
          <cell r="H3717" t="str">
            <v>PIEZAS</v>
          </cell>
          <cell r="I3717" t="str">
            <v>COM</v>
          </cell>
        </row>
        <row r="3718">
          <cell r="A3718" t="str">
            <v>16769699</v>
          </cell>
          <cell r="B3718">
            <v>167</v>
          </cell>
          <cell r="C3718">
            <v>69699</v>
          </cell>
          <cell r="D3718" t="str">
            <v>MILICOLI 1 LT</v>
          </cell>
          <cell r="E3718" t="str">
            <v>PES</v>
          </cell>
          <cell r="F3718">
            <v>398</v>
          </cell>
          <cell r="G3718" t="str">
            <v>PZ</v>
          </cell>
          <cell r="H3718" t="str">
            <v>PIEZAS</v>
          </cell>
          <cell r="I3718" t="str">
            <v>COM</v>
          </cell>
        </row>
        <row r="3719">
          <cell r="A3719" t="str">
            <v>16769709</v>
          </cell>
          <cell r="B3719">
            <v>167</v>
          </cell>
          <cell r="C3719">
            <v>69709</v>
          </cell>
          <cell r="D3719" t="str">
            <v>TYLORAL 100 GRS</v>
          </cell>
          <cell r="E3719" t="str">
            <v>PES</v>
          </cell>
          <cell r="F3719">
            <v>500</v>
          </cell>
          <cell r="G3719" t="str">
            <v>PZ</v>
          </cell>
          <cell r="H3719" t="str">
            <v>PIEZAS</v>
          </cell>
          <cell r="I3719" t="str">
            <v>COM</v>
          </cell>
        </row>
        <row r="3720">
          <cell r="A3720" t="str">
            <v>16769729</v>
          </cell>
          <cell r="B3720">
            <v>167</v>
          </cell>
          <cell r="C3720">
            <v>69729</v>
          </cell>
          <cell r="D3720" t="str">
            <v>ANTIMASTITIS MC JERINGA 10ML</v>
          </cell>
          <cell r="E3720" t="str">
            <v>PES</v>
          </cell>
          <cell r="F3720">
            <v>68</v>
          </cell>
          <cell r="G3720" t="str">
            <v>PZ</v>
          </cell>
          <cell r="H3720" t="str">
            <v>PIEZAS</v>
          </cell>
          <cell r="I3720" t="str">
            <v>COM</v>
          </cell>
        </row>
        <row r="3721">
          <cell r="A3721" t="str">
            <v>16769741</v>
          </cell>
          <cell r="B3721">
            <v>167</v>
          </cell>
          <cell r="C3721">
            <v>69741</v>
          </cell>
          <cell r="D3721" t="str">
            <v>TILOSINA,GENTAMICINA,DIPIRONA</v>
          </cell>
          <cell r="E3721" t="str">
            <v>PES</v>
          </cell>
          <cell r="F3721">
            <v>395</v>
          </cell>
          <cell r="G3721" t="str">
            <v>PZ</v>
          </cell>
          <cell r="H3721" t="str">
            <v>PIEZAS</v>
          </cell>
          <cell r="I3721" t="str">
            <v>COM</v>
          </cell>
        </row>
        <row r="3722">
          <cell r="A3722" t="str">
            <v>16769749</v>
          </cell>
          <cell r="B3722">
            <v>167</v>
          </cell>
          <cell r="C3722">
            <v>69749</v>
          </cell>
          <cell r="D3722" t="str">
            <v>TILOSINA,GENTAMICINA,DIPIRONA</v>
          </cell>
          <cell r="E3722" t="str">
            <v>PES</v>
          </cell>
          <cell r="F3722">
            <v>120</v>
          </cell>
          <cell r="G3722" t="str">
            <v>PZ</v>
          </cell>
          <cell r="H3722" t="str">
            <v>PIEZAS</v>
          </cell>
          <cell r="I3722" t="str">
            <v>COM</v>
          </cell>
        </row>
        <row r="3723">
          <cell r="A3723" t="str">
            <v>16769767</v>
          </cell>
          <cell r="B3723">
            <v>167</v>
          </cell>
          <cell r="C3723">
            <v>69767</v>
          </cell>
          <cell r="D3723" t="str">
            <v>OXITOCINA 20 MC 10ML</v>
          </cell>
          <cell r="E3723" t="str">
            <v>PES</v>
          </cell>
          <cell r="F3723">
            <v>53</v>
          </cell>
          <cell r="G3723" t="str">
            <v>PZ</v>
          </cell>
          <cell r="H3723" t="str">
            <v>PIEZAS</v>
          </cell>
          <cell r="I3723" t="str">
            <v>COM</v>
          </cell>
        </row>
        <row r="3724">
          <cell r="A3724" t="str">
            <v>16769768</v>
          </cell>
          <cell r="B3724">
            <v>167</v>
          </cell>
          <cell r="C3724">
            <v>69768</v>
          </cell>
          <cell r="D3724" t="str">
            <v>OXITOCINA 20 MC 250ML</v>
          </cell>
          <cell r="E3724" t="str">
            <v>PES</v>
          </cell>
          <cell r="F3724">
            <v>240</v>
          </cell>
          <cell r="G3724" t="str">
            <v>PZ</v>
          </cell>
          <cell r="H3724" t="str">
            <v>PIEZAS</v>
          </cell>
          <cell r="I3724" t="str">
            <v>COM</v>
          </cell>
        </row>
        <row r="3725">
          <cell r="A3725" t="str">
            <v>16769769</v>
          </cell>
          <cell r="B3725">
            <v>167</v>
          </cell>
          <cell r="C3725">
            <v>69769</v>
          </cell>
          <cell r="D3725" t="str">
            <v>OXITOCINA 20 MC 100ML</v>
          </cell>
          <cell r="E3725" t="str">
            <v>PES</v>
          </cell>
          <cell r="F3725">
            <v>148</v>
          </cell>
          <cell r="G3725" t="str">
            <v>PZ</v>
          </cell>
          <cell r="H3725" t="str">
            <v>PIEZAS</v>
          </cell>
          <cell r="I3725" t="str">
            <v>COM</v>
          </cell>
        </row>
        <row r="3726">
          <cell r="A3726" t="str">
            <v>16769801</v>
          </cell>
          <cell r="B3726">
            <v>167</v>
          </cell>
          <cell r="C3726">
            <v>69801</v>
          </cell>
          <cell r="D3726" t="str">
            <v>HYPERSOL 1 KG</v>
          </cell>
          <cell r="E3726" t="str">
            <v>PES</v>
          </cell>
          <cell r="F3726">
            <v>700</v>
          </cell>
          <cell r="G3726" t="str">
            <v>PZ</v>
          </cell>
          <cell r="H3726" t="str">
            <v>PIEZAS</v>
          </cell>
          <cell r="I3726" t="str">
            <v>COM</v>
          </cell>
        </row>
        <row r="3727">
          <cell r="A3727" t="str">
            <v>16769802</v>
          </cell>
          <cell r="B3727">
            <v>167</v>
          </cell>
          <cell r="C3727">
            <v>69802</v>
          </cell>
          <cell r="D3727" t="str">
            <v>HYPERSOL 5 KG</v>
          </cell>
          <cell r="E3727" t="str">
            <v>PES</v>
          </cell>
          <cell r="F3727">
            <v>2450</v>
          </cell>
          <cell r="G3727" t="str">
            <v>PZ</v>
          </cell>
          <cell r="H3727" t="str">
            <v>PIEZAS</v>
          </cell>
          <cell r="I3727" t="str">
            <v>COM</v>
          </cell>
        </row>
        <row r="3728">
          <cell r="A3728" t="str">
            <v>16769803</v>
          </cell>
          <cell r="B3728">
            <v>167</v>
          </cell>
          <cell r="C3728">
            <v>69803</v>
          </cell>
          <cell r="D3728" t="str">
            <v>HYPERSOL 10 KG</v>
          </cell>
          <cell r="E3728" t="str">
            <v>PES</v>
          </cell>
          <cell r="F3728">
            <v>4300</v>
          </cell>
          <cell r="G3728" t="str">
            <v>PZ</v>
          </cell>
          <cell r="H3728" t="str">
            <v>PIEZAS</v>
          </cell>
          <cell r="I3728" t="str">
            <v>COM</v>
          </cell>
        </row>
        <row r="3729">
          <cell r="A3729" t="str">
            <v>16769811</v>
          </cell>
          <cell r="B3729">
            <v>167</v>
          </cell>
          <cell r="C3729">
            <v>69811</v>
          </cell>
          <cell r="D3729" t="str">
            <v>DOXORAL 1 KG</v>
          </cell>
          <cell r="E3729" t="str">
            <v>PES</v>
          </cell>
          <cell r="F3729">
            <v>2200</v>
          </cell>
          <cell r="G3729" t="str">
            <v>PZ</v>
          </cell>
          <cell r="H3729" t="str">
            <v>PIEZAS</v>
          </cell>
          <cell r="I3729" t="str">
            <v>COM</v>
          </cell>
        </row>
        <row r="3730">
          <cell r="A3730" t="str">
            <v>16769812</v>
          </cell>
          <cell r="B3730">
            <v>167</v>
          </cell>
          <cell r="C3730">
            <v>69812</v>
          </cell>
          <cell r="D3730" t="str">
            <v>DOXORAL 200GR.</v>
          </cell>
          <cell r="E3730" t="str">
            <v>PES</v>
          </cell>
          <cell r="F3730">
            <v>550</v>
          </cell>
          <cell r="G3730" t="str">
            <v>PZ</v>
          </cell>
          <cell r="H3730" t="str">
            <v>PIEZAS</v>
          </cell>
          <cell r="I3730" t="str">
            <v>COM</v>
          </cell>
        </row>
        <row r="3731">
          <cell r="A3731" t="str">
            <v>16769814</v>
          </cell>
          <cell r="B3731">
            <v>167</v>
          </cell>
          <cell r="C3731">
            <v>69814</v>
          </cell>
          <cell r="D3731" t="str">
            <v>DOXORAL 100GR.</v>
          </cell>
          <cell r="E3731" t="str">
            <v>PES</v>
          </cell>
          <cell r="F3731">
            <v>355</v>
          </cell>
          <cell r="G3731" t="str">
            <v>PZ</v>
          </cell>
          <cell r="H3731" t="str">
            <v>PIEZAS</v>
          </cell>
          <cell r="I3731" t="str">
            <v>COM</v>
          </cell>
        </row>
        <row r="3732">
          <cell r="A3732" t="str">
            <v>17240012</v>
          </cell>
          <cell r="B3732">
            <v>172</v>
          </cell>
          <cell r="C3732">
            <v>40012</v>
          </cell>
          <cell r="D3732" t="str">
            <v>SUPER-BABI PLUS TE</v>
          </cell>
          <cell r="E3732" t="str">
            <v>PES</v>
          </cell>
          <cell r="F3732">
            <v>5990</v>
          </cell>
          <cell r="G3732" t="str">
            <v>TN</v>
          </cell>
          <cell r="H3732" t="str">
            <v>TONELADAS</v>
          </cell>
          <cell r="I3732" t="str">
            <v>PEC</v>
          </cell>
        </row>
        <row r="3733">
          <cell r="A3733" t="str">
            <v>17240038</v>
          </cell>
          <cell r="B3733">
            <v>172</v>
          </cell>
          <cell r="C3733">
            <v>40038</v>
          </cell>
          <cell r="D3733" t="str">
            <v>PONE ORO 16% PLUS CE</v>
          </cell>
          <cell r="E3733" t="str">
            <v>PES</v>
          </cell>
          <cell r="F3733">
            <v>5315</v>
          </cell>
          <cell r="G3733" t="str">
            <v>TN</v>
          </cell>
          <cell r="H3733" t="str">
            <v>TONELADAS</v>
          </cell>
          <cell r="I3733" t="str">
            <v>PEC</v>
          </cell>
        </row>
        <row r="3734">
          <cell r="A3734" t="str">
            <v>17240092</v>
          </cell>
          <cell r="B3734">
            <v>172</v>
          </cell>
          <cell r="C3734">
            <v>40092</v>
          </cell>
          <cell r="D3734" t="str">
            <v>AVES REGIO AP CE</v>
          </cell>
          <cell r="E3734" t="str">
            <v>PES</v>
          </cell>
          <cell r="F3734">
            <v>4340</v>
          </cell>
          <cell r="G3734" t="str">
            <v>TN</v>
          </cell>
          <cell r="H3734" t="str">
            <v>TONELADAS</v>
          </cell>
          <cell r="I3734" t="str">
            <v>PEC</v>
          </cell>
        </row>
        <row r="3735">
          <cell r="A3735" t="str">
            <v>17240122</v>
          </cell>
          <cell r="B3735">
            <v>172</v>
          </cell>
          <cell r="C3735">
            <v>40122</v>
          </cell>
          <cell r="D3735" t="str">
            <v>POLLORINA NO. 2 PLUS TE</v>
          </cell>
          <cell r="E3735" t="str">
            <v>PES</v>
          </cell>
          <cell r="F3735">
            <v>6115</v>
          </cell>
          <cell r="G3735" t="str">
            <v>TN</v>
          </cell>
          <cell r="H3735" t="str">
            <v>TONELADAS</v>
          </cell>
          <cell r="I3735" t="str">
            <v>PEC</v>
          </cell>
        </row>
        <row r="3736">
          <cell r="A3736" t="str">
            <v>17242092</v>
          </cell>
          <cell r="B3736">
            <v>172</v>
          </cell>
          <cell r="C3736">
            <v>42092</v>
          </cell>
          <cell r="D3736" t="str">
            <v>CAPORINA INICIADOR TE</v>
          </cell>
          <cell r="E3736" t="str">
            <v>PES</v>
          </cell>
          <cell r="F3736">
            <v>6425</v>
          </cell>
          <cell r="G3736" t="str">
            <v>TN</v>
          </cell>
          <cell r="H3736" t="str">
            <v>TONELADAS</v>
          </cell>
          <cell r="I3736" t="str">
            <v>PEC</v>
          </cell>
        </row>
        <row r="3737">
          <cell r="A3737" t="str">
            <v>17242132</v>
          </cell>
          <cell r="B3737">
            <v>172</v>
          </cell>
          <cell r="C3737">
            <v>42132</v>
          </cell>
          <cell r="D3737" t="str">
            <v>CAPORINA FINALIZADOR TE</v>
          </cell>
          <cell r="E3737" t="str">
            <v>PES</v>
          </cell>
          <cell r="F3737">
            <v>6425</v>
          </cell>
          <cell r="G3737" t="str">
            <v>TN</v>
          </cell>
          <cell r="H3737" t="str">
            <v>TONELADAS</v>
          </cell>
          <cell r="I3737" t="str">
            <v>PEC</v>
          </cell>
        </row>
        <row r="3738">
          <cell r="A3738" t="str">
            <v>17242222</v>
          </cell>
          <cell r="B3738">
            <v>172</v>
          </cell>
          <cell r="C3738">
            <v>42222</v>
          </cell>
          <cell r="D3738" t="str">
            <v>POLLO ORO V. TE</v>
          </cell>
          <cell r="E3738" t="str">
            <v>PES</v>
          </cell>
          <cell r="F3738">
            <v>5900</v>
          </cell>
          <cell r="G3738" t="str">
            <v>TN</v>
          </cell>
          <cell r="H3738" t="str">
            <v>TONELADAS</v>
          </cell>
          <cell r="I3738" t="str">
            <v>PEC</v>
          </cell>
        </row>
        <row r="3739">
          <cell r="A3739" t="str">
            <v>17242226</v>
          </cell>
          <cell r="B3739">
            <v>172</v>
          </cell>
          <cell r="C3739">
            <v>42226</v>
          </cell>
          <cell r="D3739" t="str">
            <v>ENGORDA POLLO 5 KG</v>
          </cell>
          <cell r="E3739" t="str">
            <v>PES</v>
          </cell>
          <cell r="F3739">
            <v>7258</v>
          </cell>
          <cell r="G3739" t="str">
            <v>TN</v>
          </cell>
          <cell r="H3739" t="str">
            <v>TONELADAS</v>
          </cell>
          <cell r="I3739" t="str">
            <v>PEC</v>
          </cell>
        </row>
        <row r="3740">
          <cell r="A3740" t="str">
            <v>17242322</v>
          </cell>
          <cell r="B3740">
            <v>172</v>
          </cell>
          <cell r="C3740">
            <v>42322</v>
          </cell>
          <cell r="D3740" t="str">
            <v>POLLITO ORO INIC. V. TE</v>
          </cell>
          <cell r="E3740" t="str">
            <v>PES</v>
          </cell>
          <cell r="F3740">
            <v>5940</v>
          </cell>
          <cell r="G3740" t="str">
            <v>TN</v>
          </cell>
          <cell r="H3740" t="str">
            <v>TONELADAS</v>
          </cell>
          <cell r="I3740" t="str">
            <v>PEC</v>
          </cell>
        </row>
        <row r="3741">
          <cell r="A3741" t="str">
            <v>17242326</v>
          </cell>
          <cell r="B3741">
            <v>172</v>
          </cell>
          <cell r="C3741">
            <v>42326</v>
          </cell>
          <cell r="D3741" t="str">
            <v>INICIA POLLO 5 KG</v>
          </cell>
          <cell r="E3741" t="str">
            <v>PES</v>
          </cell>
          <cell r="F3741">
            <v>6953</v>
          </cell>
          <cell r="G3741" t="str">
            <v>TN</v>
          </cell>
          <cell r="H3741" t="str">
            <v>TONELADAS</v>
          </cell>
          <cell r="I3741" t="str">
            <v>PEC</v>
          </cell>
        </row>
        <row r="3742">
          <cell r="A3742" t="str">
            <v>17242692</v>
          </cell>
          <cell r="B3742">
            <v>172</v>
          </cell>
          <cell r="C3742">
            <v>42692</v>
          </cell>
          <cell r="D3742" t="str">
            <v>POLLO ESPECIAL TE</v>
          </cell>
          <cell r="E3742" t="str">
            <v>PES</v>
          </cell>
          <cell r="F3742">
            <v>5382</v>
          </cell>
          <cell r="G3742" t="str">
            <v>TN</v>
          </cell>
          <cell r="H3742" t="str">
            <v>TONELADAS</v>
          </cell>
          <cell r="I3742" t="str">
            <v>PEC</v>
          </cell>
        </row>
        <row r="3743">
          <cell r="A3743" t="str">
            <v>17243012</v>
          </cell>
          <cell r="B3743">
            <v>172</v>
          </cell>
          <cell r="C3743">
            <v>43012</v>
          </cell>
          <cell r="D3743" t="str">
            <v>CARNERINA NO. 1 MED. CE</v>
          </cell>
          <cell r="E3743" t="str">
            <v>PES</v>
          </cell>
          <cell r="F3743">
            <v>5800</v>
          </cell>
          <cell r="G3743" t="str">
            <v>TN</v>
          </cell>
          <cell r="H3743" t="str">
            <v>TONELADAS</v>
          </cell>
          <cell r="I3743" t="str">
            <v>PEC</v>
          </cell>
        </row>
        <row r="3744">
          <cell r="A3744" t="str">
            <v>17243020</v>
          </cell>
          <cell r="B3744">
            <v>172</v>
          </cell>
          <cell r="C3744">
            <v>43020</v>
          </cell>
          <cell r="D3744" t="str">
            <v>CARNERINA NO. 2 HE</v>
          </cell>
          <cell r="E3744" t="str">
            <v>PES</v>
          </cell>
          <cell r="F3744">
            <v>4870</v>
          </cell>
          <cell r="G3744" t="str">
            <v>TN</v>
          </cell>
          <cell r="H3744" t="str">
            <v>TONELADAS</v>
          </cell>
          <cell r="I3744" t="str">
            <v>PEC</v>
          </cell>
        </row>
        <row r="3745">
          <cell r="A3745" t="str">
            <v>17243022</v>
          </cell>
          <cell r="B3745">
            <v>172</v>
          </cell>
          <cell r="C3745">
            <v>43022</v>
          </cell>
          <cell r="D3745" t="str">
            <v>CARNERINA NO. 2 CE</v>
          </cell>
          <cell r="E3745" t="str">
            <v>PES</v>
          </cell>
          <cell r="F3745">
            <v>5091</v>
          </cell>
          <cell r="G3745" t="str">
            <v>TN</v>
          </cell>
          <cell r="H3745" t="str">
            <v>TONELADAS</v>
          </cell>
          <cell r="I3745" t="str">
            <v>PEC</v>
          </cell>
        </row>
        <row r="3746">
          <cell r="A3746" t="str">
            <v>17243032</v>
          </cell>
          <cell r="B3746">
            <v>172</v>
          </cell>
          <cell r="C3746">
            <v>43032</v>
          </cell>
          <cell r="D3746" t="str">
            <v>CARNERINA NO. 3 CE</v>
          </cell>
          <cell r="E3746" t="str">
            <v>PES</v>
          </cell>
          <cell r="F3746">
            <v>4750</v>
          </cell>
          <cell r="G3746" t="str">
            <v>TN</v>
          </cell>
          <cell r="H3746" t="str">
            <v>TONELADAS</v>
          </cell>
          <cell r="I3746" t="str">
            <v>PEC</v>
          </cell>
        </row>
        <row r="3747">
          <cell r="A3747" t="str">
            <v>17243042</v>
          </cell>
          <cell r="B3747">
            <v>172</v>
          </cell>
          <cell r="C3747">
            <v>43042</v>
          </cell>
          <cell r="D3747" t="str">
            <v>CARNERINA No.4 LACTANCIA CE</v>
          </cell>
          <cell r="E3747" t="str">
            <v>PES</v>
          </cell>
          <cell r="F3747">
            <v>5500</v>
          </cell>
          <cell r="G3747" t="str">
            <v>TN</v>
          </cell>
          <cell r="H3747" t="str">
            <v>TONELADAS</v>
          </cell>
          <cell r="I3747" t="str">
            <v>PEC</v>
          </cell>
        </row>
        <row r="3748">
          <cell r="A3748" t="str">
            <v>17243052</v>
          </cell>
          <cell r="B3748">
            <v>172</v>
          </cell>
          <cell r="C3748">
            <v>43052</v>
          </cell>
          <cell r="D3748" t="str">
            <v>CARNERINA No.5 GESTACION CE</v>
          </cell>
          <cell r="E3748" t="str">
            <v>PES</v>
          </cell>
          <cell r="F3748">
            <v>4700</v>
          </cell>
          <cell r="G3748" t="str">
            <v>TN</v>
          </cell>
          <cell r="H3748" t="str">
            <v>TONELADAS</v>
          </cell>
          <cell r="I3748" t="str">
            <v>PEC</v>
          </cell>
        </row>
        <row r="3749">
          <cell r="A3749" t="str">
            <v>17243162</v>
          </cell>
          <cell r="B3749">
            <v>172</v>
          </cell>
          <cell r="C3749">
            <v>43162</v>
          </cell>
          <cell r="D3749" t="str">
            <v>INICIAPORK MEJORADO AP CE</v>
          </cell>
          <cell r="E3749" t="str">
            <v>PES</v>
          </cell>
          <cell r="F3749">
            <v>5140</v>
          </cell>
          <cell r="G3749" t="str">
            <v>TN</v>
          </cell>
          <cell r="H3749" t="str">
            <v>TONELADAS</v>
          </cell>
          <cell r="I3749" t="str">
            <v>PEC</v>
          </cell>
        </row>
        <row r="3750">
          <cell r="A3750" t="str">
            <v>17243172</v>
          </cell>
          <cell r="B3750">
            <v>172</v>
          </cell>
          <cell r="C3750">
            <v>43172</v>
          </cell>
          <cell r="D3750" t="str">
            <v>CRECIPORK MEJORADO AP CE</v>
          </cell>
          <cell r="E3750" t="str">
            <v>PES</v>
          </cell>
          <cell r="F3750">
            <v>4490</v>
          </cell>
          <cell r="G3750" t="str">
            <v>TN</v>
          </cell>
          <cell r="H3750" t="str">
            <v>TONELADAS</v>
          </cell>
          <cell r="I3750" t="str">
            <v>PEC</v>
          </cell>
        </row>
        <row r="3751">
          <cell r="A3751" t="str">
            <v>17243420</v>
          </cell>
          <cell r="B3751">
            <v>172</v>
          </cell>
          <cell r="C3751">
            <v>43420</v>
          </cell>
          <cell r="D3751" t="str">
            <v>API CONCENTRADO CREC-ENG.  HE</v>
          </cell>
          <cell r="E3751" t="str">
            <v>PES</v>
          </cell>
          <cell r="F3751">
            <v>7456</v>
          </cell>
          <cell r="G3751" t="str">
            <v>TN</v>
          </cell>
          <cell r="H3751" t="str">
            <v>TONELADAS</v>
          </cell>
          <cell r="I3751" t="str">
            <v>PEC</v>
          </cell>
        </row>
        <row r="3752">
          <cell r="A3752" t="str">
            <v>17243502</v>
          </cell>
          <cell r="B3752">
            <v>172</v>
          </cell>
          <cell r="C3752">
            <v>43502</v>
          </cell>
          <cell r="D3752" t="str">
            <v>FINALIZADOR ENG.CERDOS HL CE</v>
          </cell>
          <cell r="E3752" t="str">
            <v>PES</v>
          </cell>
          <cell r="F3752">
            <v>5290</v>
          </cell>
          <cell r="G3752" t="str">
            <v>TN</v>
          </cell>
          <cell r="H3752" t="str">
            <v>TONELADAS</v>
          </cell>
          <cell r="I3752" t="str">
            <v>PEC</v>
          </cell>
        </row>
        <row r="3753">
          <cell r="A3753" t="str">
            <v>17243872</v>
          </cell>
          <cell r="B3753">
            <v>172</v>
          </cell>
          <cell r="C3753">
            <v>43872</v>
          </cell>
          <cell r="D3753" t="str">
            <v>ALIMENTO RETIRO CARANBACHEL CE</v>
          </cell>
          <cell r="E3753" t="str">
            <v>PES</v>
          </cell>
          <cell r="F3753">
            <v>5150</v>
          </cell>
          <cell r="G3753" t="str">
            <v>TN</v>
          </cell>
          <cell r="H3753" t="str">
            <v>TONELADAS</v>
          </cell>
          <cell r="I3753" t="str">
            <v>PEC</v>
          </cell>
        </row>
        <row r="3754">
          <cell r="A3754" t="str">
            <v>17244004</v>
          </cell>
          <cell r="B3754">
            <v>172</v>
          </cell>
          <cell r="C3754">
            <v>44004</v>
          </cell>
          <cell r="D3754" t="str">
            <v>APILECHE 18% RE</v>
          </cell>
          <cell r="E3754" t="str">
            <v>PES</v>
          </cell>
          <cell r="F3754">
            <v>4665</v>
          </cell>
          <cell r="G3754" t="str">
            <v>TN</v>
          </cell>
          <cell r="H3754" t="str">
            <v>TONELADAS</v>
          </cell>
          <cell r="I3754" t="str">
            <v>PEC</v>
          </cell>
        </row>
        <row r="3755">
          <cell r="A3755" t="str">
            <v>17244022</v>
          </cell>
          <cell r="B3755">
            <v>172</v>
          </cell>
          <cell r="C3755">
            <v>44022</v>
          </cell>
          <cell r="D3755" t="str">
            <v>ABALAC 32% CE</v>
          </cell>
          <cell r="E3755" t="str">
            <v>PES</v>
          </cell>
          <cell r="F3755">
            <v>5490</v>
          </cell>
          <cell r="G3755" t="str">
            <v>TN</v>
          </cell>
          <cell r="H3755" t="str">
            <v>TONELADAS</v>
          </cell>
          <cell r="I3755" t="str">
            <v>PEC</v>
          </cell>
        </row>
        <row r="3756">
          <cell r="A3756" t="str">
            <v>17244072</v>
          </cell>
          <cell r="B3756">
            <v>172</v>
          </cell>
          <cell r="C3756">
            <v>44072</v>
          </cell>
          <cell r="D3756" t="str">
            <v>ABABE PLUS CE</v>
          </cell>
          <cell r="E3756" t="str">
            <v>PES</v>
          </cell>
          <cell r="F3756">
            <v>5060</v>
          </cell>
          <cell r="G3756" t="str">
            <v>TN</v>
          </cell>
          <cell r="H3756" t="str">
            <v>TONELADAS</v>
          </cell>
          <cell r="I3756" t="str">
            <v>PEC</v>
          </cell>
        </row>
        <row r="3757">
          <cell r="A3757" t="str">
            <v>17244101</v>
          </cell>
          <cell r="B3757">
            <v>172</v>
          </cell>
          <cell r="C3757">
            <v>44101</v>
          </cell>
          <cell r="D3757" t="str">
            <v>APILECHE 17% HG</v>
          </cell>
          <cell r="E3757" t="str">
            <v>PES</v>
          </cell>
          <cell r="F3757">
            <v>4655</v>
          </cell>
          <cell r="G3757" t="str">
            <v>TN</v>
          </cell>
          <cell r="H3757" t="str">
            <v>TONELADAS</v>
          </cell>
          <cell r="I3757" t="str">
            <v>PEC</v>
          </cell>
        </row>
        <row r="3758">
          <cell r="A3758" t="str">
            <v>17244104</v>
          </cell>
          <cell r="B3758">
            <v>172</v>
          </cell>
          <cell r="C3758">
            <v>44104</v>
          </cell>
          <cell r="D3758" t="str">
            <v>APILECHE 17% RE</v>
          </cell>
          <cell r="E3758" t="str">
            <v>PES</v>
          </cell>
          <cell r="F3758">
            <v>4805</v>
          </cell>
          <cell r="G3758" t="str">
            <v>TN</v>
          </cell>
          <cell r="H3758" t="str">
            <v>TONELADAS</v>
          </cell>
          <cell r="I3758" t="str">
            <v>PEC</v>
          </cell>
        </row>
        <row r="3759">
          <cell r="A3759" t="str">
            <v>17244169</v>
          </cell>
          <cell r="B3759">
            <v>172</v>
          </cell>
          <cell r="C3759">
            <v>44169</v>
          </cell>
          <cell r="D3759" t="str">
            <v>LACTOCRIA PLUS 10K HE</v>
          </cell>
          <cell r="E3759" t="str">
            <v>PES</v>
          </cell>
          <cell r="F3759">
            <v>19715</v>
          </cell>
          <cell r="G3759" t="str">
            <v>TN</v>
          </cell>
          <cell r="H3759" t="str">
            <v>TONELADAS</v>
          </cell>
          <cell r="I3759" t="str">
            <v>PEC</v>
          </cell>
        </row>
        <row r="3760">
          <cell r="A3760" t="str">
            <v>17244250</v>
          </cell>
          <cell r="B3760">
            <v>172</v>
          </cell>
          <cell r="C3760">
            <v>44250</v>
          </cell>
          <cell r="D3760" t="str">
            <v>LECHERO 20 HE</v>
          </cell>
          <cell r="E3760" t="str">
            <v>PES</v>
          </cell>
          <cell r="F3760">
            <v>4090</v>
          </cell>
          <cell r="G3760" t="str">
            <v>TN</v>
          </cell>
          <cell r="H3760" t="str">
            <v>TONELADAS</v>
          </cell>
          <cell r="I3760" t="str">
            <v>PEC</v>
          </cell>
        </row>
        <row r="3761">
          <cell r="A3761" t="str">
            <v>17244292</v>
          </cell>
          <cell r="B3761">
            <v>172</v>
          </cell>
          <cell r="C3761">
            <v>44292</v>
          </cell>
          <cell r="D3761" t="str">
            <v>LECHERO 20  CE</v>
          </cell>
          <cell r="E3761" t="str">
            <v>PES</v>
          </cell>
          <cell r="F3761">
            <v>4065</v>
          </cell>
          <cell r="G3761" t="str">
            <v>TN</v>
          </cell>
          <cell r="H3761" t="str">
            <v>TONELADAS</v>
          </cell>
          <cell r="I3761" t="str">
            <v>PEC</v>
          </cell>
        </row>
        <row r="3762">
          <cell r="A3762" t="str">
            <v>17244314</v>
          </cell>
          <cell r="B3762">
            <v>172</v>
          </cell>
          <cell r="C3762">
            <v>44314</v>
          </cell>
          <cell r="D3762" t="str">
            <v>BECERRAS 18% ULTRA RE</v>
          </cell>
          <cell r="E3762" t="str">
            <v>PES</v>
          </cell>
          <cell r="F3762">
            <v>6323</v>
          </cell>
          <cell r="G3762" t="str">
            <v>TN</v>
          </cell>
          <cell r="H3762" t="str">
            <v>TONELADAS</v>
          </cell>
          <cell r="I3762" t="str">
            <v>PEC</v>
          </cell>
        </row>
        <row r="3763">
          <cell r="A3763" t="str">
            <v>17244360</v>
          </cell>
          <cell r="B3763">
            <v>172</v>
          </cell>
          <cell r="C3763">
            <v>44360</v>
          </cell>
          <cell r="D3763" t="str">
            <v>ESTABLERO 18% OCCIDENTE HE</v>
          </cell>
          <cell r="E3763" t="str">
            <v>PES</v>
          </cell>
          <cell r="F3763">
            <v>4270</v>
          </cell>
          <cell r="G3763" t="str">
            <v>TN</v>
          </cell>
          <cell r="H3763" t="str">
            <v>TONELADAS</v>
          </cell>
          <cell r="I3763" t="str">
            <v>PEC</v>
          </cell>
        </row>
        <row r="3764">
          <cell r="A3764" t="str">
            <v>17244373</v>
          </cell>
          <cell r="B3764">
            <v>172</v>
          </cell>
          <cell r="C3764">
            <v>44373</v>
          </cell>
          <cell r="D3764" t="str">
            <v>PELET LECHERO 21% CG</v>
          </cell>
          <cell r="E3764" t="str">
            <v>PES</v>
          </cell>
          <cell r="F3764">
            <v>4105</v>
          </cell>
          <cell r="G3764" t="str">
            <v>TN</v>
          </cell>
          <cell r="H3764" t="str">
            <v>TONELADAS</v>
          </cell>
          <cell r="I3764" t="str">
            <v>PEC</v>
          </cell>
        </row>
        <row r="3765">
          <cell r="A3765" t="str">
            <v>17244384</v>
          </cell>
          <cell r="B3765">
            <v>172</v>
          </cell>
          <cell r="C3765">
            <v>44384</v>
          </cell>
          <cell r="D3765" t="str">
            <v>LECHERO 21% RE</v>
          </cell>
          <cell r="E3765" t="str">
            <v>PES</v>
          </cell>
          <cell r="F3765">
            <v>4335</v>
          </cell>
          <cell r="G3765" t="str">
            <v>TN</v>
          </cell>
          <cell r="H3765" t="str">
            <v>TONELADAS</v>
          </cell>
          <cell r="I3765" t="str">
            <v>PEC</v>
          </cell>
        </row>
        <row r="3766">
          <cell r="A3766" t="str">
            <v>17244385</v>
          </cell>
          <cell r="B3766">
            <v>172</v>
          </cell>
          <cell r="C3766">
            <v>44385</v>
          </cell>
          <cell r="D3766" t="str">
            <v>LECHERO 21% RG</v>
          </cell>
          <cell r="E3766" t="str">
            <v>PES</v>
          </cell>
          <cell r="F3766">
            <v>4745</v>
          </cell>
          <cell r="G3766" t="str">
            <v>TN</v>
          </cell>
          <cell r="H3766" t="str">
            <v>TONELADAS</v>
          </cell>
          <cell r="I3766" t="str">
            <v>PEC</v>
          </cell>
        </row>
        <row r="3767">
          <cell r="A3767" t="str">
            <v>17244422</v>
          </cell>
          <cell r="B3767">
            <v>172</v>
          </cell>
          <cell r="C3767">
            <v>44422</v>
          </cell>
          <cell r="D3767" t="str">
            <v>ESTABLERO 18% AP CE</v>
          </cell>
          <cell r="E3767" t="str">
            <v>PES</v>
          </cell>
          <cell r="F3767">
            <v>4221</v>
          </cell>
          <cell r="G3767" t="str">
            <v>TN</v>
          </cell>
          <cell r="H3767" t="str">
            <v>TONELADAS</v>
          </cell>
          <cell r="I3767" t="str">
            <v>PEC</v>
          </cell>
        </row>
        <row r="3768">
          <cell r="A3768" t="str">
            <v>17244512</v>
          </cell>
          <cell r="B3768">
            <v>172</v>
          </cell>
          <cell r="C3768">
            <v>44512</v>
          </cell>
          <cell r="D3768" t="str">
            <v>ESTABLERO 18% GDL. CE.</v>
          </cell>
          <cell r="E3768" t="str">
            <v>PES</v>
          </cell>
          <cell r="F3768">
            <v>4300</v>
          </cell>
          <cell r="G3768" t="str">
            <v>TN</v>
          </cell>
          <cell r="H3768" t="str">
            <v>TONELADAS</v>
          </cell>
          <cell r="I3768" t="str">
            <v>PEC</v>
          </cell>
        </row>
        <row r="3769">
          <cell r="A3769" t="str">
            <v>17244522</v>
          </cell>
          <cell r="B3769">
            <v>172</v>
          </cell>
          <cell r="C3769">
            <v>44522</v>
          </cell>
          <cell r="D3769" t="str">
            <v>LECHERO SINALOENSE CE</v>
          </cell>
          <cell r="E3769" t="str">
            <v>PES</v>
          </cell>
          <cell r="F3769">
            <v>4460</v>
          </cell>
          <cell r="G3769" t="str">
            <v>TN</v>
          </cell>
          <cell r="H3769" t="str">
            <v>TONELADAS</v>
          </cell>
          <cell r="I3769" t="str">
            <v>PEC</v>
          </cell>
        </row>
        <row r="3770">
          <cell r="A3770" t="str">
            <v>17244560</v>
          </cell>
          <cell r="B3770">
            <v>172</v>
          </cell>
          <cell r="C3770">
            <v>44560</v>
          </cell>
          <cell r="D3770" t="str">
            <v>MEZCLA GANADERA LECHERO HE</v>
          </cell>
          <cell r="E3770" t="str">
            <v>PES</v>
          </cell>
          <cell r="F3770">
            <v>3500</v>
          </cell>
          <cell r="G3770" t="str">
            <v>TN</v>
          </cell>
          <cell r="H3770" t="str">
            <v>TONELADAS</v>
          </cell>
          <cell r="I3770" t="str">
            <v>PEC</v>
          </cell>
        </row>
        <row r="3771">
          <cell r="A3771" t="str">
            <v>17244692</v>
          </cell>
          <cell r="B3771">
            <v>172</v>
          </cell>
          <cell r="C3771">
            <v>44692</v>
          </cell>
          <cell r="D3771" t="str">
            <v>APILECHE 20% CE</v>
          </cell>
          <cell r="E3771" t="str">
            <v>PES</v>
          </cell>
          <cell r="F3771">
            <v>4515</v>
          </cell>
          <cell r="G3771" t="str">
            <v>TN</v>
          </cell>
          <cell r="H3771" t="str">
            <v>TONELADAS</v>
          </cell>
          <cell r="I3771" t="str">
            <v>PEC</v>
          </cell>
        </row>
        <row r="3772">
          <cell r="A3772" t="str">
            <v>17244733</v>
          </cell>
          <cell r="B3772">
            <v>172</v>
          </cell>
          <cell r="C3772">
            <v>44733</v>
          </cell>
          <cell r="D3772" t="str">
            <v>APILECHE PLUS 17% ULTRA CG</v>
          </cell>
          <cell r="E3772" t="str">
            <v>PES</v>
          </cell>
          <cell r="F3772">
            <v>4925</v>
          </cell>
          <cell r="G3772" t="str">
            <v>TN</v>
          </cell>
          <cell r="H3772" t="str">
            <v>TONELADAS</v>
          </cell>
          <cell r="I3772" t="str">
            <v>PEC</v>
          </cell>
        </row>
        <row r="3773">
          <cell r="A3773" t="str">
            <v>17244734</v>
          </cell>
          <cell r="B3773">
            <v>172</v>
          </cell>
          <cell r="C3773">
            <v>44734</v>
          </cell>
          <cell r="D3773" t="str">
            <v>APILECHE PLUS 17% ULTRA RE</v>
          </cell>
          <cell r="E3773" t="str">
            <v>PES</v>
          </cell>
          <cell r="F3773">
            <v>5140</v>
          </cell>
          <cell r="G3773" t="str">
            <v>TN</v>
          </cell>
          <cell r="H3773" t="str">
            <v>TONELADAS</v>
          </cell>
          <cell r="I3773" t="str">
            <v>PEC</v>
          </cell>
        </row>
        <row r="3774">
          <cell r="A3774" t="str">
            <v>17244764</v>
          </cell>
          <cell r="B3774">
            <v>172</v>
          </cell>
          <cell r="C3774">
            <v>44764</v>
          </cell>
          <cell r="D3774" t="str">
            <v>APIMEL RE</v>
          </cell>
          <cell r="E3774" t="str">
            <v>PES</v>
          </cell>
          <cell r="F3774">
            <v>4319</v>
          </cell>
          <cell r="G3774" t="str">
            <v>TN</v>
          </cell>
          <cell r="H3774" t="str">
            <v>TONELADAS</v>
          </cell>
          <cell r="I3774" t="str">
            <v>PEC</v>
          </cell>
        </row>
        <row r="3775">
          <cell r="A3775" t="str">
            <v>17244794</v>
          </cell>
          <cell r="B3775">
            <v>172</v>
          </cell>
          <cell r="C3775">
            <v>44794</v>
          </cell>
          <cell r="D3775" t="str">
            <v>DAIRY ROL  RE</v>
          </cell>
          <cell r="E3775" t="str">
            <v>PES</v>
          </cell>
          <cell r="F3775">
            <v>5605</v>
          </cell>
          <cell r="G3775" t="str">
            <v>TN</v>
          </cell>
          <cell r="H3775" t="str">
            <v>TONELADAS</v>
          </cell>
          <cell r="I3775" t="str">
            <v>PEC</v>
          </cell>
        </row>
        <row r="3776">
          <cell r="A3776" t="str">
            <v>17244795</v>
          </cell>
          <cell r="B3776">
            <v>172</v>
          </cell>
          <cell r="C3776">
            <v>44795</v>
          </cell>
          <cell r="D3776" t="str">
            <v>DAIRY ROL  RG</v>
          </cell>
          <cell r="E3776" t="str">
            <v>PES</v>
          </cell>
          <cell r="F3776">
            <v>5450</v>
          </cell>
          <cell r="G3776" t="str">
            <v>TN</v>
          </cell>
          <cell r="H3776" t="str">
            <v>TONELADAS</v>
          </cell>
          <cell r="I3776" t="str">
            <v>PEC</v>
          </cell>
        </row>
        <row r="3777">
          <cell r="A3777" t="str">
            <v>17244804</v>
          </cell>
          <cell r="B3777">
            <v>172</v>
          </cell>
          <cell r="C3777">
            <v>44804</v>
          </cell>
          <cell r="D3777" t="str">
            <v>PRECALF ROL RE</v>
          </cell>
          <cell r="E3777" t="str">
            <v>PES</v>
          </cell>
          <cell r="F3777">
            <v>5085</v>
          </cell>
          <cell r="G3777" t="str">
            <v>TN</v>
          </cell>
          <cell r="H3777" t="str">
            <v>TONELADAS</v>
          </cell>
          <cell r="I3777" t="str">
            <v>PEC</v>
          </cell>
        </row>
        <row r="3778">
          <cell r="A3778" t="str">
            <v>17244805</v>
          </cell>
          <cell r="B3778">
            <v>172</v>
          </cell>
          <cell r="C3778">
            <v>44805</v>
          </cell>
          <cell r="D3778" t="str">
            <v>PRECALF ROL RG</v>
          </cell>
          <cell r="E3778" t="str">
            <v>PES</v>
          </cell>
          <cell r="F3778">
            <v>4345</v>
          </cell>
          <cell r="G3778" t="str">
            <v>KG</v>
          </cell>
          <cell r="H3778" t="str">
            <v>KILOGRAMOS</v>
          </cell>
          <cell r="I3778" t="str">
            <v>PEC</v>
          </cell>
        </row>
        <row r="3779">
          <cell r="A3779" t="str">
            <v>17244834</v>
          </cell>
          <cell r="B3779">
            <v>172</v>
          </cell>
          <cell r="C3779">
            <v>44834</v>
          </cell>
          <cell r="D3779" t="str">
            <v>LECHERO 17% MIX</v>
          </cell>
          <cell r="E3779" t="str">
            <v>PES</v>
          </cell>
          <cell r="F3779">
            <v>4575</v>
          </cell>
          <cell r="G3779" t="str">
            <v>TN</v>
          </cell>
          <cell r="H3779" t="str">
            <v>TONELADAS</v>
          </cell>
          <cell r="I3779" t="str">
            <v>PEC</v>
          </cell>
        </row>
        <row r="3780">
          <cell r="A3780" t="str">
            <v>17245330</v>
          </cell>
          <cell r="B3780">
            <v>172</v>
          </cell>
          <cell r="C3780">
            <v>45330</v>
          </cell>
          <cell r="D3780" t="str">
            <v>API ENGORDA GANADO HE 40K</v>
          </cell>
          <cell r="E3780" t="str">
            <v>PES</v>
          </cell>
          <cell r="F3780">
            <v>3840</v>
          </cell>
          <cell r="G3780" t="str">
            <v>TN</v>
          </cell>
          <cell r="H3780" t="str">
            <v>TONELADAS</v>
          </cell>
          <cell r="I3780" t="str">
            <v>PEC</v>
          </cell>
        </row>
        <row r="3781">
          <cell r="A3781" t="str">
            <v>17245414</v>
          </cell>
          <cell r="B3781">
            <v>172</v>
          </cell>
          <cell r="C3781">
            <v>45414</v>
          </cell>
          <cell r="D3781" t="str">
            <v>API-CARNE RE</v>
          </cell>
          <cell r="E3781" t="str">
            <v>PES</v>
          </cell>
          <cell r="F3781">
            <v>3954</v>
          </cell>
          <cell r="G3781" t="str">
            <v>TN</v>
          </cell>
          <cell r="H3781" t="str">
            <v>TONELADAS</v>
          </cell>
          <cell r="I3781" t="str">
            <v>PEC</v>
          </cell>
        </row>
        <row r="3782">
          <cell r="A3782" t="str">
            <v>17245460</v>
          </cell>
          <cell r="B3782">
            <v>172</v>
          </cell>
          <cell r="C3782">
            <v>45460</v>
          </cell>
          <cell r="D3782" t="str">
            <v>ABAMEL 40% HE</v>
          </cell>
          <cell r="E3782" t="str">
            <v>PES</v>
          </cell>
          <cell r="F3782">
            <v>5520</v>
          </cell>
          <cell r="G3782" t="str">
            <v>TN</v>
          </cell>
          <cell r="H3782" t="str">
            <v>TONELADAS</v>
          </cell>
          <cell r="I3782" t="str">
            <v>PEC</v>
          </cell>
        </row>
        <row r="3783">
          <cell r="A3783" t="str">
            <v>17245461</v>
          </cell>
          <cell r="B3783">
            <v>172</v>
          </cell>
          <cell r="C3783">
            <v>45461</v>
          </cell>
          <cell r="D3783" t="str">
            <v>ABAMEL 40% HG</v>
          </cell>
          <cell r="E3783" t="str">
            <v>PES</v>
          </cell>
          <cell r="F3783">
            <v>5930</v>
          </cell>
          <cell r="G3783" t="str">
            <v>TN</v>
          </cell>
          <cell r="H3783" t="str">
            <v>TONELADAS</v>
          </cell>
          <cell r="I3783" t="str">
            <v>PEC</v>
          </cell>
        </row>
        <row r="3784">
          <cell r="A3784" t="str">
            <v>17245463</v>
          </cell>
          <cell r="B3784">
            <v>172</v>
          </cell>
          <cell r="C3784">
            <v>45463</v>
          </cell>
          <cell r="D3784" t="str">
            <v>ABAMEL 40% CG</v>
          </cell>
          <cell r="E3784" t="str">
            <v>PES</v>
          </cell>
          <cell r="F3784">
            <v>6055</v>
          </cell>
          <cell r="G3784" t="str">
            <v>TN</v>
          </cell>
          <cell r="H3784" t="str">
            <v>TONELADAS</v>
          </cell>
          <cell r="I3784" t="str">
            <v>PEC</v>
          </cell>
        </row>
        <row r="3785">
          <cell r="A3785" t="str">
            <v>17245890</v>
          </cell>
          <cell r="B3785">
            <v>172</v>
          </cell>
          <cell r="C3785">
            <v>45890</v>
          </cell>
          <cell r="D3785" t="str">
            <v>MEZCLA GANADERA HE 40 KGS</v>
          </cell>
          <cell r="E3785" t="str">
            <v>PES</v>
          </cell>
          <cell r="F3785">
            <v>3195</v>
          </cell>
          <cell r="G3785" t="str">
            <v>TN</v>
          </cell>
          <cell r="H3785" t="str">
            <v>TONELADAS</v>
          </cell>
          <cell r="I3785" t="str">
            <v>PEC</v>
          </cell>
        </row>
        <row r="3786">
          <cell r="A3786" t="str">
            <v>17245894</v>
          </cell>
          <cell r="B3786">
            <v>172</v>
          </cell>
          <cell r="C3786">
            <v>45894</v>
          </cell>
          <cell r="D3786" t="str">
            <v>MEZCLA GANADERA AP RE 40 KGS</v>
          </cell>
          <cell r="E3786" t="str">
            <v>PES</v>
          </cell>
          <cell r="F3786">
            <v>3975</v>
          </cell>
          <cell r="G3786" t="str">
            <v>TN</v>
          </cell>
          <cell r="H3786" t="str">
            <v>TONELADAS</v>
          </cell>
          <cell r="I3786" t="str">
            <v>PEC</v>
          </cell>
        </row>
        <row r="3787">
          <cell r="A3787" t="str">
            <v>17245970</v>
          </cell>
          <cell r="B3787">
            <v>172</v>
          </cell>
          <cell r="C3787">
            <v>45970</v>
          </cell>
          <cell r="D3787" t="str">
            <v>APIENGORDA GANADO C/ZILMAX HE</v>
          </cell>
          <cell r="E3787" t="str">
            <v>PES</v>
          </cell>
          <cell r="F3787">
            <v>4635</v>
          </cell>
          <cell r="G3787" t="str">
            <v>TN</v>
          </cell>
          <cell r="H3787" t="str">
            <v>TONELADAS</v>
          </cell>
          <cell r="I3787" t="str">
            <v>PEC</v>
          </cell>
        </row>
        <row r="3788">
          <cell r="A3788" t="str">
            <v>17246002</v>
          </cell>
          <cell r="B3788">
            <v>172</v>
          </cell>
          <cell r="C3788">
            <v>46002</v>
          </cell>
          <cell r="D3788" t="str">
            <v>CODORNIZ INICIO CE</v>
          </cell>
          <cell r="E3788" t="str">
            <v>PES</v>
          </cell>
          <cell r="F3788">
            <v>7350</v>
          </cell>
          <cell r="G3788" t="str">
            <v>TN</v>
          </cell>
          <cell r="H3788" t="str">
            <v>TONELADAS</v>
          </cell>
          <cell r="I3788" t="str">
            <v>PEC</v>
          </cell>
        </row>
        <row r="3789">
          <cell r="A3789" t="str">
            <v>17246003</v>
          </cell>
          <cell r="B3789">
            <v>172</v>
          </cell>
          <cell r="C3789">
            <v>46003</v>
          </cell>
          <cell r="D3789" t="str">
            <v>API CODORNIZ INICIACION CG</v>
          </cell>
          <cell r="E3789" t="str">
            <v>PES</v>
          </cell>
          <cell r="F3789">
            <v>6325</v>
          </cell>
          <cell r="G3789" t="str">
            <v>TN</v>
          </cell>
          <cell r="H3789" t="str">
            <v>TONELADAS</v>
          </cell>
          <cell r="I3789" t="str">
            <v>PEC</v>
          </cell>
        </row>
        <row r="3790">
          <cell r="A3790" t="str">
            <v>17246012</v>
          </cell>
          <cell r="B3790">
            <v>172</v>
          </cell>
          <cell r="C3790">
            <v>46012</v>
          </cell>
          <cell r="D3790" t="str">
            <v>CODORNIZ POSTURA TE</v>
          </cell>
          <cell r="E3790" t="str">
            <v>PES</v>
          </cell>
          <cell r="F3790">
            <v>6550</v>
          </cell>
          <cell r="G3790" t="str">
            <v>TN</v>
          </cell>
          <cell r="H3790" t="str">
            <v>TONELADAS</v>
          </cell>
          <cell r="I3790" t="str">
            <v>PEC</v>
          </cell>
        </row>
        <row r="3791">
          <cell r="A3791" t="str">
            <v>17246022</v>
          </cell>
          <cell r="B3791">
            <v>172</v>
          </cell>
          <cell r="C3791">
            <v>46022</v>
          </cell>
          <cell r="D3791" t="str">
            <v>GALLO DE ORO PREPARACION CE</v>
          </cell>
          <cell r="E3791" t="str">
            <v>PES</v>
          </cell>
          <cell r="F3791">
            <v>6701</v>
          </cell>
          <cell r="G3791" t="str">
            <v>TN</v>
          </cell>
          <cell r="H3791" t="str">
            <v>TONELADAS</v>
          </cell>
          <cell r="I3791" t="str">
            <v>PEC</v>
          </cell>
        </row>
        <row r="3792">
          <cell r="A3792" t="str">
            <v>17246026</v>
          </cell>
          <cell r="B3792">
            <v>172</v>
          </cell>
          <cell r="C3792">
            <v>46026</v>
          </cell>
          <cell r="D3792" t="str">
            <v>GALLO DE ORO PREPARACION 5K CE</v>
          </cell>
          <cell r="E3792" t="str">
            <v>PES</v>
          </cell>
          <cell r="F3792">
            <v>7176</v>
          </cell>
          <cell r="G3792" t="str">
            <v>TN</v>
          </cell>
          <cell r="H3792" t="str">
            <v>TONELADAS</v>
          </cell>
          <cell r="I3792" t="str">
            <v>PEC</v>
          </cell>
        </row>
        <row r="3793">
          <cell r="A3793" t="str">
            <v>17246040</v>
          </cell>
          <cell r="B3793">
            <v>172</v>
          </cell>
          <cell r="C3793">
            <v>46040</v>
          </cell>
          <cell r="D3793" t="str">
            <v>API-BORREGOS HE</v>
          </cell>
          <cell r="E3793" t="str">
            <v>PES</v>
          </cell>
          <cell r="F3793">
            <v>4498</v>
          </cell>
          <cell r="G3793" t="str">
            <v>TN</v>
          </cell>
          <cell r="H3793" t="str">
            <v>TONELADAS</v>
          </cell>
          <cell r="I3793" t="str">
            <v>PEC</v>
          </cell>
        </row>
        <row r="3794">
          <cell r="A3794" t="str">
            <v>17246041</v>
          </cell>
          <cell r="B3794">
            <v>172</v>
          </cell>
          <cell r="C3794">
            <v>46041</v>
          </cell>
          <cell r="D3794" t="str">
            <v>API-BORREGOS HG</v>
          </cell>
          <cell r="E3794" t="str">
            <v>PES</v>
          </cell>
          <cell r="F3794">
            <v>4383</v>
          </cell>
          <cell r="G3794" t="str">
            <v>TN</v>
          </cell>
          <cell r="H3794" t="str">
            <v>TONELADAS</v>
          </cell>
          <cell r="I3794" t="str">
            <v>PEC</v>
          </cell>
        </row>
        <row r="3795">
          <cell r="A3795" t="str">
            <v>17246042</v>
          </cell>
          <cell r="B3795">
            <v>172</v>
          </cell>
          <cell r="C3795">
            <v>46042</v>
          </cell>
          <cell r="D3795" t="str">
            <v>API-BORREGOS CE</v>
          </cell>
          <cell r="E3795" t="str">
            <v>PES</v>
          </cell>
          <cell r="F3795">
            <v>4465</v>
          </cell>
          <cell r="G3795" t="str">
            <v>TN</v>
          </cell>
          <cell r="H3795" t="str">
            <v>TONELADAS</v>
          </cell>
          <cell r="I3795" t="str">
            <v>PEC</v>
          </cell>
        </row>
        <row r="3796">
          <cell r="A3796" t="str">
            <v>17246043</v>
          </cell>
          <cell r="B3796">
            <v>172</v>
          </cell>
          <cell r="C3796">
            <v>46043</v>
          </cell>
          <cell r="D3796" t="str">
            <v>API-BORREGOS CG</v>
          </cell>
          <cell r="E3796" t="str">
            <v>PES</v>
          </cell>
          <cell r="F3796">
            <v>4403</v>
          </cell>
          <cell r="G3796" t="str">
            <v>TN</v>
          </cell>
          <cell r="H3796" t="str">
            <v>TONELADAS</v>
          </cell>
          <cell r="I3796" t="str">
            <v>PEC</v>
          </cell>
        </row>
        <row r="3797">
          <cell r="A3797" t="str">
            <v>17246044</v>
          </cell>
          <cell r="B3797">
            <v>172</v>
          </cell>
          <cell r="C3797">
            <v>46044</v>
          </cell>
          <cell r="D3797" t="str">
            <v>API-BORREGOS RE</v>
          </cell>
          <cell r="E3797" t="str">
            <v>PES</v>
          </cell>
          <cell r="F3797">
            <v>4508</v>
          </cell>
          <cell r="G3797" t="str">
            <v>TN</v>
          </cell>
          <cell r="H3797" t="str">
            <v>TONELADAS</v>
          </cell>
          <cell r="I3797" t="str">
            <v>PEC</v>
          </cell>
        </row>
        <row r="3798">
          <cell r="A3798" t="str">
            <v>17246045</v>
          </cell>
          <cell r="B3798">
            <v>172</v>
          </cell>
          <cell r="C3798">
            <v>46045</v>
          </cell>
          <cell r="D3798" t="str">
            <v>API-BORREGOS RG</v>
          </cell>
          <cell r="E3798" t="str">
            <v>PES</v>
          </cell>
          <cell r="F3798">
            <v>4393</v>
          </cell>
          <cell r="G3798" t="str">
            <v>TN</v>
          </cell>
          <cell r="H3798" t="str">
            <v>TONELADAS</v>
          </cell>
          <cell r="I3798" t="str">
            <v>PEC</v>
          </cell>
        </row>
        <row r="3799">
          <cell r="A3799" t="str">
            <v>17246062</v>
          </cell>
          <cell r="B3799">
            <v>172</v>
          </cell>
          <cell r="C3799">
            <v>46062</v>
          </cell>
          <cell r="D3799" t="str">
            <v>CONEJO REPRODUCTOR CE</v>
          </cell>
          <cell r="E3799" t="str">
            <v>PES</v>
          </cell>
          <cell r="F3799">
            <v>5890</v>
          </cell>
          <cell r="G3799" t="str">
            <v>TN</v>
          </cell>
          <cell r="H3799" t="str">
            <v>TONELADAS</v>
          </cell>
          <cell r="I3799" t="str">
            <v>PEC</v>
          </cell>
        </row>
        <row r="3800">
          <cell r="A3800" t="str">
            <v>17246114</v>
          </cell>
          <cell r="B3800">
            <v>172</v>
          </cell>
          <cell r="C3800">
            <v>46114</v>
          </cell>
          <cell r="D3800" t="str">
            <v>BORREGO GANADOR RE</v>
          </cell>
          <cell r="E3800" t="str">
            <v>PES</v>
          </cell>
          <cell r="F3800">
            <v>4200</v>
          </cell>
          <cell r="G3800" t="str">
            <v>TN</v>
          </cell>
          <cell r="H3800" t="str">
            <v>TONELADAS</v>
          </cell>
          <cell r="I3800" t="str">
            <v>PEC</v>
          </cell>
        </row>
        <row r="3801">
          <cell r="A3801" t="str">
            <v>17246122</v>
          </cell>
          <cell r="B3801">
            <v>172</v>
          </cell>
          <cell r="C3801">
            <v>46122</v>
          </cell>
          <cell r="D3801" t="str">
            <v>GALLO DE ORO MANTTO CE 40KG</v>
          </cell>
          <cell r="E3801" t="str">
            <v>PES</v>
          </cell>
          <cell r="F3801">
            <v>5700</v>
          </cell>
          <cell r="G3801" t="str">
            <v>TN</v>
          </cell>
          <cell r="H3801" t="str">
            <v>TONELADAS</v>
          </cell>
          <cell r="I3801" t="str">
            <v>PEC</v>
          </cell>
        </row>
        <row r="3802">
          <cell r="A3802" t="str">
            <v>17246126</v>
          </cell>
          <cell r="B3802">
            <v>172</v>
          </cell>
          <cell r="C3802">
            <v>46126</v>
          </cell>
          <cell r="D3802" t="str">
            <v>GALLO DE ORO MANTO. 5KG</v>
          </cell>
          <cell r="E3802" t="str">
            <v>PES</v>
          </cell>
          <cell r="F3802">
            <v>6760</v>
          </cell>
          <cell r="G3802" t="str">
            <v>TN</v>
          </cell>
          <cell r="H3802" t="str">
            <v>TONELADAS</v>
          </cell>
          <cell r="I3802" t="str">
            <v>PEC</v>
          </cell>
        </row>
        <row r="3803">
          <cell r="A3803" t="str">
            <v>17246170</v>
          </cell>
          <cell r="B3803">
            <v>172</v>
          </cell>
          <cell r="C3803">
            <v>46170</v>
          </cell>
          <cell r="D3803" t="str">
            <v>INICIA CORDEROS HE</v>
          </cell>
          <cell r="E3803" t="str">
            <v>PES</v>
          </cell>
          <cell r="F3803">
            <v>5545</v>
          </cell>
          <cell r="G3803" t="str">
            <v>TN</v>
          </cell>
          <cell r="H3803" t="str">
            <v>TONELADAS</v>
          </cell>
          <cell r="I3803" t="str">
            <v>PEC</v>
          </cell>
        </row>
        <row r="3804">
          <cell r="A3804" t="str">
            <v>17246172</v>
          </cell>
          <cell r="B3804">
            <v>172</v>
          </cell>
          <cell r="C3804">
            <v>46172</v>
          </cell>
          <cell r="D3804" t="str">
            <v>INICIA CORDEROS CE</v>
          </cell>
          <cell r="E3804" t="str">
            <v>PES</v>
          </cell>
          <cell r="F3804">
            <v>5370</v>
          </cell>
          <cell r="G3804" t="str">
            <v>TN</v>
          </cell>
          <cell r="H3804" t="str">
            <v>TONELADAS</v>
          </cell>
          <cell r="I3804" t="str">
            <v>PEC</v>
          </cell>
        </row>
        <row r="3805">
          <cell r="A3805" t="str">
            <v>17246184</v>
          </cell>
          <cell r="B3805">
            <v>172</v>
          </cell>
          <cell r="C3805">
            <v>46184</v>
          </cell>
          <cell r="D3805" t="str">
            <v>BORREGAS REPRODUCTORAS RE</v>
          </cell>
          <cell r="E3805" t="str">
            <v>PES</v>
          </cell>
          <cell r="F3805">
            <v>4770</v>
          </cell>
          <cell r="G3805" t="str">
            <v>TN</v>
          </cell>
          <cell r="H3805" t="str">
            <v>TONELADAS</v>
          </cell>
          <cell r="I3805" t="str">
            <v>PEC</v>
          </cell>
        </row>
        <row r="3806">
          <cell r="A3806" t="str">
            <v>17246194</v>
          </cell>
          <cell r="B3806">
            <v>172</v>
          </cell>
          <cell r="C3806">
            <v>46194</v>
          </cell>
          <cell r="D3806" t="str">
            <v>PELL ROL AVENA PLUS 40 KGS</v>
          </cell>
          <cell r="E3806" t="str">
            <v>PES</v>
          </cell>
          <cell r="F3806">
            <v>7300</v>
          </cell>
          <cell r="G3806" t="str">
            <v>TN</v>
          </cell>
          <cell r="H3806" t="str">
            <v>TONELADAS</v>
          </cell>
          <cell r="I3806" t="str">
            <v>PEC</v>
          </cell>
        </row>
        <row r="3807">
          <cell r="A3807" t="str">
            <v>17246199</v>
          </cell>
          <cell r="B3807">
            <v>172</v>
          </cell>
          <cell r="C3807">
            <v>46199</v>
          </cell>
          <cell r="D3807" t="str">
            <v>PELL ROL SPR. AVENA 20K RE</v>
          </cell>
          <cell r="E3807" t="str">
            <v>PES</v>
          </cell>
          <cell r="F3807">
            <v>5965</v>
          </cell>
          <cell r="G3807" t="str">
            <v>TN</v>
          </cell>
          <cell r="H3807" t="str">
            <v>TONELADAS</v>
          </cell>
          <cell r="I3807" t="str">
            <v>PEC</v>
          </cell>
        </row>
        <row r="3808">
          <cell r="A3808" t="str">
            <v>17246204</v>
          </cell>
          <cell r="B3808">
            <v>172</v>
          </cell>
          <cell r="C3808">
            <v>46204</v>
          </cell>
          <cell r="D3808" t="str">
            <v>PELL ROL CLASICO RE</v>
          </cell>
          <cell r="E3808" t="str">
            <v>PES</v>
          </cell>
          <cell r="F3808">
            <v>6980</v>
          </cell>
          <cell r="G3808" t="str">
            <v>TN</v>
          </cell>
          <cell r="H3808" t="str">
            <v>TONELADAS</v>
          </cell>
          <cell r="I3808" t="str">
            <v>PEC</v>
          </cell>
        </row>
        <row r="3809">
          <cell r="A3809" t="str">
            <v>17246214</v>
          </cell>
          <cell r="B3809">
            <v>172</v>
          </cell>
          <cell r="C3809">
            <v>46214</v>
          </cell>
          <cell r="D3809" t="str">
            <v>PELL ROL SPRINTER RE</v>
          </cell>
          <cell r="E3809" t="str">
            <v>PES</v>
          </cell>
          <cell r="F3809">
            <v>7119</v>
          </cell>
          <cell r="G3809" t="str">
            <v>TN</v>
          </cell>
          <cell r="H3809" t="str">
            <v>TONELADAS</v>
          </cell>
          <cell r="I3809" t="str">
            <v>PEC</v>
          </cell>
        </row>
        <row r="3810">
          <cell r="A3810" t="str">
            <v>17246234</v>
          </cell>
          <cell r="B3810">
            <v>172</v>
          </cell>
          <cell r="C3810">
            <v>46234</v>
          </cell>
          <cell r="D3810" t="str">
            <v>PELL ROL VITAL RE</v>
          </cell>
          <cell r="E3810" t="str">
            <v>PES</v>
          </cell>
          <cell r="F3810">
            <v>6980</v>
          </cell>
          <cell r="G3810" t="str">
            <v>TN</v>
          </cell>
          <cell r="H3810" t="str">
            <v>TONELADAS</v>
          </cell>
          <cell r="I3810" t="str">
            <v>PEC</v>
          </cell>
        </row>
        <row r="3811">
          <cell r="A3811" t="str">
            <v>17246252</v>
          </cell>
          <cell r="B3811">
            <v>172</v>
          </cell>
          <cell r="C3811">
            <v>46252</v>
          </cell>
          <cell r="D3811" t="str">
            <v>GALLO DE ORO PRO-PLUMA</v>
          </cell>
          <cell r="E3811" t="str">
            <v>PES</v>
          </cell>
          <cell r="F3811">
            <v>8775</v>
          </cell>
          <cell r="G3811" t="str">
            <v>TN</v>
          </cell>
          <cell r="H3811" t="str">
            <v>TONELADAS</v>
          </cell>
          <cell r="I3811" t="str">
            <v>PEC</v>
          </cell>
        </row>
        <row r="3812">
          <cell r="A3812" t="str">
            <v>17246259</v>
          </cell>
          <cell r="B3812">
            <v>172</v>
          </cell>
          <cell r="C3812">
            <v>46259</v>
          </cell>
          <cell r="D3812" t="str">
            <v>GALLO DE ORO PRO-PLUMA 5KG</v>
          </cell>
          <cell r="E3812" t="str">
            <v>PES</v>
          </cell>
          <cell r="F3812">
            <v>9225</v>
          </cell>
          <cell r="G3812" t="str">
            <v>TN</v>
          </cell>
          <cell r="H3812" t="str">
            <v>TONELADAS</v>
          </cell>
          <cell r="I3812" t="str">
            <v>PEC</v>
          </cell>
        </row>
        <row r="3813">
          <cell r="A3813" t="str">
            <v>17246309</v>
          </cell>
          <cell r="B3813">
            <v>172</v>
          </cell>
          <cell r="C3813">
            <v>46309</v>
          </cell>
          <cell r="D3813" t="str">
            <v>TRIPLE CORONA RE ENDURANC 22.6</v>
          </cell>
          <cell r="E3813" t="str">
            <v>PES</v>
          </cell>
          <cell r="F3813">
            <v>9156</v>
          </cell>
          <cell r="G3813" t="str">
            <v>TN</v>
          </cell>
          <cell r="H3813" t="str">
            <v>TONELADAS</v>
          </cell>
          <cell r="I3813" t="str">
            <v>PEC</v>
          </cell>
        </row>
        <row r="3814">
          <cell r="A3814" t="str">
            <v>17246332</v>
          </cell>
          <cell r="B3814">
            <v>172</v>
          </cell>
          <cell r="C3814">
            <v>46332</v>
          </cell>
          <cell r="D3814" t="str">
            <v>TRIPLE CORONA BOOSTER CE</v>
          </cell>
          <cell r="E3814" t="str">
            <v>PES</v>
          </cell>
          <cell r="F3814">
            <v>9548</v>
          </cell>
          <cell r="G3814" t="str">
            <v>TN</v>
          </cell>
          <cell r="H3814" t="str">
            <v>TONELADAS</v>
          </cell>
          <cell r="I3814" t="str">
            <v>PEC</v>
          </cell>
        </row>
        <row r="3815">
          <cell r="A3815" t="str">
            <v>17246384</v>
          </cell>
          <cell r="B3815">
            <v>172</v>
          </cell>
          <cell r="C3815">
            <v>46384</v>
          </cell>
          <cell r="D3815" t="str">
            <v>PELL ROLL 1/4 DE MILLA RE</v>
          </cell>
          <cell r="E3815" t="str">
            <v>PES</v>
          </cell>
          <cell r="F3815">
            <v>6452</v>
          </cell>
          <cell r="G3815" t="str">
            <v>TN</v>
          </cell>
          <cell r="H3815" t="str">
            <v>TONELADAS</v>
          </cell>
          <cell r="I3815" t="str">
            <v>PEC</v>
          </cell>
        </row>
        <row r="3816">
          <cell r="A3816" t="str">
            <v>17246394</v>
          </cell>
          <cell r="B3816">
            <v>172</v>
          </cell>
          <cell r="C3816">
            <v>46394</v>
          </cell>
          <cell r="D3816" t="str">
            <v>GRANO DE ORO RE</v>
          </cell>
          <cell r="E3816" t="str">
            <v>PES</v>
          </cell>
          <cell r="F3816">
            <v>5075</v>
          </cell>
          <cell r="G3816" t="str">
            <v>TN</v>
          </cell>
          <cell r="H3816" t="str">
            <v>TONELADAS</v>
          </cell>
          <cell r="I3816" t="str">
            <v>PEC</v>
          </cell>
        </row>
        <row r="3817">
          <cell r="A3817" t="str">
            <v>17246442</v>
          </cell>
          <cell r="B3817">
            <v>172</v>
          </cell>
          <cell r="C3817">
            <v>46442</v>
          </cell>
          <cell r="D3817" t="str">
            <v>GALLO DE ORO ENTRENAMIENTO 40K</v>
          </cell>
          <cell r="E3817" t="str">
            <v>PES</v>
          </cell>
          <cell r="F3817">
            <v>8196</v>
          </cell>
          <cell r="G3817" t="str">
            <v>TN</v>
          </cell>
          <cell r="H3817" t="str">
            <v>TONELADAS</v>
          </cell>
          <cell r="I3817" t="str">
            <v>PEC</v>
          </cell>
        </row>
        <row r="3818">
          <cell r="A3818" t="str">
            <v>17246446</v>
          </cell>
          <cell r="B3818">
            <v>172</v>
          </cell>
          <cell r="C3818">
            <v>46446</v>
          </cell>
          <cell r="D3818" t="str">
            <v>GALLO DE ORO ENTRENAMIENTO 5KG</v>
          </cell>
          <cell r="E3818" t="str">
            <v>PES</v>
          </cell>
          <cell r="F3818">
            <v>9113</v>
          </cell>
          <cell r="G3818" t="str">
            <v>TN</v>
          </cell>
          <cell r="H3818" t="str">
            <v>TONELADAS</v>
          </cell>
          <cell r="I3818" t="str">
            <v>PEC</v>
          </cell>
        </row>
        <row r="3819">
          <cell r="A3819" t="str">
            <v>17246452</v>
          </cell>
          <cell r="B3819">
            <v>172</v>
          </cell>
          <cell r="C3819">
            <v>46452</v>
          </cell>
          <cell r="D3819" t="str">
            <v>GALLO DE ORO SUPERBABY 40 KG</v>
          </cell>
          <cell r="E3819" t="str">
            <v>PES</v>
          </cell>
          <cell r="F3819">
            <v>6770</v>
          </cell>
          <cell r="G3819" t="str">
            <v>TN</v>
          </cell>
          <cell r="H3819" t="str">
            <v>TONELADAS</v>
          </cell>
          <cell r="I3819" t="str">
            <v>PEC</v>
          </cell>
        </row>
        <row r="3820">
          <cell r="A3820" t="str">
            <v>17246456</v>
          </cell>
          <cell r="B3820">
            <v>172</v>
          </cell>
          <cell r="C3820">
            <v>46456</v>
          </cell>
          <cell r="D3820" t="str">
            <v>GALLO DE ORO SUPERBABY  5KG</v>
          </cell>
          <cell r="E3820" t="str">
            <v>PES</v>
          </cell>
          <cell r="F3820">
            <v>7790</v>
          </cell>
          <cell r="G3820" t="str">
            <v>TN</v>
          </cell>
          <cell r="H3820" t="str">
            <v>TONELADAS</v>
          </cell>
          <cell r="I3820" t="str">
            <v>PEC</v>
          </cell>
        </row>
        <row r="3821">
          <cell r="A3821" t="str">
            <v>17246462</v>
          </cell>
          <cell r="B3821">
            <v>172</v>
          </cell>
          <cell r="C3821">
            <v>46462</v>
          </cell>
          <cell r="D3821" t="str">
            <v>GALLO DE ORO INICIO CE</v>
          </cell>
          <cell r="E3821" t="str">
            <v>PES</v>
          </cell>
          <cell r="F3821">
            <v>7281</v>
          </cell>
          <cell r="G3821" t="str">
            <v>TN</v>
          </cell>
          <cell r="H3821" t="str">
            <v>TONELADAS</v>
          </cell>
          <cell r="I3821" t="str">
            <v>PEC</v>
          </cell>
        </row>
        <row r="3822">
          <cell r="A3822" t="str">
            <v>17246463</v>
          </cell>
          <cell r="B3822">
            <v>172</v>
          </cell>
          <cell r="C3822">
            <v>46463</v>
          </cell>
          <cell r="D3822" t="str">
            <v>GALLO DE ORO INICIO CG</v>
          </cell>
          <cell r="E3822" t="str">
            <v>PES</v>
          </cell>
          <cell r="F3822">
            <v>4775</v>
          </cell>
          <cell r="G3822" t="str">
            <v>TN</v>
          </cell>
          <cell r="H3822" t="str">
            <v>TONELADAS</v>
          </cell>
          <cell r="I3822" t="str">
            <v>PEC</v>
          </cell>
        </row>
        <row r="3823">
          <cell r="A3823" t="str">
            <v>17246463</v>
          </cell>
          <cell r="B3823">
            <v>172</v>
          </cell>
          <cell r="C3823">
            <v>46463</v>
          </cell>
          <cell r="D3823" t="str">
            <v>GALLO DE ORO INICIO CG</v>
          </cell>
          <cell r="E3823" t="str">
            <v>PES</v>
          </cell>
          <cell r="F3823">
            <v>5150</v>
          </cell>
          <cell r="G3823" t="str">
            <v>TN</v>
          </cell>
          <cell r="H3823" t="str">
            <v>TONELADAS</v>
          </cell>
          <cell r="I3823" t="str">
            <v>PEC</v>
          </cell>
        </row>
        <row r="3824">
          <cell r="A3824" t="str">
            <v>17246466</v>
          </cell>
          <cell r="B3824">
            <v>172</v>
          </cell>
          <cell r="C3824">
            <v>46466</v>
          </cell>
          <cell r="D3824" t="str">
            <v>GALLO DE ORO INICIO 5K CE</v>
          </cell>
          <cell r="E3824" t="str">
            <v>PES</v>
          </cell>
          <cell r="F3824">
            <v>7806</v>
          </cell>
          <cell r="G3824" t="str">
            <v>TN</v>
          </cell>
          <cell r="H3824" t="str">
            <v>TONELADAS</v>
          </cell>
          <cell r="I3824" t="str">
            <v>PEC</v>
          </cell>
        </row>
        <row r="3825">
          <cell r="A3825" t="str">
            <v>17246472</v>
          </cell>
          <cell r="B3825">
            <v>172</v>
          </cell>
          <cell r="C3825">
            <v>46472</v>
          </cell>
          <cell r="D3825" t="str">
            <v>GALLO DE ORO DESA./MANTO. CE</v>
          </cell>
          <cell r="E3825" t="str">
            <v>PES</v>
          </cell>
          <cell r="F3825">
            <v>6015</v>
          </cell>
          <cell r="G3825" t="str">
            <v>TN</v>
          </cell>
          <cell r="H3825" t="str">
            <v>TONELADAS</v>
          </cell>
          <cell r="I3825" t="str">
            <v>PEC</v>
          </cell>
        </row>
        <row r="3826">
          <cell r="A3826" t="str">
            <v>17246473</v>
          </cell>
          <cell r="B3826">
            <v>172</v>
          </cell>
          <cell r="C3826">
            <v>46473</v>
          </cell>
          <cell r="D3826" t="str">
            <v>GALLO DE ORO DESA./MANTO. CG</v>
          </cell>
          <cell r="E3826" t="str">
            <v>PES</v>
          </cell>
          <cell r="F3826">
            <v>4450</v>
          </cell>
          <cell r="G3826" t="str">
            <v>TN</v>
          </cell>
          <cell r="H3826" t="str">
            <v>TONELADAS</v>
          </cell>
          <cell r="I3826" t="str">
            <v>PEC</v>
          </cell>
        </row>
        <row r="3827">
          <cell r="A3827" t="str">
            <v>17246476</v>
          </cell>
          <cell r="B3827">
            <v>172</v>
          </cell>
          <cell r="C3827">
            <v>46476</v>
          </cell>
          <cell r="D3827" t="str">
            <v>GALLO DE ORO DESA./MANTO. 5K.</v>
          </cell>
          <cell r="E3827" t="str">
            <v>PES</v>
          </cell>
          <cell r="F3827">
            <v>6665</v>
          </cell>
          <cell r="G3827" t="str">
            <v>TN</v>
          </cell>
          <cell r="H3827" t="str">
            <v>TONELADAS</v>
          </cell>
          <cell r="I3827" t="str">
            <v>PEC</v>
          </cell>
        </row>
        <row r="3828">
          <cell r="A3828" t="str">
            <v>17246478</v>
          </cell>
          <cell r="B3828">
            <v>172</v>
          </cell>
          <cell r="C3828">
            <v>46478</v>
          </cell>
          <cell r="D3828" t="str">
            <v>BONUS GALLO DE ORO DES/MANT 5K</v>
          </cell>
          <cell r="E3828" t="str">
            <v>PES</v>
          </cell>
          <cell r="F3828">
            <v>27.33</v>
          </cell>
          <cell r="G3828" t="str">
            <v>DG</v>
          </cell>
          <cell r="H3828" t="str">
            <v>5.5 KGS</v>
          </cell>
          <cell r="I3828" t="str">
            <v>PEC</v>
          </cell>
        </row>
        <row r="3829">
          <cell r="A3829" t="str">
            <v>17246479</v>
          </cell>
          <cell r="B3829">
            <v>172</v>
          </cell>
          <cell r="C3829">
            <v>46479</v>
          </cell>
          <cell r="D3829" t="str">
            <v>BONUS GALLO DE ORO DES/MANT CE</v>
          </cell>
          <cell r="E3829" t="str">
            <v>PES</v>
          </cell>
          <cell r="F3829">
            <v>223.6</v>
          </cell>
          <cell r="G3829" t="str">
            <v>DF</v>
          </cell>
          <cell r="H3829" t="str">
            <v>42 KGS</v>
          </cell>
          <cell r="I3829" t="str">
            <v>PEC</v>
          </cell>
        </row>
        <row r="3830">
          <cell r="A3830" t="str">
            <v>17246482</v>
          </cell>
          <cell r="B3830">
            <v>172</v>
          </cell>
          <cell r="C3830">
            <v>46482</v>
          </cell>
          <cell r="D3830" t="str">
            <v>GALLO DE ORO REPRODUCTOR CE</v>
          </cell>
          <cell r="E3830" t="str">
            <v>PES</v>
          </cell>
          <cell r="F3830">
            <v>6155</v>
          </cell>
          <cell r="G3830" t="str">
            <v>TN</v>
          </cell>
          <cell r="H3830" t="str">
            <v>TONELADAS</v>
          </cell>
          <cell r="I3830" t="str">
            <v>PEC</v>
          </cell>
        </row>
        <row r="3831">
          <cell r="A3831" t="str">
            <v>17246483</v>
          </cell>
          <cell r="B3831">
            <v>172</v>
          </cell>
          <cell r="C3831">
            <v>46483</v>
          </cell>
          <cell r="D3831" t="str">
            <v>GALLO DE ORO REPRODUCTOR CG</v>
          </cell>
          <cell r="E3831" t="str">
            <v>PES</v>
          </cell>
          <cell r="F3831">
            <v>4625</v>
          </cell>
          <cell r="G3831" t="str">
            <v>TN</v>
          </cell>
          <cell r="H3831" t="str">
            <v>TONELADAS</v>
          </cell>
          <cell r="I3831" t="str">
            <v>PEC</v>
          </cell>
        </row>
        <row r="3832">
          <cell r="A3832" t="str">
            <v>17246486</v>
          </cell>
          <cell r="B3832">
            <v>172</v>
          </cell>
          <cell r="C3832">
            <v>46486</v>
          </cell>
          <cell r="D3832" t="str">
            <v>GALLO DE ORO REPRODUCTOR 5K</v>
          </cell>
          <cell r="E3832" t="str">
            <v>PES</v>
          </cell>
          <cell r="F3832">
            <v>6199</v>
          </cell>
          <cell r="G3832" t="str">
            <v>TN</v>
          </cell>
          <cell r="H3832" t="str">
            <v>TONELADAS</v>
          </cell>
          <cell r="I3832" t="str">
            <v>PEC</v>
          </cell>
        </row>
        <row r="3833">
          <cell r="A3833" t="str">
            <v>17246492</v>
          </cell>
          <cell r="B3833">
            <v>172</v>
          </cell>
          <cell r="C3833">
            <v>46492</v>
          </cell>
          <cell r="D3833" t="str">
            <v>TRIPLE CORONA JUNIOR CE</v>
          </cell>
          <cell r="E3833" t="str">
            <v>PES</v>
          </cell>
          <cell r="F3833">
            <v>8151</v>
          </cell>
          <cell r="G3833" t="str">
            <v>TN</v>
          </cell>
          <cell r="H3833" t="str">
            <v>TONELADAS</v>
          </cell>
          <cell r="I3833" t="str">
            <v>PEC</v>
          </cell>
        </row>
        <row r="3834">
          <cell r="A3834" t="str">
            <v>17246772</v>
          </cell>
          <cell r="B3834">
            <v>172</v>
          </cell>
          <cell r="C3834">
            <v>46772</v>
          </cell>
          <cell r="D3834" t="str">
            <v>API BORREGOS CE</v>
          </cell>
          <cell r="E3834" t="str">
            <v>PES</v>
          </cell>
          <cell r="F3834">
            <v>4715</v>
          </cell>
          <cell r="G3834" t="str">
            <v>TN</v>
          </cell>
          <cell r="H3834" t="str">
            <v>TONELADAS</v>
          </cell>
          <cell r="I3834" t="str">
            <v>PEC</v>
          </cell>
        </row>
        <row r="3835">
          <cell r="A3835" t="str">
            <v>17248016</v>
          </cell>
          <cell r="B3835">
            <v>172</v>
          </cell>
          <cell r="C3835">
            <v>48016</v>
          </cell>
          <cell r="D3835" t="str">
            <v>API CAMARON ALTA DENS 40% ME 1</v>
          </cell>
          <cell r="E3835" t="str">
            <v>PES</v>
          </cell>
          <cell r="F3835">
            <v>14101</v>
          </cell>
          <cell r="G3835" t="str">
            <v>TN</v>
          </cell>
          <cell r="H3835" t="str">
            <v>TONELADAS</v>
          </cell>
          <cell r="I3835" t="str">
            <v>ACU</v>
          </cell>
        </row>
        <row r="3836">
          <cell r="A3836" t="str">
            <v>17248017</v>
          </cell>
          <cell r="B3836">
            <v>172</v>
          </cell>
          <cell r="C3836">
            <v>48017</v>
          </cell>
          <cell r="D3836" t="str">
            <v>API CAMARON ALTA DENS 40% ME 2</v>
          </cell>
          <cell r="E3836" t="str">
            <v>PES</v>
          </cell>
          <cell r="F3836">
            <v>14102</v>
          </cell>
          <cell r="G3836" t="str">
            <v>TN</v>
          </cell>
          <cell r="H3836" t="str">
            <v>TONELADAS</v>
          </cell>
          <cell r="I3836" t="str">
            <v>ACU</v>
          </cell>
        </row>
        <row r="3837">
          <cell r="A3837" t="str">
            <v>17248019</v>
          </cell>
          <cell r="B3837">
            <v>172</v>
          </cell>
          <cell r="C3837">
            <v>48019</v>
          </cell>
          <cell r="D3837" t="str">
            <v>API CAMARON ALTA DENS.40% CE</v>
          </cell>
          <cell r="E3837" t="str">
            <v>PES</v>
          </cell>
          <cell r="F3837">
            <v>14001</v>
          </cell>
          <cell r="G3837" t="str">
            <v>TN</v>
          </cell>
          <cell r="H3837" t="str">
            <v>TONELADAS</v>
          </cell>
          <cell r="I3837" t="str">
            <v>ACU</v>
          </cell>
        </row>
        <row r="3838">
          <cell r="A3838" t="str">
            <v>17248022</v>
          </cell>
          <cell r="B3838">
            <v>172</v>
          </cell>
          <cell r="C3838">
            <v>48022</v>
          </cell>
          <cell r="D3838" t="str">
            <v>API CAMARON ALTA DENS 35% CE</v>
          </cell>
          <cell r="E3838" t="str">
            <v>PES</v>
          </cell>
          <cell r="F3838">
            <v>13442</v>
          </cell>
          <cell r="G3838" t="str">
            <v>TN</v>
          </cell>
          <cell r="H3838" t="str">
            <v>TONELADAS</v>
          </cell>
          <cell r="I3838" t="str">
            <v>ACU</v>
          </cell>
        </row>
        <row r="3839">
          <cell r="A3839" t="str">
            <v>17248026</v>
          </cell>
          <cell r="B3839">
            <v>172</v>
          </cell>
          <cell r="C3839">
            <v>48026</v>
          </cell>
          <cell r="D3839" t="str">
            <v>API CAMARON 2 20K ME</v>
          </cell>
          <cell r="E3839" t="str">
            <v>PES</v>
          </cell>
          <cell r="F3839">
            <v>9992</v>
          </cell>
          <cell r="G3839" t="str">
            <v>TN</v>
          </cell>
          <cell r="H3839" t="str">
            <v>TONELADAS</v>
          </cell>
          <cell r="I3839" t="str">
            <v>ACU</v>
          </cell>
        </row>
        <row r="3840">
          <cell r="A3840" t="str">
            <v>17248029</v>
          </cell>
          <cell r="B3840">
            <v>172</v>
          </cell>
          <cell r="C3840">
            <v>48029</v>
          </cell>
          <cell r="D3840" t="str">
            <v>API CAMARON AD 35% MC 2</v>
          </cell>
          <cell r="E3840" t="str">
            <v>PES</v>
          </cell>
          <cell r="F3840">
            <v>13342</v>
          </cell>
          <cell r="G3840" t="str">
            <v>TN</v>
          </cell>
          <cell r="H3840" t="str">
            <v>TONELADAS</v>
          </cell>
          <cell r="I3840" t="str">
            <v>ACU</v>
          </cell>
        </row>
        <row r="3841">
          <cell r="A3841" t="str">
            <v>17248039</v>
          </cell>
          <cell r="B3841">
            <v>172</v>
          </cell>
          <cell r="C3841">
            <v>48039</v>
          </cell>
          <cell r="D3841" t="str">
            <v>API CAMARON ALTA DENS 30% CE</v>
          </cell>
          <cell r="E3841" t="str">
            <v>PES</v>
          </cell>
          <cell r="F3841">
            <v>13217</v>
          </cell>
          <cell r="G3841" t="str">
            <v>TN</v>
          </cell>
          <cell r="H3841" t="str">
            <v>TONELADAS</v>
          </cell>
          <cell r="I3841" t="str">
            <v>ACU</v>
          </cell>
        </row>
        <row r="3842">
          <cell r="A3842" t="str">
            <v>17248049</v>
          </cell>
          <cell r="B3842">
            <v>172</v>
          </cell>
          <cell r="C3842">
            <v>48049</v>
          </cell>
          <cell r="D3842" t="str">
            <v>API CAMARON ALTA DENS 25% CE</v>
          </cell>
          <cell r="E3842" t="str">
            <v>PES</v>
          </cell>
          <cell r="F3842">
            <v>12866</v>
          </cell>
          <cell r="G3842" t="str">
            <v>TN</v>
          </cell>
          <cell r="H3842" t="str">
            <v>TONELADAS</v>
          </cell>
          <cell r="I3842" t="str">
            <v>ACU</v>
          </cell>
        </row>
        <row r="3843">
          <cell r="A3843" t="str">
            <v>17248057</v>
          </cell>
          <cell r="B3843">
            <v>172</v>
          </cell>
          <cell r="C3843">
            <v>48057</v>
          </cell>
          <cell r="D3843" t="str">
            <v>API CAMARON EXTENSIVO 40% ME</v>
          </cell>
          <cell r="E3843" t="str">
            <v>PES</v>
          </cell>
          <cell r="F3843">
            <v>12942</v>
          </cell>
          <cell r="G3843" t="str">
            <v>TN</v>
          </cell>
          <cell r="H3843" t="str">
            <v>TONELADAS</v>
          </cell>
          <cell r="I3843" t="str">
            <v>ACU</v>
          </cell>
        </row>
        <row r="3844">
          <cell r="A3844" t="str">
            <v>17248059</v>
          </cell>
          <cell r="B3844">
            <v>172</v>
          </cell>
          <cell r="C3844">
            <v>48059</v>
          </cell>
          <cell r="D3844" t="str">
            <v>API CAMARON EXTENSIVO 40% ME</v>
          </cell>
          <cell r="E3844" t="str">
            <v>PES</v>
          </cell>
          <cell r="F3844">
            <v>12942</v>
          </cell>
          <cell r="G3844" t="str">
            <v>TN</v>
          </cell>
          <cell r="H3844" t="str">
            <v>TONELADAS</v>
          </cell>
          <cell r="I3844" t="str">
            <v>ACU</v>
          </cell>
        </row>
        <row r="3845">
          <cell r="A3845" t="str">
            <v>17248069</v>
          </cell>
          <cell r="B3845">
            <v>172</v>
          </cell>
          <cell r="C3845">
            <v>48069</v>
          </cell>
          <cell r="D3845" t="str">
            <v>API CAMARON EXTENSIVO 35% CE</v>
          </cell>
          <cell r="E3845" t="str">
            <v>PES</v>
          </cell>
          <cell r="F3845">
            <v>11736</v>
          </cell>
          <cell r="G3845" t="str">
            <v>TN</v>
          </cell>
          <cell r="H3845" t="str">
            <v>TONELADAS</v>
          </cell>
          <cell r="I3845" t="str">
            <v>ACU</v>
          </cell>
        </row>
        <row r="3846">
          <cell r="A3846" t="str">
            <v>17248079</v>
          </cell>
          <cell r="B3846">
            <v>172</v>
          </cell>
          <cell r="C3846">
            <v>48079</v>
          </cell>
          <cell r="D3846" t="str">
            <v>API CAMARON EXTENSIVO 30% CE</v>
          </cell>
          <cell r="E3846" t="str">
            <v>PES</v>
          </cell>
          <cell r="F3846">
            <v>11323</v>
          </cell>
          <cell r="G3846" t="str">
            <v>TN</v>
          </cell>
          <cell r="H3846" t="str">
            <v>TONELADAS</v>
          </cell>
          <cell r="I3846" t="str">
            <v>ACU</v>
          </cell>
        </row>
        <row r="3847">
          <cell r="A3847" t="str">
            <v>17248089</v>
          </cell>
          <cell r="B3847">
            <v>172</v>
          </cell>
          <cell r="C3847">
            <v>48089</v>
          </cell>
          <cell r="D3847" t="str">
            <v>API CAMARON EXTENSIVO 25% CE</v>
          </cell>
          <cell r="E3847" t="str">
            <v>PES</v>
          </cell>
          <cell r="F3847">
            <v>10725</v>
          </cell>
          <cell r="G3847" t="str">
            <v>TN</v>
          </cell>
          <cell r="H3847" t="str">
            <v>TONELADAS</v>
          </cell>
          <cell r="I3847" t="str">
            <v>ACU</v>
          </cell>
        </row>
        <row r="3848">
          <cell r="A3848" t="str">
            <v>17248106</v>
          </cell>
          <cell r="B3848">
            <v>172</v>
          </cell>
          <cell r="C3848">
            <v>48106</v>
          </cell>
          <cell r="D3848" t="str">
            <v>APICAMARON 2 IMS 20 KG ME</v>
          </cell>
          <cell r="E3848" t="str">
            <v>PES</v>
          </cell>
          <cell r="F3848">
            <v>9672</v>
          </cell>
          <cell r="G3848" t="str">
            <v>TN</v>
          </cell>
          <cell r="H3848" t="str">
            <v>TONELADAS</v>
          </cell>
          <cell r="I3848" t="str">
            <v>ACU</v>
          </cell>
        </row>
        <row r="3849">
          <cell r="A3849" t="str">
            <v>17248119</v>
          </cell>
          <cell r="B3849">
            <v>172</v>
          </cell>
          <cell r="C3849">
            <v>48119</v>
          </cell>
          <cell r="D3849" t="str">
            <v>API BAGRE 1 20K CE</v>
          </cell>
          <cell r="E3849" t="str">
            <v>PES</v>
          </cell>
          <cell r="F3849">
            <v>9740</v>
          </cell>
          <cell r="G3849" t="str">
            <v>TN</v>
          </cell>
          <cell r="H3849" t="str">
            <v>TONELADAS</v>
          </cell>
          <cell r="I3849" t="str">
            <v>ACU</v>
          </cell>
        </row>
        <row r="3850">
          <cell r="A3850" t="str">
            <v>17248122</v>
          </cell>
          <cell r="B3850">
            <v>172</v>
          </cell>
          <cell r="C3850">
            <v>48122</v>
          </cell>
          <cell r="D3850" t="str">
            <v>API BAGRE 2 20 KG 3/16" CE</v>
          </cell>
          <cell r="E3850" t="str">
            <v>PES</v>
          </cell>
          <cell r="F3850">
            <v>8870</v>
          </cell>
          <cell r="G3850" t="str">
            <v>TN</v>
          </cell>
          <cell r="H3850" t="str">
            <v>TONELADAS</v>
          </cell>
          <cell r="I3850" t="str">
            <v>ACU</v>
          </cell>
        </row>
        <row r="3851">
          <cell r="A3851" t="str">
            <v>17248129</v>
          </cell>
          <cell r="B3851">
            <v>172</v>
          </cell>
          <cell r="C3851">
            <v>48129</v>
          </cell>
          <cell r="D3851" t="str">
            <v>API BAGRE 2 20K 5/16 CE</v>
          </cell>
          <cell r="E3851" t="str">
            <v>PES</v>
          </cell>
          <cell r="F3851">
            <v>8865</v>
          </cell>
          <cell r="G3851" t="str">
            <v>TN</v>
          </cell>
          <cell r="H3851" t="str">
            <v>TONELADAS</v>
          </cell>
          <cell r="I3851" t="str">
            <v>ACU</v>
          </cell>
        </row>
        <row r="3852">
          <cell r="A3852" t="str">
            <v>17248149</v>
          </cell>
          <cell r="B3852">
            <v>172</v>
          </cell>
          <cell r="C3852">
            <v>48149</v>
          </cell>
          <cell r="D3852" t="str">
            <v>API-BAGRE 28 20 KG 5/16" CE</v>
          </cell>
          <cell r="E3852" t="str">
            <v>PES</v>
          </cell>
          <cell r="F3852">
            <v>8520</v>
          </cell>
          <cell r="G3852" t="str">
            <v>TN</v>
          </cell>
          <cell r="H3852" t="str">
            <v>TONELADAS</v>
          </cell>
          <cell r="I3852" t="str">
            <v>ACU</v>
          </cell>
        </row>
        <row r="3853">
          <cell r="A3853" t="str">
            <v>17248169</v>
          </cell>
          <cell r="B3853">
            <v>172</v>
          </cell>
          <cell r="C3853">
            <v>48169</v>
          </cell>
          <cell r="D3853" t="str">
            <v>API TILAPIA 1 20K CE</v>
          </cell>
          <cell r="E3853" t="str">
            <v>PES</v>
          </cell>
          <cell r="F3853">
            <v>9939</v>
          </cell>
          <cell r="G3853" t="str">
            <v>TN</v>
          </cell>
          <cell r="H3853" t="str">
            <v>TONELADAS</v>
          </cell>
          <cell r="I3853" t="str">
            <v>ACU</v>
          </cell>
        </row>
        <row r="3854">
          <cell r="A3854" t="str">
            <v>17248179</v>
          </cell>
          <cell r="B3854">
            <v>172</v>
          </cell>
          <cell r="C3854">
            <v>48179</v>
          </cell>
          <cell r="D3854" t="str">
            <v>API TILAPIA 2 20K CE</v>
          </cell>
          <cell r="E3854" t="str">
            <v>PES</v>
          </cell>
          <cell r="F3854">
            <v>9550</v>
          </cell>
          <cell r="G3854" t="str">
            <v>TN</v>
          </cell>
          <cell r="H3854" t="str">
            <v>TONELADAS</v>
          </cell>
          <cell r="I3854" t="str">
            <v>ACU</v>
          </cell>
        </row>
        <row r="3855">
          <cell r="A3855" t="str">
            <v>17248189</v>
          </cell>
          <cell r="B3855">
            <v>172</v>
          </cell>
          <cell r="C3855">
            <v>48189</v>
          </cell>
          <cell r="D3855" t="str">
            <v>API TILAPIA 3 20K CE</v>
          </cell>
          <cell r="E3855" t="str">
            <v>PES</v>
          </cell>
          <cell r="F3855">
            <v>9000</v>
          </cell>
          <cell r="G3855" t="str">
            <v>TN</v>
          </cell>
          <cell r="H3855" t="str">
            <v>TONELADAS</v>
          </cell>
          <cell r="I3855" t="str">
            <v>ACU</v>
          </cell>
        </row>
        <row r="3856">
          <cell r="A3856" t="str">
            <v>17248199</v>
          </cell>
          <cell r="B3856">
            <v>172</v>
          </cell>
          <cell r="C3856">
            <v>48199</v>
          </cell>
          <cell r="D3856" t="str">
            <v>API TILAPIA 4 20K CE</v>
          </cell>
          <cell r="E3856" t="str">
            <v>PES</v>
          </cell>
          <cell r="F3856">
            <v>8475</v>
          </cell>
          <cell r="G3856" t="str">
            <v>TN</v>
          </cell>
          <cell r="H3856" t="str">
            <v>TONELADAS</v>
          </cell>
          <cell r="I3856" t="str">
            <v>ACU</v>
          </cell>
        </row>
        <row r="3857">
          <cell r="A3857" t="str">
            <v>17248207</v>
          </cell>
          <cell r="B3857">
            <v>172</v>
          </cell>
          <cell r="C3857">
            <v>48207</v>
          </cell>
          <cell r="D3857" t="str">
            <v>API-TRUCHA 1 20 KG ME</v>
          </cell>
          <cell r="E3857" t="str">
            <v>PES</v>
          </cell>
          <cell r="F3857">
            <v>14395</v>
          </cell>
          <cell r="G3857" t="str">
            <v>TN</v>
          </cell>
          <cell r="H3857" t="str">
            <v>TONELADAS</v>
          </cell>
          <cell r="I3857" t="str">
            <v>ACU</v>
          </cell>
        </row>
        <row r="3858">
          <cell r="A3858" t="str">
            <v>17248208</v>
          </cell>
          <cell r="B3858">
            <v>172</v>
          </cell>
          <cell r="C3858">
            <v>48208</v>
          </cell>
          <cell r="D3858" t="str">
            <v>API-TRUCHA 1 20 KG HE</v>
          </cell>
          <cell r="E3858" t="str">
            <v>PES</v>
          </cell>
          <cell r="F3858">
            <v>14645</v>
          </cell>
          <cell r="G3858" t="str">
            <v>TN</v>
          </cell>
          <cell r="H3858" t="str">
            <v>TONELADAS</v>
          </cell>
          <cell r="I3858" t="str">
            <v>ACU</v>
          </cell>
        </row>
        <row r="3859">
          <cell r="A3859" t="str">
            <v>17248209</v>
          </cell>
          <cell r="B3859">
            <v>172</v>
          </cell>
          <cell r="C3859">
            <v>48209</v>
          </cell>
          <cell r="D3859" t="str">
            <v>API TRUCHA 1 20K CE</v>
          </cell>
          <cell r="E3859" t="str">
            <v>PES</v>
          </cell>
          <cell r="F3859">
            <v>14645</v>
          </cell>
          <cell r="G3859" t="str">
            <v>TN</v>
          </cell>
          <cell r="H3859" t="str">
            <v>TONELADAS</v>
          </cell>
          <cell r="I3859" t="str">
            <v>ACU</v>
          </cell>
        </row>
        <row r="3860">
          <cell r="A3860" t="str">
            <v>17248219</v>
          </cell>
          <cell r="B3860">
            <v>172</v>
          </cell>
          <cell r="C3860">
            <v>48219</v>
          </cell>
          <cell r="D3860" t="str">
            <v>API TRUCHA 2 20K CE</v>
          </cell>
          <cell r="E3860" t="str">
            <v>PES</v>
          </cell>
          <cell r="F3860">
            <v>13110</v>
          </cell>
          <cell r="G3860" t="str">
            <v>TN</v>
          </cell>
          <cell r="H3860" t="str">
            <v>TONELADAS</v>
          </cell>
          <cell r="I3860" t="str">
            <v>ACU</v>
          </cell>
        </row>
        <row r="3861">
          <cell r="A3861" t="str">
            <v>17248229</v>
          </cell>
          <cell r="B3861">
            <v>172</v>
          </cell>
          <cell r="C3861">
            <v>48229</v>
          </cell>
          <cell r="D3861" t="str">
            <v>API TRUCHA 3 20K CE</v>
          </cell>
          <cell r="E3861" t="str">
            <v>PES</v>
          </cell>
          <cell r="F3861">
            <v>12510</v>
          </cell>
          <cell r="G3861" t="str">
            <v>TN</v>
          </cell>
          <cell r="H3861" t="str">
            <v>TONELADAS</v>
          </cell>
          <cell r="I3861" t="str">
            <v>ACU</v>
          </cell>
        </row>
        <row r="3862">
          <cell r="A3862" t="str">
            <v>17248239</v>
          </cell>
          <cell r="B3862">
            <v>172</v>
          </cell>
          <cell r="C3862">
            <v>48239</v>
          </cell>
          <cell r="D3862" t="str">
            <v>API TRUCHA SALM. 20K CE</v>
          </cell>
          <cell r="E3862" t="str">
            <v>PES</v>
          </cell>
          <cell r="F3862">
            <v>15090</v>
          </cell>
          <cell r="G3862" t="str">
            <v>TN</v>
          </cell>
          <cell r="H3862" t="str">
            <v>TONELADAS</v>
          </cell>
          <cell r="I3862" t="str">
            <v>ACU</v>
          </cell>
        </row>
        <row r="3863">
          <cell r="A3863" t="str">
            <v>17248271</v>
          </cell>
          <cell r="B3863">
            <v>172</v>
          </cell>
          <cell r="C3863">
            <v>48271</v>
          </cell>
          <cell r="D3863" t="str">
            <v>APICAMARON 35% FORM.ESP.M.CH.</v>
          </cell>
          <cell r="E3863" t="str">
            <v>PES</v>
          </cell>
          <cell r="F3863">
            <v>11424</v>
          </cell>
          <cell r="G3863" t="str">
            <v>TN</v>
          </cell>
          <cell r="H3863" t="str">
            <v>TONELADAS</v>
          </cell>
          <cell r="I3863" t="str">
            <v>ACU</v>
          </cell>
        </row>
        <row r="3864">
          <cell r="A3864" t="str">
            <v>17248272</v>
          </cell>
          <cell r="B3864">
            <v>172</v>
          </cell>
          <cell r="C3864">
            <v>48272</v>
          </cell>
          <cell r="D3864" t="str">
            <v>APICAMARON 35% FOR.ESP.M.GDE.</v>
          </cell>
          <cell r="E3864" t="str">
            <v>PES</v>
          </cell>
          <cell r="F3864">
            <v>11424</v>
          </cell>
          <cell r="G3864" t="str">
            <v>TN</v>
          </cell>
          <cell r="H3864" t="str">
            <v>TONELADAS</v>
          </cell>
          <cell r="I3864" t="str">
            <v>EXP</v>
          </cell>
        </row>
        <row r="3865">
          <cell r="A3865" t="str">
            <v>17248275</v>
          </cell>
          <cell r="B3865">
            <v>172</v>
          </cell>
          <cell r="C3865">
            <v>48275</v>
          </cell>
          <cell r="D3865" t="str">
            <v>APICAMARON 35% FOR.ESP.3/32 LG</v>
          </cell>
          <cell r="E3865" t="str">
            <v>PES</v>
          </cell>
          <cell r="F3865">
            <v>11173</v>
          </cell>
          <cell r="G3865" t="str">
            <v>TN</v>
          </cell>
          <cell r="H3865" t="str">
            <v>TONELADAS</v>
          </cell>
          <cell r="I3865" t="str">
            <v>ACU</v>
          </cell>
        </row>
        <row r="3866">
          <cell r="A3866" t="str">
            <v>17248319</v>
          </cell>
          <cell r="B3866">
            <v>172</v>
          </cell>
          <cell r="C3866">
            <v>48319</v>
          </cell>
          <cell r="D3866" t="str">
            <v>API CAMARON INTENSIVO 40% MC 2</v>
          </cell>
          <cell r="E3866" t="str">
            <v>PES</v>
          </cell>
          <cell r="F3866">
            <v>15941</v>
          </cell>
          <cell r="G3866" t="str">
            <v>TN</v>
          </cell>
          <cell r="H3866" t="str">
            <v>TONELADAS</v>
          </cell>
          <cell r="I3866" t="str">
            <v>ACU</v>
          </cell>
        </row>
        <row r="3867">
          <cell r="A3867" t="str">
            <v>17248329</v>
          </cell>
          <cell r="B3867">
            <v>172</v>
          </cell>
          <cell r="C3867">
            <v>48329</v>
          </cell>
          <cell r="D3867" t="str">
            <v>API CAMARON INT 35% CE 2.32</v>
          </cell>
          <cell r="E3867" t="str">
            <v>PES</v>
          </cell>
          <cell r="F3867">
            <v>14560</v>
          </cell>
          <cell r="G3867" t="str">
            <v>TN</v>
          </cell>
          <cell r="H3867" t="str">
            <v>TONELADAS</v>
          </cell>
          <cell r="I3867" t="str">
            <v>ACU</v>
          </cell>
        </row>
        <row r="3868">
          <cell r="A3868" t="str">
            <v>17248392</v>
          </cell>
          <cell r="B3868">
            <v>172</v>
          </cell>
          <cell r="C3868">
            <v>48392</v>
          </cell>
          <cell r="D3868" t="str">
            <v>API-CAMARON MEDIA DENS 40% ME</v>
          </cell>
          <cell r="E3868" t="str">
            <v>PES</v>
          </cell>
          <cell r="F3868">
            <v>13556</v>
          </cell>
          <cell r="G3868" t="str">
            <v>TN</v>
          </cell>
          <cell r="H3868" t="str">
            <v>TONELADAS</v>
          </cell>
          <cell r="I3868" t="str">
            <v>ACU</v>
          </cell>
        </row>
        <row r="3869">
          <cell r="A3869" t="str">
            <v>17248407</v>
          </cell>
          <cell r="B3869">
            <v>172</v>
          </cell>
          <cell r="C3869">
            <v>48407</v>
          </cell>
          <cell r="D3869" t="str">
            <v>API CAMARON MEDIA DENSID 35%</v>
          </cell>
          <cell r="E3869" t="str">
            <v>PES</v>
          </cell>
          <cell r="F3869">
            <v>12850</v>
          </cell>
          <cell r="G3869" t="str">
            <v>TN</v>
          </cell>
          <cell r="H3869" t="str">
            <v>TONELADAS</v>
          </cell>
          <cell r="I3869" t="str">
            <v>ACU</v>
          </cell>
        </row>
        <row r="3870">
          <cell r="A3870" t="str">
            <v>17248429</v>
          </cell>
          <cell r="B3870">
            <v>172</v>
          </cell>
          <cell r="C3870">
            <v>48429</v>
          </cell>
          <cell r="D3870" t="str">
            <v>API CAMARON MEDIA DENS 30% CE</v>
          </cell>
          <cell r="E3870" t="str">
            <v>PES</v>
          </cell>
          <cell r="F3870">
            <v>12679</v>
          </cell>
          <cell r="G3870" t="str">
            <v>TN</v>
          </cell>
          <cell r="H3870" t="str">
            <v>TONELADAS</v>
          </cell>
          <cell r="I3870" t="str">
            <v>ACU</v>
          </cell>
        </row>
        <row r="3871">
          <cell r="A3871" t="str">
            <v>17248439</v>
          </cell>
          <cell r="B3871">
            <v>172</v>
          </cell>
          <cell r="C3871">
            <v>48439</v>
          </cell>
          <cell r="D3871" t="str">
            <v>PARGO PIGMENTO MC 20K</v>
          </cell>
          <cell r="E3871" t="str">
            <v>PES</v>
          </cell>
          <cell r="F3871">
            <v>14047</v>
          </cell>
          <cell r="G3871" t="str">
            <v>TN</v>
          </cell>
          <cell r="H3871" t="str">
            <v>TONELADAS</v>
          </cell>
          <cell r="I3871" t="str">
            <v>ACU</v>
          </cell>
        </row>
        <row r="3872">
          <cell r="A3872" t="str">
            <v>17248656</v>
          </cell>
          <cell r="B3872">
            <v>172</v>
          </cell>
          <cell r="C3872">
            <v>48656</v>
          </cell>
          <cell r="D3872" t="str">
            <v>API CORVINA ENGORDA 1 20K</v>
          </cell>
          <cell r="E3872" t="str">
            <v>PES</v>
          </cell>
          <cell r="F3872">
            <v>15660</v>
          </cell>
          <cell r="G3872" t="str">
            <v>TN</v>
          </cell>
          <cell r="H3872" t="str">
            <v>TONELADAS</v>
          </cell>
          <cell r="I3872" t="str">
            <v>ACU</v>
          </cell>
        </row>
        <row r="3873">
          <cell r="A3873" t="str">
            <v>17248657</v>
          </cell>
          <cell r="B3873">
            <v>172</v>
          </cell>
          <cell r="C3873">
            <v>48657</v>
          </cell>
          <cell r="D3873" t="str">
            <v>API CORVINA ENGORDA 2 20K</v>
          </cell>
          <cell r="E3873" t="str">
            <v>PES</v>
          </cell>
          <cell r="F3873">
            <v>15400</v>
          </cell>
          <cell r="G3873" t="str">
            <v>TN</v>
          </cell>
          <cell r="H3873" t="str">
            <v>TONELADAS</v>
          </cell>
          <cell r="I3873" t="str">
            <v>ACU</v>
          </cell>
        </row>
        <row r="3874">
          <cell r="A3874" t="str">
            <v>17248739</v>
          </cell>
          <cell r="B3874">
            <v>172</v>
          </cell>
          <cell r="C3874">
            <v>48739</v>
          </cell>
          <cell r="D3874" t="str">
            <v>PARGO DESARROLLO MC 20K</v>
          </cell>
          <cell r="E3874" t="str">
            <v>PES</v>
          </cell>
          <cell r="F3874">
            <v>13771</v>
          </cell>
          <cell r="G3874" t="str">
            <v>TN</v>
          </cell>
          <cell r="H3874" t="str">
            <v>TONELADAS</v>
          </cell>
          <cell r="I3874" t="str">
            <v>ACU</v>
          </cell>
        </row>
        <row r="3875">
          <cell r="A3875" t="str">
            <v>17248749</v>
          </cell>
          <cell r="B3875">
            <v>172</v>
          </cell>
          <cell r="C3875">
            <v>48749</v>
          </cell>
          <cell r="D3875" t="str">
            <v>PARGO ENGORDA MC 20K</v>
          </cell>
          <cell r="E3875" t="str">
            <v>PES</v>
          </cell>
          <cell r="F3875">
            <v>12235</v>
          </cell>
          <cell r="G3875" t="str">
            <v>TN</v>
          </cell>
          <cell r="H3875" t="str">
            <v>TONELADAS</v>
          </cell>
          <cell r="I3875" t="str">
            <v>ACU</v>
          </cell>
        </row>
        <row r="3876">
          <cell r="A3876" t="str">
            <v>17248912</v>
          </cell>
          <cell r="B3876">
            <v>172</v>
          </cell>
          <cell r="C3876">
            <v>48912</v>
          </cell>
          <cell r="D3876" t="str">
            <v>API CAMARON 35% PROPES 2 40 KG</v>
          </cell>
          <cell r="E3876" t="str">
            <v>PES</v>
          </cell>
          <cell r="F3876">
            <v>7062.84</v>
          </cell>
          <cell r="G3876" t="str">
            <v>TN</v>
          </cell>
          <cell r="H3876" t="str">
            <v>TONELADAS</v>
          </cell>
          <cell r="I3876" t="str">
            <v>ACU</v>
          </cell>
        </row>
        <row r="3877">
          <cell r="A3877" t="str">
            <v>17248932</v>
          </cell>
          <cell r="B3877">
            <v>172</v>
          </cell>
          <cell r="C3877">
            <v>48932</v>
          </cell>
          <cell r="D3877" t="str">
            <v>API CAMARON 40% PROPES 2 40 KG</v>
          </cell>
          <cell r="E3877" t="str">
            <v>PES</v>
          </cell>
          <cell r="F3877">
            <v>7513.84</v>
          </cell>
          <cell r="G3877" t="str">
            <v>TN</v>
          </cell>
          <cell r="H3877" t="str">
            <v>TONELADAS</v>
          </cell>
          <cell r="I3877" t="str">
            <v>ACU</v>
          </cell>
        </row>
        <row r="3878">
          <cell r="A3878" t="str">
            <v>17248952</v>
          </cell>
          <cell r="B3878">
            <v>172</v>
          </cell>
          <cell r="C3878">
            <v>48952</v>
          </cell>
          <cell r="D3878" t="str">
            <v>APICAMARON 2 35% ENG.INI P 40K</v>
          </cell>
          <cell r="E3878" t="str">
            <v>PES</v>
          </cell>
          <cell r="F3878">
            <v>7062.84</v>
          </cell>
          <cell r="G3878" t="str">
            <v>TN</v>
          </cell>
          <cell r="H3878" t="str">
            <v>TONELADAS</v>
          </cell>
          <cell r="I3878" t="str">
            <v>ACU</v>
          </cell>
        </row>
        <row r="3879">
          <cell r="A3879" t="str">
            <v>17248962</v>
          </cell>
          <cell r="B3879">
            <v>172</v>
          </cell>
          <cell r="C3879">
            <v>48962</v>
          </cell>
          <cell r="D3879" t="str">
            <v>API CAMARON ENG.FIN 28% P 40KG</v>
          </cell>
          <cell r="E3879" t="str">
            <v>PES</v>
          </cell>
          <cell r="F3879">
            <v>6710.84</v>
          </cell>
          <cell r="G3879" t="str">
            <v>TN</v>
          </cell>
          <cell r="H3879" t="str">
            <v>TONELADAS</v>
          </cell>
          <cell r="I3879" t="str">
            <v>ACU</v>
          </cell>
        </row>
        <row r="3880">
          <cell r="A3880" t="str">
            <v>17250532</v>
          </cell>
          <cell r="B3880">
            <v>172</v>
          </cell>
          <cell r="C3880">
            <v>50532</v>
          </cell>
          <cell r="D3880" t="str">
            <v>GANA-AVES 2 MUL. TE</v>
          </cell>
          <cell r="E3880" t="str">
            <v>PES</v>
          </cell>
          <cell r="F3880">
            <v>4690</v>
          </cell>
          <cell r="G3880" t="str">
            <v>TN</v>
          </cell>
          <cell r="H3880" t="str">
            <v>TONELADAS</v>
          </cell>
          <cell r="I3880" t="str">
            <v>PEC</v>
          </cell>
        </row>
        <row r="3881">
          <cell r="A3881" t="str">
            <v>17253160</v>
          </cell>
          <cell r="B3881">
            <v>172</v>
          </cell>
          <cell r="C3881">
            <v>53160</v>
          </cell>
          <cell r="D3881" t="str">
            <v>INICIAPORK MEJORADO HE</v>
          </cell>
          <cell r="E3881" t="str">
            <v>PES</v>
          </cell>
          <cell r="F3881">
            <v>5770</v>
          </cell>
          <cell r="G3881" t="str">
            <v>TN</v>
          </cell>
          <cell r="H3881" t="str">
            <v>TONELADAS</v>
          </cell>
          <cell r="I3881" t="str">
            <v>PEC</v>
          </cell>
        </row>
        <row r="3882">
          <cell r="A3882" t="str">
            <v>17253170</v>
          </cell>
          <cell r="B3882">
            <v>172</v>
          </cell>
          <cell r="C3882">
            <v>53170</v>
          </cell>
          <cell r="D3882" t="str">
            <v>CRECIPORK MEJORADO HE</v>
          </cell>
          <cell r="E3882" t="str">
            <v>PES</v>
          </cell>
          <cell r="F3882">
            <v>5360</v>
          </cell>
          <cell r="G3882" t="str">
            <v>TN</v>
          </cell>
          <cell r="H3882" t="str">
            <v>TONELADAS</v>
          </cell>
          <cell r="I3882" t="str">
            <v>PEC</v>
          </cell>
        </row>
        <row r="3883">
          <cell r="A3883" t="str">
            <v>17253180</v>
          </cell>
          <cell r="B3883">
            <v>172</v>
          </cell>
          <cell r="C3883">
            <v>53180</v>
          </cell>
          <cell r="D3883" t="str">
            <v>ENGORDAPORK MEJORADO HE</v>
          </cell>
          <cell r="E3883" t="str">
            <v>PES</v>
          </cell>
          <cell r="F3883">
            <v>5130</v>
          </cell>
          <cell r="G3883" t="str">
            <v>TN</v>
          </cell>
          <cell r="H3883" t="str">
            <v>TONELADAS</v>
          </cell>
          <cell r="I3883" t="str">
            <v>PEC</v>
          </cell>
        </row>
        <row r="3884">
          <cell r="A3884" t="str">
            <v>17253190</v>
          </cell>
          <cell r="B3884">
            <v>172</v>
          </cell>
          <cell r="C3884">
            <v>53190</v>
          </cell>
          <cell r="D3884" t="str">
            <v>REPRODUPORK MEJORADO HE</v>
          </cell>
          <cell r="E3884" t="str">
            <v>PES</v>
          </cell>
          <cell r="F3884">
            <v>5225</v>
          </cell>
          <cell r="G3884" t="str">
            <v>TN</v>
          </cell>
          <cell r="H3884" t="str">
            <v>TONELADAS</v>
          </cell>
          <cell r="I3884" t="str">
            <v>PEC</v>
          </cell>
        </row>
        <row r="3885">
          <cell r="A3885" t="str">
            <v>17253240</v>
          </cell>
          <cell r="B3885">
            <v>172</v>
          </cell>
          <cell r="C3885">
            <v>53240</v>
          </cell>
          <cell r="D3885" t="str">
            <v>INICIAPORK HE 40 KG</v>
          </cell>
          <cell r="E3885" t="str">
            <v>PES</v>
          </cell>
          <cell r="F3885">
            <v>5420</v>
          </cell>
          <cell r="G3885" t="str">
            <v>TN</v>
          </cell>
          <cell r="H3885" t="str">
            <v>TONELADAS</v>
          </cell>
          <cell r="I3885" t="str">
            <v>PEC</v>
          </cell>
        </row>
        <row r="3886">
          <cell r="A3886" t="str">
            <v>17253241</v>
          </cell>
          <cell r="B3886">
            <v>172</v>
          </cell>
          <cell r="C3886">
            <v>53241</v>
          </cell>
          <cell r="D3886" t="str">
            <v>INICIAPORK HG</v>
          </cell>
          <cell r="E3886" t="str">
            <v>PES</v>
          </cell>
          <cell r="F3886">
            <v>5280</v>
          </cell>
          <cell r="G3886" t="str">
            <v>TN</v>
          </cell>
          <cell r="H3886" t="str">
            <v>TONELADAS</v>
          </cell>
          <cell r="I3886" t="str">
            <v>PEC</v>
          </cell>
        </row>
        <row r="3887">
          <cell r="A3887" t="str">
            <v>17253632</v>
          </cell>
          <cell r="B3887">
            <v>172</v>
          </cell>
          <cell r="C3887">
            <v>53632</v>
          </cell>
          <cell r="D3887" t="str">
            <v>GANACERDOS MULTIUSOS CE</v>
          </cell>
          <cell r="E3887" t="str">
            <v>PES</v>
          </cell>
          <cell r="F3887">
            <v>4040</v>
          </cell>
          <cell r="G3887" t="str">
            <v>TN</v>
          </cell>
          <cell r="H3887" t="str">
            <v>TONELADAS</v>
          </cell>
          <cell r="I3887" t="str">
            <v>PEC</v>
          </cell>
        </row>
        <row r="3888">
          <cell r="A3888" t="str">
            <v>17254300</v>
          </cell>
          <cell r="B3888">
            <v>172</v>
          </cell>
          <cell r="C3888">
            <v>54300</v>
          </cell>
          <cell r="D3888" t="str">
            <v>GANALECHE MULTIUSOS HE</v>
          </cell>
          <cell r="E3888" t="str">
            <v>PES</v>
          </cell>
          <cell r="F3888">
            <v>4493</v>
          </cell>
          <cell r="G3888" t="str">
            <v>TN</v>
          </cell>
          <cell r="H3888" t="str">
            <v>TONELADAS</v>
          </cell>
          <cell r="I3888" t="str">
            <v>PEC</v>
          </cell>
        </row>
        <row r="3889">
          <cell r="A3889" t="str">
            <v>17254301</v>
          </cell>
          <cell r="B3889">
            <v>172</v>
          </cell>
          <cell r="C3889">
            <v>54301</v>
          </cell>
          <cell r="D3889" t="str">
            <v>GANALECHE MULTIUSOS HG</v>
          </cell>
          <cell r="E3889" t="str">
            <v>PES</v>
          </cell>
          <cell r="F3889">
            <v>4351</v>
          </cell>
          <cell r="G3889" t="str">
            <v>TN</v>
          </cell>
          <cell r="H3889" t="str">
            <v>TONELADAS</v>
          </cell>
          <cell r="I3889" t="str">
            <v>PEC</v>
          </cell>
        </row>
        <row r="3890">
          <cell r="A3890" t="str">
            <v>17254302</v>
          </cell>
          <cell r="B3890">
            <v>172</v>
          </cell>
          <cell r="C3890">
            <v>54302</v>
          </cell>
          <cell r="D3890" t="str">
            <v>GANALECHE MULTIUSOS CE</v>
          </cell>
          <cell r="E3890" t="str">
            <v>PES</v>
          </cell>
          <cell r="F3890">
            <v>4521</v>
          </cell>
          <cell r="G3890" t="str">
            <v>TN</v>
          </cell>
          <cell r="H3890" t="str">
            <v>TONELADAS</v>
          </cell>
          <cell r="I3890" t="str">
            <v>PEC</v>
          </cell>
        </row>
        <row r="3891">
          <cell r="A3891" t="str">
            <v>17254303</v>
          </cell>
          <cell r="B3891">
            <v>172</v>
          </cell>
          <cell r="C3891">
            <v>54303</v>
          </cell>
          <cell r="D3891" t="str">
            <v>GANALECHE MULTIUSOS CG</v>
          </cell>
          <cell r="E3891" t="str">
            <v>PES</v>
          </cell>
          <cell r="F3891">
            <v>4381</v>
          </cell>
          <cell r="G3891" t="str">
            <v>TN</v>
          </cell>
          <cell r="H3891" t="str">
            <v>TONELADAS</v>
          </cell>
          <cell r="I3891" t="str">
            <v>PEC</v>
          </cell>
        </row>
        <row r="3892">
          <cell r="A3892" t="str">
            <v>17254304</v>
          </cell>
          <cell r="B3892">
            <v>172</v>
          </cell>
          <cell r="C3892">
            <v>54304</v>
          </cell>
          <cell r="D3892" t="str">
            <v>GANALECHE MULTIUSOS RE</v>
          </cell>
          <cell r="E3892" t="str">
            <v>PES</v>
          </cell>
          <cell r="F3892">
            <v>4511</v>
          </cell>
          <cell r="G3892" t="str">
            <v>TN</v>
          </cell>
          <cell r="H3892" t="str">
            <v>TONELADAS</v>
          </cell>
          <cell r="I3892" t="str">
            <v>PEC</v>
          </cell>
        </row>
        <row r="3893">
          <cell r="A3893" t="str">
            <v>17254305</v>
          </cell>
          <cell r="B3893">
            <v>172</v>
          </cell>
          <cell r="C3893">
            <v>54305</v>
          </cell>
          <cell r="D3893" t="str">
            <v>GANALECHE MULTIUSOS RG</v>
          </cell>
          <cell r="E3893" t="str">
            <v>PES</v>
          </cell>
          <cell r="F3893">
            <v>4371</v>
          </cell>
          <cell r="G3893" t="str">
            <v>TN</v>
          </cell>
          <cell r="H3893" t="str">
            <v>TONELADAS</v>
          </cell>
          <cell r="I3893" t="str">
            <v>PEC</v>
          </cell>
        </row>
        <row r="3894">
          <cell r="A3894" t="str">
            <v>17254320</v>
          </cell>
          <cell r="B3894">
            <v>172</v>
          </cell>
          <cell r="C3894">
            <v>54320</v>
          </cell>
          <cell r="D3894" t="str">
            <v>ESTABLERO 18% HE</v>
          </cell>
          <cell r="E3894" t="str">
            <v>PES</v>
          </cell>
          <cell r="F3894">
            <v>4645</v>
          </cell>
          <cell r="G3894" t="str">
            <v>TN</v>
          </cell>
          <cell r="H3894" t="str">
            <v>TONELADAS</v>
          </cell>
          <cell r="I3894" t="str">
            <v>PEC</v>
          </cell>
        </row>
        <row r="3895">
          <cell r="A3895" t="str">
            <v>17254321</v>
          </cell>
          <cell r="B3895">
            <v>172</v>
          </cell>
          <cell r="C3895">
            <v>54321</v>
          </cell>
          <cell r="D3895" t="str">
            <v>ESTABLERO 18% HG</v>
          </cell>
          <cell r="E3895" t="str">
            <v>PES</v>
          </cell>
          <cell r="F3895">
            <v>4505</v>
          </cell>
          <cell r="G3895" t="str">
            <v>TN</v>
          </cell>
          <cell r="H3895" t="str">
            <v>TONELADAS</v>
          </cell>
          <cell r="I3895" t="str">
            <v>PEC</v>
          </cell>
        </row>
        <row r="3896">
          <cell r="A3896" t="str">
            <v>17254323</v>
          </cell>
          <cell r="B3896">
            <v>172</v>
          </cell>
          <cell r="C3896">
            <v>54323</v>
          </cell>
          <cell r="D3896" t="str">
            <v>ESTABLERO 18% CG</v>
          </cell>
          <cell r="E3896" t="str">
            <v>PES</v>
          </cell>
          <cell r="F3896">
            <v>4525</v>
          </cell>
          <cell r="G3896" t="str">
            <v>TN</v>
          </cell>
          <cell r="H3896" t="str">
            <v>TONELADAS</v>
          </cell>
          <cell r="I3896" t="str">
            <v>PEC</v>
          </cell>
        </row>
        <row r="3897">
          <cell r="A3897" t="str">
            <v>17254324</v>
          </cell>
          <cell r="B3897">
            <v>172</v>
          </cell>
          <cell r="C3897">
            <v>54324</v>
          </cell>
          <cell r="D3897" t="str">
            <v>ESTABLERO 18% RE</v>
          </cell>
          <cell r="E3897" t="str">
            <v>PES</v>
          </cell>
          <cell r="F3897">
            <v>3890</v>
          </cell>
          <cell r="G3897" t="str">
            <v>TN</v>
          </cell>
          <cell r="H3897" t="str">
            <v>TONELADAS</v>
          </cell>
          <cell r="I3897" t="str">
            <v>PEC</v>
          </cell>
        </row>
        <row r="3898">
          <cell r="A3898" t="str">
            <v>17254325</v>
          </cell>
          <cell r="B3898">
            <v>172</v>
          </cell>
          <cell r="C3898">
            <v>54325</v>
          </cell>
          <cell r="D3898" t="str">
            <v>ESTABLERO 18% RG</v>
          </cell>
          <cell r="E3898" t="str">
            <v>PES</v>
          </cell>
          <cell r="F3898">
            <v>4515</v>
          </cell>
          <cell r="G3898" t="str">
            <v>TN</v>
          </cell>
          <cell r="H3898" t="str">
            <v>TONELADAS</v>
          </cell>
          <cell r="I3898" t="str">
            <v>PEC</v>
          </cell>
        </row>
        <row r="3899">
          <cell r="A3899" t="str">
            <v>17254342</v>
          </cell>
          <cell r="B3899">
            <v>172</v>
          </cell>
          <cell r="C3899">
            <v>54342</v>
          </cell>
          <cell r="D3899" t="str">
            <v>ESTABLERO 20% CE</v>
          </cell>
          <cell r="E3899" t="str">
            <v>PES</v>
          </cell>
          <cell r="F3899">
            <v>4365</v>
          </cell>
          <cell r="G3899" t="str">
            <v>TN</v>
          </cell>
          <cell r="H3899" t="str">
            <v>TONELADAS</v>
          </cell>
          <cell r="I3899" t="str">
            <v>PEC</v>
          </cell>
        </row>
        <row r="3900">
          <cell r="A3900" t="str">
            <v>17254343</v>
          </cell>
          <cell r="B3900">
            <v>172</v>
          </cell>
          <cell r="C3900">
            <v>54343</v>
          </cell>
          <cell r="D3900" t="str">
            <v>ESTABLERO 20% CG</v>
          </cell>
          <cell r="E3900" t="str">
            <v>PES</v>
          </cell>
          <cell r="F3900">
            <v>4250</v>
          </cell>
          <cell r="G3900" t="str">
            <v>TN</v>
          </cell>
          <cell r="H3900" t="str">
            <v>TONELADAS</v>
          </cell>
          <cell r="I3900" t="str">
            <v>PEC</v>
          </cell>
        </row>
        <row r="3901">
          <cell r="A3901" t="str">
            <v>17254344</v>
          </cell>
          <cell r="B3901">
            <v>172</v>
          </cell>
          <cell r="C3901">
            <v>54344</v>
          </cell>
          <cell r="D3901" t="str">
            <v>ESTABLERO 20% RE</v>
          </cell>
          <cell r="E3901" t="str">
            <v>PES</v>
          </cell>
          <cell r="F3901">
            <v>4650</v>
          </cell>
          <cell r="G3901" t="str">
            <v>TN</v>
          </cell>
          <cell r="H3901" t="str">
            <v>TONELADAS</v>
          </cell>
          <cell r="I3901" t="str">
            <v>PEC</v>
          </cell>
        </row>
        <row r="3902">
          <cell r="A3902" t="str">
            <v>17254422</v>
          </cell>
          <cell r="B3902">
            <v>172</v>
          </cell>
          <cell r="C3902">
            <v>54422</v>
          </cell>
          <cell r="D3902" t="str">
            <v>ESTABLERO 18% CE</v>
          </cell>
          <cell r="E3902" t="str">
            <v>PES</v>
          </cell>
          <cell r="F3902">
            <v>4221</v>
          </cell>
          <cell r="G3902" t="str">
            <v>TN</v>
          </cell>
          <cell r="H3902" t="str">
            <v>TONELADAS</v>
          </cell>
          <cell r="I3902" t="str">
            <v>PEC</v>
          </cell>
        </row>
        <row r="3903">
          <cell r="A3903" t="str">
            <v>17254584</v>
          </cell>
          <cell r="B3903">
            <v>172</v>
          </cell>
          <cell r="C3903">
            <v>54584</v>
          </cell>
          <cell r="D3903" t="str">
            <v>GANALECHE ALTAS PRODUCTORAS RE</v>
          </cell>
          <cell r="E3903" t="str">
            <v>PES</v>
          </cell>
          <cell r="F3903">
            <v>4559</v>
          </cell>
          <cell r="G3903" t="str">
            <v>TN</v>
          </cell>
          <cell r="H3903" t="str">
            <v>TONELADAS</v>
          </cell>
          <cell r="I3903" t="str">
            <v>PEC</v>
          </cell>
        </row>
        <row r="3904">
          <cell r="A3904" t="str">
            <v>17254595</v>
          </cell>
          <cell r="B3904">
            <v>172</v>
          </cell>
          <cell r="C3904">
            <v>54595</v>
          </cell>
          <cell r="D3904" t="str">
            <v>MEZCLA ENERGETICA RG</v>
          </cell>
          <cell r="E3904" t="str">
            <v>PES</v>
          </cell>
          <cell r="F3904">
            <v>4310</v>
          </cell>
          <cell r="G3904" t="str">
            <v>TN</v>
          </cell>
          <cell r="H3904" t="str">
            <v>TONELADAS</v>
          </cell>
          <cell r="I3904" t="str">
            <v>PEC</v>
          </cell>
        </row>
        <row r="3905">
          <cell r="A3905" t="str">
            <v>17254604</v>
          </cell>
          <cell r="B3905">
            <v>172</v>
          </cell>
          <cell r="C3905">
            <v>54604</v>
          </cell>
          <cell r="D3905" t="str">
            <v>GANALECHE 17% ESPECIAL RE</v>
          </cell>
          <cell r="E3905" t="str">
            <v>PES</v>
          </cell>
          <cell r="F3905">
            <v>4855</v>
          </cell>
          <cell r="G3905" t="str">
            <v>TN</v>
          </cell>
          <cell r="H3905" t="str">
            <v>TONELADAS</v>
          </cell>
          <cell r="I3905" t="str">
            <v>PEC</v>
          </cell>
        </row>
        <row r="3906">
          <cell r="A3906" t="str">
            <v>17254760</v>
          </cell>
          <cell r="B3906">
            <v>172</v>
          </cell>
          <cell r="C3906">
            <v>54760</v>
          </cell>
          <cell r="D3906" t="str">
            <v>GANAMEL HE</v>
          </cell>
          <cell r="E3906" t="str">
            <v>PES</v>
          </cell>
          <cell r="F3906">
            <v>4309</v>
          </cell>
          <cell r="G3906" t="str">
            <v>TN</v>
          </cell>
          <cell r="H3906" t="str">
            <v>TONELADAS</v>
          </cell>
          <cell r="I3906" t="str">
            <v>PEC</v>
          </cell>
        </row>
        <row r="3907">
          <cell r="A3907" t="str">
            <v>17254761</v>
          </cell>
          <cell r="B3907">
            <v>172</v>
          </cell>
          <cell r="C3907">
            <v>54761</v>
          </cell>
          <cell r="D3907" t="str">
            <v>GANAMEL HG</v>
          </cell>
          <cell r="E3907" t="str">
            <v>PES</v>
          </cell>
          <cell r="F3907">
            <v>4169</v>
          </cell>
          <cell r="G3907" t="str">
            <v>TN</v>
          </cell>
          <cell r="H3907" t="str">
            <v>TONELADAS</v>
          </cell>
          <cell r="I3907" t="str">
            <v>PEC</v>
          </cell>
        </row>
        <row r="3908">
          <cell r="A3908" t="str">
            <v>17254762</v>
          </cell>
          <cell r="B3908">
            <v>172</v>
          </cell>
          <cell r="C3908">
            <v>54762</v>
          </cell>
          <cell r="D3908" t="str">
            <v>GANAMEL CE</v>
          </cell>
          <cell r="E3908" t="str">
            <v>PES</v>
          </cell>
          <cell r="F3908">
            <v>4329</v>
          </cell>
          <cell r="G3908" t="str">
            <v>TN</v>
          </cell>
          <cell r="H3908" t="str">
            <v>TONELADAS</v>
          </cell>
          <cell r="I3908" t="str">
            <v>PEC</v>
          </cell>
        </row>
        <row r="3909">
          <cell r="A3909" t="str">
            <v>17254764</v>
          </cell>
          <cell r="B3909">
            <v>172</v>
          </cell>
          <cell r="C3909">
            <v>54764</v>
          </cell>
          <cell r="D3909" t="str">
            <v>GANAMEL 30 KG RE</v>
          </cell>
          <cell r="E3909" t="str">
            <v>PES</v>
          </cell>
          <cell r="F3909">
            <v>4159</v>
          </cell>
          <cell r="G3909" t="str">
            <v>TN</v>
          </cell>
          <cell r="H3909" t="str">
            <v>TONELADAS</v>
          </cell>
          <cell r="I3909" t="str">
            <v>PEC</v>
          </cell>
        </row>
        <row r="3910">
          <cell r="A3910" t="str">
            <v>17255910</v>
          </cell>
          <cell r="B3910">
            <v>172</v>
          </cell>
          <cell r="C3910">
            <v>55910</v>
          </cell>
          <cell r="D3910" t="str">
            <v>ESTIAJE FASE 1 SOSTEN HE</v>
          </cell>
          <cell r="E3910" t="str">
            <v>PES</v>
          </cell>
          <cell r="F3910">
            <v>3375</v>
          </cell>
          <cell r="G3910" t="str">
            <v>TN</v>
          </cell>
          <cell r="H3910" t="str">
            <v>TONELADAS</v>
          </cell>
          <cell r="I3910" t="str">
            <v>PEC</v>
          </cell>
        </row>
        <row r="3911">
          <cell r="A3911" t="str">
            <v>17256072</v>
          </cell>
          <cell r="B3911">
            <v>172</v>
          </cell>
          <cell r="C3911">
            <v>56072</v>
          </cell>
          <cell r="D3911" t="str">
            <v>CABALLOS GANADOR  CE</v>
          </cell>
          <cell r="E3911" t="str">
            <v>PES</v>
          </cell>
          <cell r="F3911">
            <v>4240</v>
          </cell>
          <cell r="G3911" t="str">
            <v>TN</v>
          </cell>
          <cell r="H3911" t="str">
            <v>TONELADAS</v>
          </cell>
          <cell r="I3911" t="str">
            <v>PEC</v>
          </cell>
        </row>
        <row r="3912">
          <cell r="A3912" t="str">
            <v>17256152</v>
          </cell>
          <cell r="B3912">
            <v>172</v>
          </cell>
          <cell r="C3912">
            <v>56152</v>
          </cell>
          <cell r="D3912" t="str">
            <v>CABALLO GANADOR 13% CE</v>
          </cell>
          <cell r="E3912" t="str">
            <v>PES</v>
          </cell>
          <cell r="F3912">
            <v>4600</v>
          </cell>
          <cell r="G3912" t="str">
            <v>TN</v>
          </cell>
          <cell r="H3912" t="str">
            <v>TONELADAS</v>
          </cell>
          <cell r="I3912" t="str">
            <v>PEC</v>
          </cell>
        </row>
        <row r="3913">
          <cell r="A3913" t="str">
            <v>17256294</v>
          </cell>
          <cell r="B3913">
            <v>172</v>
          </cell>
          <cell r="C3913">
            <v>56294</v>
          </cell>
          <cell r="D3913" t="str">
            <v>CABALLO GANADOR 12% RE</v>
          </cell>
          <cell r="E3913" t="str">
            <v>PES</v>
          </cell>
          <cell r="F3913">
            <v>5250</v>
          </cell>
          <cell r="G3913" t="str">
            <v>TN</v>
          </cell>
          <cell r="H3913" t="str">
            <v>TONELADAS</v>
          </cell>
          <cell r="I3913" t="str">
            <v>PEC</v>
          </cell>
        </row>
        <row r="3914">
          <cell r="A3914" t="str">
            <v>17256667</v>
          </cell>
          <cell r="B3914">
            <v>172</v>
          </cell>
          <cell r="C3914">
            <v>56667</v>
          </cell>
          <cell r="D3914" t="str">
            <v>TRIPLE CORONA NEW GENERATION</v>
          </cell>
          <cell r="E3914" t="str">
            <v>PES</v>
          </cell>
          <cell r="F3914">
            <v>9752</v>
          </cell>
          <cell r="G3914" t="str">
            <v>TN</v>
          </cell>
          <cell r="H3914" t="str">
            <v>TONELADAS</v>
          </cell>
          <cell r="I3914" t="str">
            <v>PEC</v>
          </cell>
        </row>
        <row r="3915">
          <cell r="A3915" t="str">
            <v>17256849</v>
          </cell>
          <cell r="B3915">
            <v>172</v>
          </cell>
          <cell r="C3915">
            <v>56849</v>
          </cell>
          <cell r="D3915" t="str">
            <v>TRIPLE CORONA FULL ENERG 15 KG</v>
          </cell>
          <cell r="E3915" t="str">
            <v>PES</v>
          </cell>
          <cell r="F3915">
            <v>10495</v>
          </cell>
          <cell r="G3915" t="str">
            <v>TN</v>
          </cell>
          <cell r="H3915" t="str">
            <v>TONELADAS</v>
          </cell>
          <cell r="I3915" t="str">
            <v>PEC</v>
          </cell>
        </row>
        <row r="3916">
          <cell r="A3916" t="str">
            <v>17256854</v>
          </cell>
          <cell r="B3916">
            <v>172</v>
          </cell>
          <cell r="C3916">
            <v>56854</v>
          </cell>
          <cell r="D3916" t="str">
            <v>PELL ROL GENESIS RE 40 KGS</v>
          </cell>
          <cell r="E3916" t="str">
            <v>PES</v>
          </cell>
          <cell r="F3916">
            <v>7314</v>
          </cell>
          <cell r="G3916" t="str">
            <v>TN</v>
          </cell>
          <cell r="H3916" t="str">
            <v>TONELADAS</v>
          </cell>
          <cell r="I3916" t="str">
            <v>PEC</v>
          </cell>
        </row>
        <row r="3917">
          <cell r="A3917" t="str">
            <v>17256902</v>
          </cell>
          <cell r="B3917">
            <v>172</v>
          </cell>
          <cell r="C3917">
            <v>56902</v>
          </cell>
          <cell r="D3917" t="str">
            <v>GANADOR CONEJOS CE</v>
          </cell>
          <cell r="E3917" t="str">
            <v>PES</v>
          </cell>
          <cell r="F3917">
            <v>5280</v>
          </cell>
          <cell r="G3917" t="str">
            <v>TN</v>
          </cell>
          <cell r="H3917" t="str">
            <v>TONELADAS</v>
          </cell>
          <cell r="I3917" t="str">
            <v>PEC</v>
          </cell>
        </row>
        <row r="3918">
          <cell r="A3918" t="str">
            <v>17256903</v>
          </cell>
          <cell r="B3918">
            <v>172</v>
          </cell>
          <cell r="C3918">
            <v>56903</v>
          </cell>
          <cell r="D3918" t="str">
            <v>GANADOR CONEJOS CG</v>
          </cell>
          <cell r="E3918" t="str">
            <v>PES</v>
          </cell>
          <cell r="F3918">
            <v>4722</v>
          </cell>
          <cell r="G3918" t="str">
            <v>TN</v>
          </cell>
          <cell r="H3918" t="str">
            <v>TONELADAS</v>
          </cell>
          <cell r="I3918" t="str">
            <v>PEC</v>
          </cell>
        </row>
        <row r="3919">
          <cell r="A3919" t="str">
            <v>17256903</v>
          </cell>
          <cell r="B3919">
            <v>172</v>
          </cell>
          <cell r="C3919">
            <v>56903</v>
          </cell>
          <cell r="D3919" t="str">
            <v>GANADOR CONEJOS CG</v>
          </cell>
          <cell r="E3919" t="str">
            <v>PES</v>
          </cell>
          <cell r="F3919">
            <v>4722</v>
          </cell>
          <cell r="G3919" t="str">
            <v>TN</v>
          </cell>
          <cell r="H3919" t="str">
            <v>TONELADAS</v>
          </cell>
          <cell r="I3919" t="str">
            <v>PEC</v>
          </cell>
        </row>
        <row r="3920">
          <cell r="A3920" t="str">
            <v>17256906</v>
          </cell>
          <cell r="B3920">
            <v>172</v>
          </cell>
          <cell r="C3920">
            <v>56906</v>
          </cell>
          <cell r="D3920" t="str">
            <v>GANADOR CONEJOS 5KG CE</v>
          </cell>
          <cell r="E3920" t="str">
            <v>PES</v>
          </cell>
          <cell r="F3920">
            <v>6599</v>
          </cell>
          <cell r="G3920" t="str">
            <v>TN</v>
          </cell>
          <cell r="H3920" t="str">
            <v>TONELADAS</v>
          </cell>
          <cell r="I3920" t="str">
            <v>PEC</v>
          </cell>
        </row>
        <row r="3921">
          <cell r="A3921" t="str">
            <v>17256952</v>
          </cell>
          <cell r="B3921">
            <v>172</v>
          </cell>
          <cell r="C3921">
            <v>56952</v>
          </cell>
          <cell r="D3921" t="str">
            <v>ROOSTER MIX 40 KGS</v>
          </cell>
          <cell r="E3921" t="str">
            <v>PES</v>
          </cell>
          <cell r="F3921">
            <v>5325</v>
          </cell>
          <cell r="G3921" t="str">
            <v>TN</v>
          </cell>
          <cell r="H3921" t="str">
            <v>TONELADAS</v>
          </cell>
          <cell r="I3921" t="str">
            <v>PEC</v>
          </cell>
        </row>
        <row r="3922">
          <cell r="A3922" t="str">
            <v>17258396</v>
          </cell>
          <cell r="B3922">
            <v>172</v>
          </cell>
          <cell r="C3922">
            <v>58396</v>
          </cell>
          <cell r="D3922" t="str">
            <v>API CAMARON MEDIA DENS 40% ME</v>
          </cell>
          <cell r="E3922" t="str">
            <v>PES</v>
          </cell>
          <cell r="F3922">
            <v>13556</v>
          </cell>
          <cell r="G3922" t="str">
            <v>TN</v>
          </cell>
          <cell r="H3922" t="str">
            <v>TONELADAS</v>
          </cell>
          <cell r="I3922" t="str">
            <v>ACU</v>
          </cell>
        </row>
        <row r="3923">
          <cell r="A3923" t="str">
            <v>17258399</v>
          </cell>
          <cell r="B3923">
            <v>172</v>
          </cell>
          <cell r="C3923">
            <v>58399</v>
          </cell>
          <cell r="D3923" t="str">
            <v>API CAMARON MEDIA DENS 40% CE</v>
          </cell>
          <cell r="E3923" t="str">
            <v>PES</v>
          </cell>
          <cell r="F3923">
            <v>13456</v>
          </cell>
          <cell r="G3923" t="str">
            <v>TN</v>
          </cell>
          <cell r="H3923" t="str">
            <v>TONELADAS</v>
          </cell>
          <cell r="I3923" t="str">
            <v>ACU</v>
          </cell>
        </row>
        <row r="3924">
          <cell r="A3924" t="str">
            <v>17258409</v>
          </cell>
          <cell r="B3924">
            <v>172</v>
          </cell>
          <cell r="C3924">
            <v>58409</v>
          </cell>
          <cell r="D3924" t="str">
            <v>API CAMARON MEDIA DENS 35% CE</v>
          </cell>
          <cell r="E3924" t="str">
            <v>PES</v>
          </cell>
          <cell r="F3924">
            <v>13236</v>
          </cell>
          <cell r="G3924" t="str">
            <v>TN</v>
          </cell>
          <cell r="H3924" t="str">
            <v>TONELADAS</v>
          </cell>
          <cell r="I3924" t="str">
            <v>ACU</v>
          </cell>
        </row>
        <row r="3925">
          <cell r="A3925" t="str">
            <v>17258622</v>
          </cell>
          <cell r="B3925">
            <v>172</v>
          </cell>
          <cell r="C3925">
            <v>58622</v>
          </cell>
          <cell r="D3925" t="str">
            <v>GANA CAMARON DORADO R 35% CE</v>
          </cell>
          <cell r="E3925" t="str">
            <v>PES</v>
          </cell>
          <cell r="F3925">
            <v>9027.0499999999993</v>
          </cell>
          <cell r="G3925" t="str">
            <v>TN</v>
          </cell>
          <cell r="H3925" t="str">
            <v>TONELADAS</v>
          </cell>
          <cell r="I3925" t="str">
            <v>ACU</v>
          </cell>
        </row>
        <row r="3926">
          <cell r="A3926" t="str">
            <v>17258992</v>
          </cell>
          <cell r="B3926">
            <v>172</v>
          </cell>
          <cell r="C3926">
            <v>58992</v>
          </cell>
          <cell r="D3926" t="str">
            <v>CAMARON ENGORDA FIN 35%</v>
          </cell>
          <cell r="E3926" t="str">
            <v>PES</v>
          </cell>
          <cell r="F3926">
            <v>7062.84</v>
          </cell>
          <cell r="G3926" t="str">
            <v>TN</v>
          </cell>
          <cell r="H3926" t="str">
            <v>TONELADAS</v>
          </cell>
          <cell r="I3926" t="str">
            <v>EXP</v>
          </cell>
        </row>
        <row r="3927">
          <cell r="A3927" t="str">
            <v>17260956</v>
          </cell>
          <cell r="B3927">
            <v>172</v>
          </cell>
          <cell r="C3927">
            <v>60956</v>
          </cell>
          <cell r="D3927" t="str">
            <v>POSTURA INICIACION 5 KG</v>
          </cell>
          <cell r="E3927" t="str">
            <v>PES</v>
          </cell>
          <cell r="F3927">
            <v>5498</v>
          </cell>
          <cell r="G3927" t="str">
            <v>TN</v>
          </cell>
          <cell r="H3927" t="str">
            <v>TONELADAS</v>
          </cell>
          <cell r="I3927" t="str">
            <v>PEC</v>
          </cell>
        </row>
        <row r="3928">
          <cell r="A3928" t="str">
            <v>17262092</v>
          </cell>
          <cell r="B3928">
            <v>172</v>
          </cell>
          <cell r="C3928">
            <v>62092</v>
          </cell>
          <cell r="D3928" t="str">
            <v>POLLO INICIADOR  ME</v>
          </cell>
          <cell r="E3928" t="str">
            <v>PES</v>
          </cell>
          <cell r="F3928">
            <v>6425</v>
          </cell>
          <cell r="G3928" t="str">
            <v>TN</v>
          </cell>
          <cell r="H3928" t="str">
            <v>TONELADAS</v>
          </cell>
          <cell r="I3928" t="str">
            <v>PEC</v>
          </cell>
        </row>
        <row r="3929">
          <cell r="A3929" t="str">
            <v>17262132</v>
          </cell>
          <cell r="B3929">
            <v>172</v>
          </cell>
          <cell r="C3929">
            <v>62132</v>
          </cell>
          <cell r="D3929" t="str">
            <v>POLLO FINALIZADOR ME</v>
          </cell>
          <cell r="E3929" t="str">
            <v>PES</v>
          </cell>
          <cell r="F3929">
            <v>6425</v>
          </cell>
          <cell r="G3929" t="str">
            <v>TN</v>
          </cell>
          <cell r="H3929" t="str">
            <v>TONELADAS</v>
          </cell>
          <cell r="I3929" t="str">
            <v>PEC</v>
          </cell>
        </row>
        <row r="3930">
          <cell r="A3930" t="str">
            <v>17262222</v>
          </cell>
          <cell r="B3930">
            <v>172</v>
          </cell>
          <cell r="C3930">
            <v>62222</v>
          </cell>
          <cell r="D3930" t="str">
            <v>POLLO ORO V.  ME</v>
          </cell>
          <cell r="E3930" t="str">
            <v>PES</v>
          </cell>
          <cell r="F3930">
            <v>5900</v>
          </cell>
          <cell r="G3930" t="str">
            <v>TN</v>
          </cell>
          <cell r="H3930" t="str">
            <v>TONELADAS</v>
          </cell>
          <cell r="I3930" t="str">
            <v>PEC</v>
          </cell>
        </row>
        <row r="3931">
          <cell r="A3931" t="str">
            <v>17262226</v>
          </cell>
          <cell r="B3931">
            <v>172</v>
          </cell>
          <cell r="C3931">
            <v>62226</v>
          </cell>
          <cell r="D3931" t="str">
            <v>POLLO ENGORDA 5 KG</v>
          </cell>
          <cell r="E3931" t="str">
            <v>PES</v>
          </cell>
          <cell r="F3931">
            <v>7258</v>
          </cell>
          <cell r="G3931" t="str">
            <v>TN</v>
          </cell>
          <cell r="H3931" t="str">
            <v>TONELADAS</v>
          </cell>
          <cell r="I3931" t="str">
            <v>PEC</v>
          </cell>
        </row>
        <row r="3932">
          <cell r="A3932" t="str">
            <v>17262322</v>
          </cell>
          <cell r="B3932">
            <v>172</v>
          </cell>
          <cell r="C3932">
            <v>62322</v>
          </cell>
          <cell r="D3932" t="str">
            <v>POLLITO ORO INIC.V. ME</v>
          </cell>
          <cell r="E3932" t="str">
            <v>PES</v>
          </cell>
          <cell r="F3932">
            <v>5940</v>
          </cell>
          <cell r="G3932" t="str">
            <v>TN</v>
          </cell>
          <cell r="H3932" t="str">
            <v>TONELADAS</v>
          </cell>
          <cell r="I3932" t="str">
            <v>PEC</v>
          </cell>
        </row>
        <row r="3933">
          <cell r="A3933" t="str">
            <v>17262326</v>
          </cell>
          <cell r="B3933">
            <v>172</v>
          </cell>
          <cell r="C3933">
            <v>62326</v>
          </cell>
          <cell r="D3933" t="str">
            <v>POLLO INICIACION 5 KG</v>
          </cell>
          <cell r="E3933" t="str">
            <v>PES</v>
          </cell>
          <cell r="F3933">
            <v>6953</v>
          </cell>
          <cell r="G3933" t="str">
            <v>TN</v>
          </cell>
          <cell r="H3933" t="str">
            <v>TONELADAS</v>
          </cell>
          <cell r="I3933" t="str">
            <v>PEC</v>
          </cell>
        </row>
        <row r="3934">
          <cell r="A3934" t="str">
            <v>17263012</v>
          </cell>
          <cell r="B3934">
            <v>172</v>
          </cell>
          <cell r="C3934">
            <v>63012</v>
          </cell>
          <cell r="D3934" t="str">
            <v>INICIACION CERDOS CE</v>
          </cell>
          <cell r="E3934" t="str">
            <v>PES</v>
          </cell>
          <cell r="F3934">
            <v>5800</v>
          </cell>
          <cell r="G3934" t="str">
            <v>TN</v>
          </cell>
          <cell r="H3934" t="str">
            <v>TONELADAS</v>
          </cell>
          <cell r="I3934" t="str">
            <v>PEC</v>
          </cell>
        </row>
        <row r="3935">
          <cell r="A3935" t="str">
            <v>17263020</v>
          </cell>
          <cell r="B3935">
            <v>172</v>
          </cell>
          <cell r="C3935">
            <v>63020</v>
          </cell>
          <cell r="D3935" t="str">
            <v>CRECIMIENTO CERDOS HE</v>
          </cell>
          <cell r="E3935" t="str">
            <v>PES</v>
          </cell>
          <cell r="F3935">
            <v>4870</v>
          </cell>
          <cell r="G3935" t="str">
            <v>TN</v>
          </cell>
          <cell r="H3935" t="str">
            <v>TONELADAS</v>
          </cell>
          <cell r="I3935" t="str">
            <v>PEC</v>
          </cell>
        </row>
        <row r="3936">
          <cell r="A3936" t="str">
            <v>17263043</v>
          </cell>
          <cell r="B3936">
            <v>172</v>
          </cell>
          <cell r="C3936">
            <v>63043</v>
          </cell>
          <cell r="D3936" t="str">
            <v>CERDAS LACTANTES CG</v>
          </cell>
          <cell r="E3936" t="str">
            <v>PES</v>
          </cell>
          <cell r="F3936">
            <v>5710</v>
          </cell>
          <cell r="G3936" t="str">
            <v>TN</v>
          </cell>
          <cell r="H3936" t="str">
            <v>TONELADAS</v>
          </cell>
          <cell r="I3936" t="str">
            <v>PEC</v>
          </cell>
        </row>
        <row r="3937">
          <cell r="A3937" t="str">
            <v>17263043</v>
          </cell>
          <cell r="B3937">
            <v>172</v>
          </cell>
          <cell r="C3937">
            <v>63043</v>
          </cell>
          <cell r="D3937" t="str">
            <v>CERDAS LACTANTES CG</v>
          </cell>
          <cell r="E3937" t="str">
            <v>PES</v>
          </cell>
          <cell r="F3937">
            <v>5910</v>
          </cell>
          <cell r="G3937" t="str">
            <v>TN</v>
          </cell>
          <cell r="H3937" t="str">
            <v>TONELADAS</v>
          </cell>
          <cell r="I3937" t="str">
            <v>PEC</v>
          </cell>
        </row>
        <row r="3938">
          <cell r="A3938" t="str">
            <v>17263160</v>
          </cell>
          <cell r="B3938">
            <v>172</v>
          </cell>
          <cell r="C3938">
            <v>63160</v>
          </cell>
          <cell r="D3938" t="str">
            <v>INICIAPORK MEJORADO HE</v>
          </cell>
          <cell r="E3938" t="str">
            <v>PES</v>
          </cell>
          <cell r="F3938">
            <v>5770</v>
          </cell>
          <cell r="G3938" t="str">
            <v>TN</v>
          </cell>
          <cell r="H3938" t="str">
            <v>TONELADAS</v>
          </cell>
          <cell r="I3938" t="str">
            <v>PEC</v>
          </cell>
        </row>
        <row r="3939">
          <cell r="A3939" t="str">
            <v>17263162</v>
          </cell>
          <cell r="B3939">
            <v>172</v>
          </cell>
          <cell r="C3939">
            <v>63162</v>
          </cell>
          <cell r="D3939" t="str">
            <v>INICIAPORK MEJORADO MT CE</v>
          </cell>
          <cell r="E3939" t="str">
            <v>PES</v>
          </cell>
          <cell r="F3939">
            <v>5240</v>
          </cell>
          <cell r="G3939" t="str">
            <v>TN</v>
          </cell>
          <cell r="H3939" t="str">
            <v>TONELADAS</v>
          </cell>
          <cell r="I3939" t="str">
            <v>PEC</v>
          </cell>
        </row>
        <row r="3940">
          <cell r="A3940" t="str">
            <v>17263170</v>
          </cell>
          <cell r="B3940">
            <v>172</v>
          </cell>
          <cell r="C3940">
            <v>63170</v>
          </cell>
          <cell r="D3940" t="str">
            <v>CRECIPORK MEJORADO HE</v>
          </cell>
          <cell r="E3940" t="str">
            <v>PES</v>
          </cell>
          <cell r="F3940">
            <v>5360</v>
          </cell>
          <cell r="G3940" t="str">
            <v>TN</v>
          </cell>
          <cell r="H3940" t="str">
            <v>TONELADAS</v>
          </cell>
          <cell r="I3940" t="str">
            <v>PEC</v>
          </cell>
        </row>
        <row r="3941">
          <cell r="A3941" t="str">
            <v>17263172</v>
          </cell>
          <cell r="B3941">
            <v>172</v>
          </cell>
          <cell r="C3941">
            <v>63172</v>
          </cell>
          <cell r="D3941" t="str">
            <v>CRECIPORK MEJORADO MT CE</v>
          </cell>
          <cell r="E3941" t="str">
            <v>PES</v>
          </cell>
          <cell r="F3941">
            <v>4490</v>
          </cell>
          <cell r="G3941" t="str">
            <v>TN</v>
          </cell>
          <cell r="H3941" t="str">
            <v>TONELADAS</v>
          </cell>
          <cell r="I3941" t="str">
            <v>PEC</v>
          </cell>
        </row>
        <row r="3942">
          <cell r="A3942" t="str">
            <v>17263180</v>
          </cell>
          <cell r="B3942">
            <v>172</v>
          </cell>
          <cell r="C3942">
            <v>63180</v>
          </cell>
          <cell r="D3942" t="str">
            <v>ENGORDAPORK MEJORADO HE</v>
          </cell>
          <cell r="E3942" t="str">
            <v>PES</v>
          </cell>
          <cell r="F3942">
            <v>5130</v>
          </cell>
          <cell r="G3942" t="str">
            <v>TN</v>
          </cell>
          <cell r="H3942" t="str">
            <v>TONELADAS</v>
          </cell>
          <cell r="I3942" t="str">
            <v>PEC</v>
          </cell>
        </row>
        <row r="3943">
          <cell r="A3943" t="str">
            <v>17263182</v>
          </cell>
          <cell r="B3943">
            <v>172</v>
          </cell>
          <cell r="C3943">
            <v>63182</v>
          </cell>
          <cell r="D3943" t="str">
            <v>ENGORDAPORK MEJORADO MT CE</v>
          </cell>
          <cell r="E3943" t="str">
            <v>PES</v>
          </cell>
          <cell r="F3943">
            <v>5150</v>
          </cell>
          <cell r="G3943" t="str">
            <v>TN</v>
          </cell>
          <cell r="H3943" t="str">
            <v>TONELADAS</v>
          </cell>
          <cell r="I3943" t="str">
            <v>PEC</v>
          </cell>
        </row>
        <row r="3944">
          <cell r="A3944" t="str">
            <v>17263190</v>
          </cell>
          <cell r="B3944">
            <v>172</v>
          </cell>
          <cell r="C3944">
            <v>63190</v>
          </cell>
          <cell r="D3944" t="str">
            <v>REPRODUPORK MEJORADO HE</v>
          </cell>
          <cell r="E3944" t="str">
            <v>PES</v>
          </cell>
          <cell r="F3944">
            <v>5225</v>
          </cell>
          <cell r="G3944" t="str">
            <v>TN</v>
          </cell>
          <cell r="H3944" t="str">
            <v>TONELADAS</v>
          </cell>
          <cell r="I3944" t="str">
            <v>PEC</v>
          </cell>
        </row>
        <row r="3945">
          <cell r="A3945" t="str">
            <v>17263192</v>
          </cell>
          <cell r="B3945">
            <v>172</v>
          </cell>
          <cell r="C3945">
            <v>63192</v>
          </cell>
          <cell r="D3945" t="str">
            <v>REPRODUPORK MEJORADO MT CE</v>
          </cell>
          <cell r="E3945" t="str">
            <v>PES</v>
          </cell>
          <cell r="F3945">
            <v>5245</v>
          </cell>
          <cell r="G3945" t="str">
            <v>TN</v>
          </cell>
          <cell r="H3945" t="str">
            <v>TONELADAS</v>
          </cell>
          <cell r="I3945" t="str">
            <v>PEC</v>
          </cell>
        </row>
        <row r="3946">
          <cell r="A3946" t="str">
            <v>17263207</v>
          </cell>
          <cell r="B3946">
            <v>172</v>
          </cell>
          <cell r="C3946">
            <v>63207</v>
          </cell>
          <cell r="D3946" t="str">
            <v>PORCEVRAGE FASE 0 25 KG CE</v>
          </cell>
          <cell r="E3946" t="str">
            <v>PES</v>
          </cell>
          <cell r="F3946">
            <v>14027</v>
          </cell>
          <cell r="G3946" t="str">
            <v>TN</v>
          </cell>
          <cell r="H3946" t="str">
            <v>TONELADAS</v>
          </cell>
          <cell r="I3946" t="str">
            <v>MUL</v>
          </cell>
        </row>
        <row r="3947">
          <cell r="A3947" t="str">
            <v>17263217</v>
          </cell>
          <cell r="B3947">
            <v>172</v>
          </cell>
          <cell r="C3947">
            <v>63217</v>
          </cell>
          <cell r="D3947" t="str">
            <v>PORCEVRAGE FASE 1 25 KG CE</v>
          </cell>
          <cell r="E3947" t="str">
            <v>PES</v>
          </cell>
          <cell r="F3947">
            <v>9043</v>
          </cell>
          <cell r="G3947" t="str">
            <v>TN</v>
          </cell>
          <cell r="H3947" t="str">
            <v>TONELADAS</v>
          </cell>
          <cell r="I3947" t="str">
            <v>MUL</v>
          </cell>
        </row>
        <row r="3948">
          <cell r="A3948" t="str">
            <v>17263227</v>
          </cell>
          <cell r="B3948">
            <v>172</v>
          </cell>
          <cell r="C3948">
            <v>63227</v>
          </cell>
          <cell r="D3948" t="str">
            <v>PORCEVRAGE FASE 2 25 KG CE</v>
          </cell>
          <cell r="E3948" t="str">
            <v>PES</v>
          </cell>
          <cell r="F3948">
            <v>8579</v>
          </cell>
          <cell r="G3948" t="str">
            <v>TN</v>
          </cell>
          <cell r="H3948" t="str">
            <v>TONELADAS</v>
          </cell>
          <cell r="I3948" t="str">
            <v>MUL</v>
          </cell>
        </row>
        <row r="3949">
          <cell r="A3949" t="str">
            <v>17263237</v>
          </cell>
          <cell r="B3949">
            <v>172</v>
          </cell>
          <cell r="C3949">
            <v>63237</v>
          </cell>
          <cell r="D3949" t="str">
            <v>PORCEVRAGE FASE 3 25 KG CE</v>
          </cell>
          <cell r="E3949" t="str">
            <v>PES</v>
          </cell>
          <cell r="F3949">
            <v>6369</v>
          </cell>
          <cell r="G3949" t="str">
            <v>TN</v>
          </cell>
          <cell r="H3949" t="str">
            <v>TONELADAS</v>
          </cell>
          <cell r="I3949" t="str">
            <v>MUL</v>
          </cell>
        </row>
        <row r="3950">
          <cell r="A3950" t="str">
            <v>17263252</v>
          </cell>
          <cell r="B3950">
            <v>172</v>
          </cell>
          <cell r="C3950">
            <v>63252</v>
          </cell>
          <cell r="D3950" t="str">
            <v>DISPONIBLE</v>
          </cell>
          <cell r="E3950" t="str">
            <v>PES</v>
          </cell>
          <cell r="F3950">
            <v>6385</v>
          </cell>
          <cell r="G3950" t="str">
            <v>TN</v>
          </cell>
          <cell r="H3950" t="str">
            <v>TONELADAS</v>
          </cell>
          <cell r="I3950" t="str">
            <v>PEC</v>
          </cell>
        </row>
        <row r="3951">
          <cell r="A3951" t="str">
            <v>17263366</v>
          </cell>
          <cell r="B3951">
            <v>172</v>
          </cell>
          <cell r="C3951">
            <v>63366</v>
          </cell>
          <cell r="D3951" t="str">
            <v>CERDO DESARROLLO 5KG</v>
          </cell>
          <cell r="E3951" t="str">
            <v>PES</v>
          </cell>
          <cell r="F3951">
            <v>5076</v>
          </cell>
          <cell r="G3951" t="str">
            <v>TN</v>
          </cell>
          <cell r="H3951" t="str">
            <v>TONELADAS</v>
          </cell>
          <cell r="I3951" t="str">
            <v>PEC</v>
          </cell>
        </row>
        <row r="3952">
          <cell r="A3952" t="str">
            <v>17263386</v>
          </cell>
          <cell r="B3952">
            <v>172</v>
          </cell>
          <cell r="C3952">
            <v>63386</v>
          </cell>
          <cell r="D3952" t="str">
            <v>CERDO REPRODUCCION 5KG</v>
          </cell>
          <cell r="E3952" t="str">
            <v>PES</v>
          </cell>
          <cell r="F3952">
            <v>5662</v>
          </cell>
          <cell r="G3952" t="str">
            <v>TN</v>
          </cell>
          <cell r="H3952" t="str">
            <v>TONELADAS</v>
          </cell>
          <cell r="I3952" t="str">
            <v>PEC</v>
          </cell>
        </row>
        <row r="3953">
          <cell r="A3953" t="str">
            <v>17264004</v>
          </cell>
          <cell r="B3953">
            <v>172</v>
          </cell>
          <cell r="C3953">
            <v>64004</v>
          </cell>
          <cell r="D3953" t="str">
            <v>ALIM.VACAS LECH.18% RE</v>
          </cell>
          <cell r="E3953" t="str">
            <v>PES</v>
          </cell>
          <cell r="F3953">
            <v>4665</v>
          </cell>
          <cell r="G3953" t="str">
            <v>TN</v>
          </cell>
          <cell r="H3953" t="str">
            <v>TONELADAS</v>
          </cell>
          <cell r="I3953" t="str">
            <v>PEC</v>
          </cell>
        </row>
        <row r="3954">
          <cell r="A3954" t="str">
            <v>17264072</v>
          </cell>
          <cell r="B3954">
            <v>172</v>
          </cell>
          <cell r="C3954">
            <v>64072</v>
          </cell>
          <cell r="D3954" t="str">
            <v>ABABE PLUS MT CE</v>
          </cell>
          <cell r="E3954" t="str">
            <v>PES</v>
          </cell>
          <cell r="F3954">
            <v>5060</v>
          </cell>
          <cell r="G3954" t="str">
            <v>TN</v>
          </cell>
          <cell r="H3954" t="str">
            <v>TONELADAS</v>
          </cell>
          <cell r="I3954" t="str">
            <v>PEC</v>
          </cell>
        </row>
        <row r="3955">
          <cell r="A3955" t="str">
            <v>17264152</v>
          </cell>
          <cell r="B3955">
            <v>172</v>
          </cell>
          <cell r="C3955">
            <v>64152</v>
          </cell>
          <cell r="D3955" t="str">
            <v>CRECIMIENTO BECERRAS CE</v>
          </cell>
          <cell r="E3955" t="str">
            <v>PES</v>
          </cell>
          <cell r="F3955">
            <v>4569</v>
          </cell>
          <cell r="G3955" t="str">
            <v>TN</v>
          </cell>
          <cell r="H3955" t="str">
            <v>TONELADAS</v>
          </cell>
          <cell r="I3955" t="str">
            <v>PEC</v>
          </cell>
        </row>
        <row r="3956">
          <cell r="A3956" t="str">
            <v>17264194</v>
          </cell>
          <cell r="B3956">
            <v>172</v>
          </cell>
          <cell r="C3956">
            <v>64194</v>
          </cell>
          <cell r="D3956" t="str">
            <v>ALIMENTO VACAS LECHERAS 20% RE</v>
          </cell>
          <cell r="E3956" t="str">
            <v>PES</v>
          </cell>
          <cell r="F3956">
            <v>4951</v>
          </cell>
          <cell r="G3956" t="str">
            <v>TN</v>
          </cell>
          <cell r="H3956" t="str">
            <v>TONELADAS</v>
          </cell>
          <cell r="I3956" t="str">
            <v>PEC</v>
          </cell>
        </row>
        <row r="3957">
          <cell r="A3957" t="str">
            <v>17264254</v>
          </cell>
          <cell r="B3957">
            <v>172</v>
          </cell>
          <cell r="C3957">
            <v>64254</v>
          </cell>
          <cell r="D3957" t="str">
            <v>LECHERO 20% RE MT</v>
          </cell>
          <cell r="E3957" t="str">
            <v>PES</v>
          </cell>
          <cell r="F3957">
            <v>4090</v>
          </cell>
          <cell r="G3957" t="str">
            <v>TN</v>
          </cell>
          <cell r="H3957" t="str">
            <v>TONELADAS</v>
          </cell>
          <cell r="I3957" t="str">
            <v>PEC</v>
          </cell>
        </row>
        <row r="3958">
          <cell r="A3958" t="str">
            <v>17264270</v>
          </cell>
          <cell r="B3958">
            <v>172</v>
          </cell>
          <cell r="C3958">
            <v>64270</v>
          </cell>
          <cell r="D3958" t="str">
            <v>LECHERO 20 CSA MT HE</v>
          </cell>
          <cell r="E3958" t="str">
            <v>PES</v>
          </cell>
          <cell r="F3958">
            <v>4575</v>
          </cell>
          <cell r="G3958" t="str">
            <v>TN</v>
          </cell>
          <cell r="H3958" t="str">
            <v>TONELADAS</v>
          </cell>
          <cell r="I3958" t="str">
            <v>PEC</v>
          </cell>
        </row>
        <row r="3959">
          <cell r="A3959" t="str">
            <v>17264292</v>
          </cell>
          <cell r="B3959">
            <v>172</v>
          </cell>
          <cell r="C3959">
            <v>64292</v>
          </cell>
          <cell r="D3959" t="str">
            <v>LECHERO 20% CE MT</v>
          </cell>
          <cell r="E3959" t="str">
            <v>PES</v>
          </cell>
          <cell r="F3959">
            <v>4065</v>
          </cell>
          <cell r="G3959" t="str">
            <v>TN</v>
          </cell>
          <cell r="H3959" t="str">
            <v>TONELADAS</v>
          </cell>
          <cell r="I3959" t="str">
            <v>PEC</v>
          </cell>
        </row>
        <row r="3960">
          <cell r="A3960" t="str">
            <v>17264314</v>
          </cell>
          <cell r="B3960">
            <v>172</v>
          </cell>
          <cell r="C3960">
            <v>64314</v>
          </cell>
          <cell r="D3960" t="str">
            <v>MALTABECERRAS 18% ULTRA RE</v>
          </cell>
          <cell r="E3960" t="str">
            <v>PES</v>
          </cell>
          <cell r="F3960">
            <v>6323</v>
          </cell>
          <cell r="G3960" t="str">
            <v>TN</v>
          </cell>
          <cell r="H3960" t="str">
            <v>TONELADAS</v>
          </cell>
          <cell r="I3960" t="str">
            <v>PEC</v>
          </cell>
        </row>
        <row r="3961">
          <cell r="A3961" t="str">
            <v>17264324</v>
          </cell>
          <cell r="B3961">
            <v>172</v>
          </cell>
          <cell r="C3961">
            <v>64324</v>
          </cell>
          <cell r="D3961" t="str">
            <v>ESTABLERO 18% RE</v>
          </cell>
          <cell r="E3961" t="str">
            <v>PES</v>
          </cell>
          <cell r="F3961">
            <v>3890</v>
          </cell>
          <cell r="G3961" t="str">
            <v>TN</v>
          </cell>
          <cell r="H3961" t="str">
            <v>TONELADAS</v>
          </cell>
          <cell r="I3961" t="str">
            <v>PEC</v>
          </cell>
        </row>
        <row r="3962">
          <cell r="A3962" t="str">
            <v>17264342</v>
          </cell>
          <cell r="B3962">
            <v>172</v>
          </cell>
          <cell r="C3962">
            <v>64342</v>
          </cell>
          <cell r="D3962" t="str">
            <v>ESTABLERO 20% CE MT</v>
          </cell>
          <cell r="E3962" t="str">
            <v>PES</v>
          </cell>
          <cell r="F3962">
            <v>4443</v>
          </cell>
          <cell r="G3962" t="str">
            <v>TN</v>
          </cell>
          <cell r="H3962" t="str">
            <v>TONELADAS</v>
          </cell>
          <cell r="I3962" t="str">
            <v>PEC</v>
          </cell>
        </row>
        <row r="3963">
          <cell r="A3963" t="str">
            <v>17264373</v>
          </cell>
          <cell r="B3963">
            <v>172</v>
          </cell>
          <cell r="C3963">
            <v>64373</v>
          </cell>
          <cell r="D3963" t="str">
            <v>PELET LECHERO 21% CG</v>
          </cell>
          <cell r="E3963" t="str">
            <v>PES</v>
          </cell>
          <cell r="F3963">
            <v>4105</v>
          </cell>
          <cell r="G3963" t="str">
            <v>TN</v>
          </cell>
          <cell r="H3963" t="str">
            <v>TONELADAS</v>
          </cell>
          <cell r="I3963" t="str">
            <v>PEC</v>
          </cell>
        </row>
        <row r="3964">
          <cell r="A3964" t="str">
            <v>17264382</v>
          </cell>
          <cell r="B3964">
            <v>172</v>
          </cell>
          <cell r="C3964">
            <v>64382</v>
          </cell>
          <cell r="D3964" t="str">
            <v>LECHERO 21% CE</v>
          </cell>
          <cell r="E3964" t="str">
            <v>PES</v>
          </cell>
          <cell r="F3964">
            <v>5010</v>
          </cell>
          <cell r="G3964" t="str">
            <v>TN</v>
          </cell>
          <cell r="H3964" t="str">
            <v>TONELADAS</v>
          </cell>
          <cell r="I3964" t="str">
            <v>PEC</v>
          </cell>
        </row>
        <row r="3965">
          <cell r="A3965" t="str">
            <v>17264384</v>
          </cell>
          <cell r="B3965">
            <v>172</v>
          </cell>
          <cell r="C3965">
            <v>64384</v>
          </cell>
          <cell r="D3965" t="str">
            <v>LECHERO 21% RE</v>
          </cell>
          <cell r="E3965" t="str">
            <v>PES</v>
          </cell>
          <cell r="F3965">
            <v>4790</v>
          </cell>
          <cell r="G3965" t="str">
            <v>TN</v>
          </cell>
          <cell r="H3965" t="str">
            <v>TONELADAS</v>
          </cell>
          <cell r="I3965" t="str">
            <v>PEC</v>
          </cell>
        </row>
        <row r="3966">
          <cell r="A3966" t="str">
            <v>17264385</v>
          </cell>
          <cell r="B3966">
            <v>172</v>
          </cell>
          <cell r="C3966">
            <v>64385</v>
          </cell>
          <cell r="D3966" t="str">
            <v>LECHERO 21% RG</v>
          </cell>
          <cell r="E3966" t="str">
            <v>PES</v>
          </cell>
          <cell r="F3966">
            <v>4745</v>
          </cell>
          <cell r="G3966" t="str">
            <v>TN</v>
          </cell>
          <cell r="H3966" t="str">
            <v>TONELADAS</v>
          </cell>
          <cell r="I3966" t="str">
            <v>PEC</v>
          </cell>
        </row>
        <row r="3967">
          <cell r="A3967" t="str">
            <v>17264422</v>
          </cell>
          <cell r="B3967">
            <v>172</v>
          </cell>
          <cell r="C3967">
            <v>64422</v>
          </cell>
          <cell r="D3967" t="str">
            <v>ESTABLERO 18% MT CE</v>
          </cell>
          <cell r="E3967" t="str">
            <v>PES</v>
          </cell>
          <cell r="F3967">
            <v>4221</v>
          </cell>
          <cell r="G3967" t="str">
            <v>TN</v>
          </cell>
          <cell r="H3967" t="str">
            <v>TONELADAS</v>
          </cell>
          <cell r="I3967" t="str">
            <v>PEC</v>
          </cell>
        </row>
        <row r="3968">
          <cell r="A3968" t="str">
            <v>17264732</v>
          </cell>
          <cell r="B3968">
            <v>172</v>
          </cell>
          <cell r="C3968">
            <v>64732</v>
          </cell>
          <cell r="D3968" t="str">
            <v>VACAS LECHERAS 17% ULTRA CE</v>
          </cell>
          <cell r="E3968" t="str">
            <v>PES</v>
          </cell>
          <cell r="F3968">
            <v>5065</v>
          </cell>
          <cell r="G3968" t="str">
            <v>TN</v>
          </cell>
          <cell r="H3968" t="str">
            <v>TONELADAS</v>
          </cell>
          <cell r="I3968" t="str">
            <v>PEC</v>
          </cell>
        </row>
        <row r="3969">
          <cell r="A3969" t="str">
            <v>17264733</v>
          </cell>
          <cell r="B3969">
            <v>172</v>
          </cell>
          <cell r="C3969">
            <v>64733</v>
          </cell>
          <cell r="D3969" t="str">
            <v>VACAS LECHERAS 17% ULTRA CG</v>
          </cell>
          <cell r="E3969" t="str">
            <v>PES</v>
          </cell>
          <cell r="F3969">
            <v>4925</v>
          </cell>
          <cell r="G3969" t="str">
            <v>TN</v>
          </cell>
          <cell r="H3969" t="str">
            <v>TONELADAS</v>
          </cell>
          <cell r="I3969" t="str">
            <v>PEC</v>
          </cell>
        </row>
        <row r="3970">
          <cell r="A3970" t="str">
            <v>17264734</v>
          </cell>
          <cell r="B3970">
            <v>172</v>
          </cell>
          <cell r="C3970">
            <v>64734</v>
          </cell>
          <cell r="D3970" t="str">
            <v>VACAS LECHERAS 17% ULTRA RE</v>
          </cell>
          <cell r="E3970" t="str">
            <v>PES</v>
          </cell>
          <cell r="F3970">
            <v>5140</v>
          </cell>
          <cell r="G3970" t="str">
            <v>TN</v>
          </cell>
          <cell r="H3970" t="str">
            <v>TONELADAS</v>
          </cell>
          <cell r="I3970" t="str">
            <v>PEC</v>
          </cell>
        </row>
        <row r="3971">
          <cell r="A3971" t="str">
            <v>17264735</v>
          </cell>
          <cell r="B3971">
            <v>172</v>
          </cell>
          <cell r="C3971">
            <v>64735</v>
          </cell>
          <cell r="D3971" t="str">
            <v>VACAS LECHERAS 17% ULTRA RG</v>
          </cell>
          <cell r="E3971" t="str">
            <v>PES</v>
          </cell>
          <cell r="F3971">
            <v>4915</v>
          </cell>
          <cell r="G3971" t="str">
            <v>TN</v>
          </cell>
          <cell r="H3971" t="str">
            <v>TONELADAS</v>
          </cell>
          <cell r="I3971" t="str">
            <v>PEC</v>
          </cell>
        </row>
        <row r="3972">
          <cell r="A3972" t="str">
            <v>17264754</v>
          </cell>
          <cell r="B3972">
            <v>172</v>
          </cell>
          <cell r="C3972">
            <v>64754</v>
          </cell>
          <cell r="D3972" t="str">
            <v>LECHERO PLUS 17%</v>
          </cell>
          <cell r="E3972" t="str">
            <v>PES</v>
          </cell>
          <cell r="F3972">
            <v>5120</v>
          </cell>
          <cell r="G3972" t="str">
            <v>TN</v>
          </cell>
          <cell r="H3972" t="str">
            <v>TONELADAS</v>
          </cell>
          <cell r="I3972" t="str">
            <v>PEC</v>
          </cell>
        </row>
        <row r="3973">
          <cell r="A3973" t="str">
            <v>17264755</v>
          </cell>
          <cell r="B3973">
            <v>172</v>
          </cell>
          <cell r="C3973">
            <v>64755</v>
          </cell>
          <cell r="D3973" t="str">
            <v>VACAS ALTAS PROD.16%  RG</v>
          </cell>
          <cell r="E3973" t="str">
            <v>PES</v>
          </cell>
          <cell r="F3973">
            <v>4980</v>
          </cell>
          <cell r="G3973" t="str">
            <v>TN</v>
          </cell>
          <cell r="H3973" t="str">
            <v>TONELADAS</v>
          </cell>
          <cell r="I3973" t="str">
            <v>PEC</v>
          </cell>
        </row>
        <row r="3974">
          <cell r="A3974" t="str">
            <v>17265330</v>
          </cell>
          <cell r="B3974">
            <v>172</v>
          </cell>
          <cell r="C3974">
            <v>65330</v>
          </cell>
          <cell r="D3974" t="str">
            <v>ENGORDA GANADO HE MT</v>
          </cell>
          <cell r="E3974" t="str">
            <v>PES</v>
          </cell>
          <cell r="F3974">
            <v>3840</v>
          </cell>
          <cell r="G3974" t="str">
            <v>TN</v>
          </cell>
          <cell r="H3974" t="str">
            <v>TONELADAS</v>
          </cell>
          <cell r="I3974" t="str">
            <v>PEC</v>
          </cell>
        </row>
        <row r="3975">
          <cell r="A3975" t="str">
            <v>17265414</v>
          </cell>
          <cell r="B3975">
            <v>172</v>
          </cell>
          <cell r="C3975">
            <v>65414</v>
          </cell>
          <cell r="D3975" t="str">
            <v>MALTACARNE  RE</v>
          </cell>
          <cell r="E3975" t="str">
            <v>PES</v>
          </cell>
          <cell r="F3975">
            <v>3954</v>
          </cell>
          <cell r="G3975" t="str">
            <v>TN</v>
          </cell>
          <cell r="H3975" t="str">
            <v>TONELADAS</v>
          </cell>
          <cell r="I3975" t="str">
            <v>PEC</v>
          </cell>
        </row>
        <row r="3976">
          <cell r="A3976" t="str">
            <v>17265890</v>
          </cell>
          <cell r="B3976">
            <v>172</v>
          </cell>
          <cell r="C3976">
            <v>65890</v>
          </cell>
          <cell r="D3976" t="str">
            <v>MEZCLA GANADERA MT HE 40 KGS</v>
          </cell>
          <cell r="E3976" t="str">
            <v>PES</v>
          </cell>
          <cell r="F3976">
            <v>3145</v>
          </cell>
          <cell r="G3976" t="str">
            <v>TN</v>
          </cell>
          <cell r="H3976" t="str">
            <v>TONELADAS</v>
          </cell>
          <cell r="I3976" t="str">
            <v>PEC</v>
          </cell>
        </row>
        <row r="3977">
          <cell r="A3977" t="str">
            <v>17266022</v>
          </cell>
          <cell r="B3977">
            <v>172</v>
          </cell>
          <cell r="C3977">
            <v>66022</v>
          </cell>
          <cell r="D3977" t="str">
            <v>VENCEDOR  CE</v>
          </cell>
          <cell r="E3977" t="str">
            <v>PES</v>
          </cell>
          <cell r="F3977">
            <v>6065</v>
          </cell>
          <cell r="G3977" t="str">
            <v>TN</v>
          </cell>
          <cell r="H3977" t="str">
            <v>TONELADAS</v>
          </cell>
          <cell r="I3977" t="str">
            <v>PEC</v>
          </cell>
        </row>
        <row r="3978">
          <cell r="A3978" t="str">
            <v>17266026</v>
          </cell>
          <cell r="B3978">
            <v>172</v>
          </cell>
          <cell r="C3978">
            <v>66026</v>
          </cell>
          <cell r="D3978" t="str">
            <v>VENCEDOR 5K  CE</v>
          </cell>
          <cell r="E3978" t="str">
            <v>PES</v>
          </cell>
          <cell r="F3978">
            <v>6540</v>
          </cell>
          <cell r="G3978" t="str">
            <v>TN</v>
          </cell>
          <cell r="H3978" t="str">
            <v>TONELADAS</v>
          </cell>
          <cell r="I3978" t="str">
            <v>PEC</v>
          </cell>
        </row>
        <row r="3979">
          <cell r="A3979" t="str">
            <v>17266040</v>
          </cell>
          <cell r="B3979">
            <v>172</v>
          </cell>
          <cell r="C3979">
            <v>66040</v>
          </cell>
          <cell r="D3979" t="str">
            <v>ENGORDA BORREGOS HE</v>
          </cell>
          <cell r="E3979" t="str">
            <v>PES</v>
          </cell>
          <cell r="F3979">
            <v>4398</v>
          </cell>
          <cell r="G3979" t="str">
            <v>TN</v>
          </cell>
          <cell r="H3979" t="str">
            <v>TONELADAS</v>
          </cell>
          <cell r="I3979" t="str">
            <v>PEC</v>
          </cell>
        </row>
        <row r="3980">
          <cell r="A3980" t="str">
            <v>17266041</v>
          </cell>
          <cell r="B3980">
            <v>172</v>
          </cell>
          <cell r="C3980">
            <v>66041</v>
          </cell>
          <cell r="D3980" t="str">
            <v>ENGORDA BORREGOS HG</v>
          </cell>
          <cell r="E3980" t="str">
            <v>PES</v>
          </cell>
          <cell r="F3980">
            <v>4283</v>
          </cell>
          <cell r="G3980" t="str">
            <v>TN</v>
          </cell>
          <cell r="H3980" t="str">
            <v>TONELADAS</v>
          </cell>
          <cell r="I3980" t="str">
            <v>PEC</v>
          </cell>
        </row>
        <row r="3981">
          <cell r="A3981" t="str">
            <v>17266042</v>
          </cell>
          <cell r="B3981">
            <v>172</v>
          </cell>
          <cell r="C3981">
            <v>66042</v>
          </cell>
          <cell r="D3981" t="str">
            <v>ENGORDA BORREGOS CE</v>
          </cell>
          <cell r="E3981" t="str">
            <v>PES</v>
          </cell>
          <cell r="F3981">
            <v>4807</v>
          </cell>
          <cell r="G3981" t="str">
            <v>TN</v>
          </cell>
          <cell r="H3981" t="str">
            <v>TONELADAS</v>
          </cell>
          <cell r="I3981" t="str">
            <v>PEC</v>
          </cell>
        </row>
        <row r="3982">
          <cell r="A3982" t="str">
            <v>17266043</v>
          </cell>
          <cell r="B3982">
            <v>172</v>
          </cell>
          <cell r="C3982">
            <v>66043</v>
          </cell>
          <cell r="D3982" t="str">
            <v>ENGORDA BORREGOS CG</v>
          </cell>
          <cell r="E3982" t="str">
            <v>PES</v>
          </cell>
          <cell r="F3982">
            <v>4303</v>
          </cell>
          <cell r="G3982" t="str">
            <v>TN</v>
          </cell>
          <cell r="H3982" t="str">
            <v>TONELADAS</v>
          </cell>
          <cell r="I3982" t="str">
            <v>PEC</v>
          </cell>
        </row>
        <row r="3983">
          <cell r="A3983" t="str">
            <v>17266052</v>
          </cell>
          <cell r="B3983">
            <v>172</v>
          </cell>
          <cell r="C3983">
            <v>66052</v>
          </cell>
          <cell r="D3983" t="str">
            <v>ALIMENTO PARA CONEJOS  CE</v>
          </cell>
          <cell r="E3983" t="str">
            <v>PES</v>
          </cell>
          <cell r="F3983">
            <v>5765</v>
          </cell>
          <cell r="G3983" t="str">
            <v>TN</v>
          </cell>
          <cell r="H3983" t="str">
            <v>TONELADAS</v>
          </cell>
          <cell r="I3983" t="str">
            <v>PEC</v>
          </cell>
        </row>
        <row r="3984">
          <cell r="A3984" t="str">
            <v>17266062</v>
          </cell>
          <cell r="B3984">
            <v>172</v>
          </cell>
          <cell r="C3984">
            <v>66062</v>
          </cell>
          <cell r="D3984" t="str">
            <v>ALIM.CONEJOS REPROD. CE</v>
          </cell>
          <cell r="E3984" t="str">
            <v>PES</v>
          </cell>
          <cell r="F3984">
            <v>5890</v>
          </cell>
          <cell r="G3984" t="str">
            <v>TN</v>
          </cell>
          <cell r="H3984" t="str">
            <v>TONELADAS</v>
          </cell>
          <cell r="I3984" t="str">
            <v>PEC</v>
          </cell>
        </row>
        <row r="3985">
          <cell r="A3985" t="str">
            <v>17266114</v>
          </cell>
          <cell r="B3985">
            <v>172</v>
          </cell>
          <cell r="C3985">
            <v>66114</v>
          </cell>
          <cell r="D3985" t="str">
            <v>OVINOS GANADOR RE</v>
          </cell>
          <cell r="E3985" t="str">
            <v>PES</v>
          </cell>
          <cell r="F3985">
            <v>4200</v>
          </cell>
          <cell r="G3985" t="str">
            <v>TN</v>
          </cell>
          <cell r="H3985" t="str">
            <v>TONELADAS</v>
          </cell>
          <cell r="I3985" t="str">
            <v>PEC</v>
          </cell>
        </row>
        <row r="3986">
          <cell r="A3986" t="str">
            <v>17266170</v>
          </cell>
          <cell r="B3986">
            <v>172</v>
          </cell>
          <cell r="C3986">
            <v>66170</v>
          </cell>
          <cell r="D3986" t="str">
            <v>INICIA CORDEROS HE</v>
          </cell>
          <cell r="E3986" t="str">
            <v>PES</v>
          </cell>
          <cell r="F3986">
            <v>5545</v>
          </cell>
          <cell r="G3986" t="str">
            <v>TN</v>
          </cell>
          <cell r="H3986" t="str">
            <v>TONELADAS</v>
          </cell>
          <cell r="I3986" t="str">
            <v>PEC</v>
          </cell>
        </row>
        <row r="3987">
          <cell r="A3987" t="str">
            <v>17266171</v>
          </cell>
          <cell r="B3987">
            <v>172</v>
          </cell>
          <cell r="C3987">
            <v>66171</v>
          </cell>
          <cell r="D3987" t="str">
            <v>INICIA CORDEROS HG</v>
          </cell>
          <cell r="E3987" t="str">
            <v>PES</v>
          </cell>
          <cell r="F3987">
            <v>5235</v>
          </cell>
          <cell r="G3987" t="str">
            <v>TN</v>
          </cell>
          <cell r="H3987" t="str">
            <v>TONELADAS</v>
          </cell>
          <cell r="I3987" t="str">
            <v>PEC</v>
          </cell>
        </row>
        <row r="3988">
          <cell r="A3988" t="str">
            <v>17266172</v>
          </cell>
          <cell r="B3988">
            <v>172</v>
          </cell>
          <cell r="C3988">
            <v>66172</v>
          </cell>
          <cell r="D3988" t="str">
            <v>INICIA CORDEROS CE</v>
          </cell>
          <cell r="E3988" t="str">
            <v>PES</v>
          </cell>
          <cell r="F3988">
            <v>5859</v>
          </cell>
          <cell r="G3988" t="str">
            <v>TN</v>
          </cell>
          <cell r="H3988" t="str">
            <v>TONELADAS</v>
          </cell>
          <cell r="I3988" t="str">
            <v>PEC</v>
          </cell>
        </row>
        <row r="3989">
          <cell r="A3989" t="str">
            <v>17266173</v>
          </cell>
          <cell r="B3989">
            <v>172</v>
          </cell>
          <cell r="C3989">
            <v>66173</v>
          </cell>
          <cell r="D3989" t="str">
            <v>INICIA CORDEROS CG</v>
          </cell>
          <cell r="E3989" t="str">
            <v>PES</v>
          </cell>
          <cell r="F3989">
            <v>5255</v>
          </cell>
          <cell r="G3989" t="str">
            <v>TN</v>
          </cell>
          <cell r="H3989" t="str">
            <v>TONELADAS</v>
          </cell>
          <cell r="I3989" t="str">
            <v>PEC</v>
          </cell>
        </row>
        <row r="3990">
          <cell r="A3990" t="str">
            <v>17266180</v>
          </cell>
          <cell r="B3990">
            <v>172</v>
          </cell>
          <cell r="C3990">
            <v>66180</v>
          </cell>
          <cell r="D3990" t="str">
            <v>BORREGAS REPRODUCTORAS HE</v>
          </cell>
          <cell r="E3990" t="str">
            <v>PES</v>
          </cell>
          <cell r="F3990">
            <v>4610</v>
          </cell>
          <cell r="G3990" t="str">
            <v>TN</v>
          </cell>
          <cell r="H3990" t="str">
            <v>TONELADAS</v>
          </cell>
          <cell r="I3990" t="str">
            <v>PEC</v>
          </cell>
        </row>
        <row r="3991">
          <cell r="A3991" t="str">
            <v>17266184</v>
          </cell>
          <cell r="B3991">
            <v>172</v>
          </cell>
          <cell r="C3991">
            <v>66184</v>
          </cell>
          <cell r="D3991" t="str">
            <v>BORREGAS REPRODUCTORAS RE</v>
          </cell>
          <cell r="E3991" t="str">
            <v>PES</v>
          </cell>
          <cell r="F3991">
            <v>4770</v>
          </cell>
          <cell r="G3991" t="str">
            <v>TN</v>
          </cell>
          <cell r="H3991" t="str">
            <v>TONELADAS</v>
          </cell>
          <cell r="I3991" t="str">
            <v>PEC</v>
          </cell>
        </row>
        <row r="3992">
          <cell r="A3992" t="str">
            <v>17266532</v>
          </cell>
          <cell r="B3992">
            <v>172</v>
          </cell>
          <cell r="C3992">
            <v>66532</v>
          </cell>
          <cell r="D3992" t="str">
            <v>GALLO DE ORO PREP PLUS 40KG CE</v>
          </cell>
          <cell r="E3992" t="str">
            <v>PES</v>
          </cell>
          <cell r="F3992">
            <v>6315</v>
          </cell>
          <cell r="G3992" t="str">
            <v>TN</v>
          </cell>
          <cell r="H3992" t="str">
            <v>TONELADAS</v>
          </cell>
          <cell r="I3992" t="str">
            <v>PEC</v>
          </cell>
        </row>
        <row r="3993">
          <cell r="A3993" t="str">
            <v>17266536</v>
          </cell>
          <cell r="B3993">
            <v>172</v>
          </cell>
          <cell r="C3993">
            <v>66536</v>
          </cell>
          <cell r="D3993" t="str">
            <v>GALLO DE ORO PREP PLUS 5KG CE</v>
          </cell>
          <cell r="E3993" t="str">
            <v>PES</v>
          </cell>
          <cell r="F3993">
            <v>6540</v>
          </cell>
          <cell r="G3993" t="str">
            <v>TN</v>
          </cell>
          <cell r="H3993" t="str">
            <v>TONELADAS</v>
          </cell>
          <cell r="I3993" t="str">
            <v>PEC</v>
          </cell>
        </row>
        <row r="3994">
          <cell r="A3994" t="str">
            <v>17266622</v>
          </cell>
          <cell r="B3994">
            <v>172</v>
          </cell>
          <cell r="C3994">
            <v>66622</v>
          </cell>
          <cell r="D3994" t="str">
            <v>PELL ROL POTRO CE 40 KGS</v>
          </cell>
          <cell r="E3994" t="str">
            <v>PES</v>
          </cell>
          <cell r="F3994">
            <v>6140</v>
          </cell>
          <cell r="G3994" t="str">
            <v>TN</v>
          </cell>
          <cell r="H3994" t="str">
            <v>TONELADAS</v>
          </cell>
          <cell r="I3994" t="str">
            <v>PEC</v>
          </cell>
        </row>
        <row r="3995">
          <cell r="A3995" t="str">
            <v>17266704</v>
          </cell>
          <cell r="B3995">
            <v>172</v>
          </cell>
          <cell r="C3995">
            <v>66704</v>
          </cell>
          <cell r="D3995" t="str">
            <v>PELL ROL TURBO RE</v>
          </cell>
          <cell r="E3995" t="str">
            <v>PES</v>
          </cell>
          <cell r="F3995">
            <v>7529</v>
          </cell>
          <cell r="G3995" t="str">
            <v>TN</v>
          </cell>
          <cell r="H3995" t="str">
            <v>TONELADAS</v>
          </cell>
          <cell r="I3995" t="str">
            <v>PEC</v>
          </cell>
        </row>
        <row r="3996">
          <cell r="A3996" t="str">
            <v>17266752</v>
          </cell>
          <cell r="B3996">
            <v>172</v>
          </cell>
          <cell r="C3996">
            <v>66752</v>
          </cell>
          <cell r="D3996" t="str">
            <v>CAPRI LECHE 18% RE 40KG</v>
          </cell>
          <cell r="E3996" t="str">
            <v>PES</v>
          </cell>
          <cell r="F3996">
            <v>5325</v>
          </cell>
          <cell r="G3996" t="str">
            <v>TN</v>
          </cell>
          <cell r="H3996" t="str">
            <v>TONELADAS</v>
          </cell>
          <cell r="I3996" t="str">
            <v>PEC</v>
          </cell>
        </row>
        <row r="3997">
          <cell r="A3997" t="str">
            <v>17266754</v>
          </cell>
          <cell r="B3997">
            <v>172</v>
          </cell>
          <cell r="C3997">
            <v>66754</v>
          </cell>
          <cell r="D3997" t="str">
            <v>CAPRI LECHE 18% RE 20KG</v>
          </cell>
          <cell r="E3997" t="str">
            <v>PES</v>
          </cell>
          <cell r="F3997">
            <v>5325</v>
          </cell>
          <cell r="G3997" t="str">
            <v>TN</v>
          </cell>
          <cell r="H3997" t="str">
            <v>TONELADAS</v>
          </cell>
          <cell r="I3997" t="str">
            <v>PEC</v>
          </cell>
        </row>
        <row r="3998">
          <cell r="A3998" t="str">
            <v>17266772</v>
          </cell>
          <cell r="B3998">
            <v>172</v>
          </cell>
          <cell r="C3998">
            <v>66772</v>
          </cell>
          <cell r="D3998" t="str">
            <v>ALIMENTO PARA BORREGOS</v>
          </cell>
          <cell r="E3998" t="str">
            <v>PES</v>
          </cell>
          <cell r="F3998">
            <v>4715</v>
          </cell>
          <cell r="G3998" t="str">
            <v>TN</v>
          </cell>
          <cell r="H3998" t="str">
            <v>TONELADAS</v>
          </cell>
          <cell r="I3998" t="str">
            <v>PEC</v>
          </cell>
        </row>
        <row r="3999">
          <cell r="A3999" t="str">
            <v>17266820</v>
          </cell>
          <cell r="B3999">
            <v>172</v>
          </cell>
          <cell r="C3999">
            <v>66820</v>
          </cell>
          <cell r="D3999" t="str">
            <v>CONCENTRA OVINOS HE</v>
          </cell>
          <cell r="E3999" t="str">
            <v>PES</v>
          </cell>
          <cell r="F3999">
            <v>5749</v>
          </cell>
          <cell r="G3999" t="str">
            <v>TN</v>
          </cell>
          <cell r="H3999" t="str">
            <v>TONELADAS</v>
          </cell>
          <cell r="I3999" t="str">
            <v>PEC</v>
          </cell>
        </row>
        <row r="4000">
          <cell r="A4000" t="str">
            <v>17266836</v>
          </cell>
          <cell r="B4000">
            <v>172</v>
          </cell>
          <cell r="C4000">
            <v>66836</v>
          </cell>
          <cell r="D4000" t="str">
            <v>GALLO DE ORO CORTADOR 5KG</v>
          </cell>
          <cell r="E4000" t="str">
            <v>PES</v>
          </cell>
          <cell r="F4000">
            <v>10360</v>
          </cell>
          <cell r="G4000" t="str">
            <v>TN</v>
          </cell>
          <cell r="H4000" t="str">
            <v>TONELADAS</v>
          </cell>
          <cell r="I4000" t="str">
            <v>PEC</v>
          </cell>
        </row>
        <row r="4001">
          <cell r="A4001" t="str">
            <v>17266837</v>
          </cell>
          <cell r="B4001">
            <v>172</v>
          </cell>
          <cell r="C4001">
            <v>66837</v>
          </cell>
          <cell r="D4001" t="str">
            <v>GALLO DE ORO CORTADOR CE</v>
          </cell>
          <cell r="E4001" t="str">
            <v>PES</v>
          </cell>
          <cell r="F4001">
            <v>8845</v>
          </cell>
          <cell r="G4001" t="str">
            <v>TN</v>
          </cell>
          <cell r="H4001" t="str">
            <v>TONELADAS</v>
          </cell>
          <cell r="I4001" t="str">
            <v>PEC</v>
          </cell>
        </row>
        <row r="4002">
          <cell r="A4002" t="str">
            <v>17266926</v>
          </cell>
          <cell r="B4002">
            <v>172</v>
          </cell>
          <cell r="C4002">
            <v>66926</v>
          </cell>
          <cell r="D4002" t="str">
            <v>CONEJO INICIACION  5KG</v>
          </cell>
          <cell r="E4002" t="str">
            <v>PES</v>
          </cell>
          <cell r="F4002">
            <v>4916</v>
          </cell>
          <cell r="G4002" t="str">
            <v>TN</v>
          </cell>
          <cell r="H4002" t="str">
            <v>TONELADAS</v>
          </cell>
          <cell r="I4002" t="str">
            <v>PEC</v>
          </cell>
        </row>
        <row r="4003">
          <cell r="A4003" t="str">
            <v>17266962</v>
          </cell>
          <cell r="B4003">
            <v>172</v>
          </cell>
          <cell r="C4003">
            <v>66962</v>
          </cell>
          <cell r="D4003" t="str">
            <v>GALLO DE ORO ATHLETIC 40KG</v>
          </cell>
          <cell r="E4003" t="str">
            <v>PES</v>
          </cell>
          <cell r="F4003">
            <v>8600</v>
          </cell>
          <cell r="G4003" t="str">
            <v>TN</v>
          </cell>
          <cell r="H4003" t="str">
            <v>TONELADAS</v>
          </cell>
          <cell r="I4003" t="str">
            <v>PEC</v>
          </cell>
        </row>
        <row r="4004">
          <cell r="A4004" t="str">
            <v>17266966</v>
          </cell>
          <cell r="B4004">
            <v>172</v>
          </cell>
          <cell r="C4004">
            <v>66966</v>
          </cell>
          <cell r="D4004" t="str">
            <v>GALLO DE ORO ATHLETIC 5KG</v>
          </cell>
          <cell r="E4004" t="str">
            <v>PES</v>
          </cell>
          <cell r="F4004">
            <v>9367</v>
          </cell>
          <cell r="G4004" t="str">
            <v>TN</v>
          </cell>
          <cell r="H4004" t="str">
            <v>TONELADAS</v>
          </cell>
          <cell r="I4004" t="str">
            <v>PEC</v>
          </cell>
        </row>
        <row r="4005">
          <cell r="A4005" t="str">
            <v>17267320</v>
          </cell>
          <cell r="B4005">
            <v>172</v>
          </cell>
          <cell r="C4005">
            <v>67320</v>
          </cell>
          <cell r="D4005" t="str">
            <v>BEEF POWER HE</v>
          </cell>
          <cell r="E4005" t="str">
            <v>PES</v>
          </cell>
          <cell r="F4005">
            <v>4785</v>
          </cell>
          <cell r="G4005" t="str">
            <v>TN</v>
          </cell>
          <cell r="H4005" t="str">
            <v>TONELADAS</v>
          </cell>
          <cell r="I4005" t="str">
            <v>MUL</v>
          </cell>
        </row>
        <row r="4006">
          <cell r="A4006" t="str">
            <v>17267352</v>
          </cell>
          <cell r="B4006">
            <v>172</v>
          </cell>
          <cell r="C4006">
            <v>67352</v>
          </cell>
          <cell r="D4006" t="str">
            <v>PELET DAIRY POWER CE</v>
          </cell>
          <cell r="E4006" t="str">
            <v>PES</v>
          </cell>
          <cell r="F4006">
            <v>4174</v>
          </cell>
          <cell r="G4006" t="str">
            <v>TN</v>
          </cell>
          <cell r="H4006" t="str">
            <v>TONELADAS</v>
          </cell>
          <cell r="I4006" t="str">
            <v>MUL</v>
          </cell>
        </row>
        <row r="4007">
          <cell r="A4007" t="str">
            <v>17270532</v>
          </cell>
          <cell r="B4007">
            <v>172</v>
          </cell>
          <cell r="C4007">
            <v>70532</v>
          </cell>
          <cell r="D4007" t="str">
            <v>MULTIAVES  ME</v>
          </cell>
          <cell r="E4007" t="str">
            <v>PES</v>
          </cell>
          <cell r="F4007">
            <v>4690</v>
          </cell>
          <cell r="G4007" t="str">
            <v>TN</v>
          </cell>
          <cell r="H4007" t="str">
            <v>TONELADAS</v>
          </cell>
          <cell r="I4007" t="str">
            <v>PEC</v>
          </cell>
        </row>
        <row r="4008">
          <cell r="A4008" t="str">
            <v>17273632</v>
          </cell>
          <cell r="B4008">
            <v>172</v>
          </cell>
          <cell r="C4008">
            <v>73632</v>
          </cell>
          <cell r="D4008" t="str">
            <v>CERDI-TEXO MULTIUSOS CE</v>
          </cell>
          <cell r="E4008" t="str">
            <v>PES</v>
          </cell>
          <cell r="F4008">
            <v>4040</v>
          </cell>
          <cell r="G4008" t="str">
            <v>TN</v>
          </cell>
          <cell r="H4008" t="str">
            <v>TONELADAS</v>
          </cell>
          <cell r="I4008" t="str">
            <v>PEC</v>
          </cell>
        </row>
        <row r="4009">
          <cell r="A4009" t="str">
            <v>17274300</v>
          </cell>
          <cell r="B4009">
            <v>172</v>
          </cell>
          <cell r="C4009">
            <v>74300</v>
          </cell>
          <cell r="D4009" t="str">
            <v>BOVITEXO LECHERO 16%  HE</v>
          </cell>
          <cell r="E4009" t="str">
            <v>PES</v>
          </cell>
          <cell r="F4009">
            <v>4491</v>
          </cell>
          <cell r="G4009" t="str">
            <v>TN</v>
          </cell>
          <cell r="H4009" t="str">
            <v>TONELADAS</v>
          </cell>
          <cell r="I4009" t="str">
            <v>PEC</v>
          </cell>
        </row>
        <row r="4010">
          <cell r="A4010" t="str">
            <v>17274301</v>
          </cell>
          <cell r="B4010">
            <v>172</v>
          </cell>
          <cell r="C4010">
            <v>74301</v>
          </cell>
          <cell r="D4010" t="str">
            <v>BOVITEXO LECHERO 16%  HG</v>
          </cell>
          <cell r="E4010" t="str">
            <v>PES</v>
          </cell>
          <cell r="F4010">
            <v>4351</v>
          </cell>
          <cell r="G4010" t="str">
            <v>TN</v>
          </cell>
          <cell r="H4010" t="str">
            <v>TONELADAS</v>
          </cell>
          <cell r="I4010" t="str">
            <v>PEC</v>
          </cell>
        </row>
        <row r="4011">
          <cell r="A4011" t="str">
            <v>17274302</v>
          </cell>
          <cell r="B4011">
            <v>172</v>
          </cell>
          <cell r="C4011">
            <v>74302</v>
          </cell>
          <cell r="D4011" t="str">
            <v>BOVITEXO LECHERO 16%  CE</v>
          </cell>
          <cell r="E4011" t="str">
            <v>PES</v>
          </cell>
          <cell r="F4011">
            <v>4521</v>
          </cell>
          <cell r="G4011" t="str">
            <v>TN</v>
          </cell>
          <cell r="H4011" t="str">
            <v>TONELADAS</v>
          </cell>
          <cell r="I4011" t="str">
            <v>PEC</v>
          </cell>
        </row>
        <row r="4012">
          <cell r="A4012" t="str">
            <v>17274303</v>
          </cell>
          <cell r="B4012">
            <v>172</v>
          </cell>
          <cell r="C4012">
            <v>74303</v>
          </cell>
          <cell r="D4012" t="str">
            <v>BOVITEXO LECHERO 16%  CG</v>
          </cell>
          <cell r="E4012" t="str">
            <v>PES</v>
          </cell>
          <cell r="F4012">
            <v>4381</v>
          </cell>
          <cell r="G4012" t="str">
            <v>TN</v>
          </cell>
          <cell r="H4012" t="str">
            <v>TONELADAS</v>
          </cell>
          <cell r="I4012" t="str">
            <v>PEC</v>
          </cell>
        </row>
        <row r="4013">
          <cell r="A4013" t="str">
            <v>17274304</v>
          </cell>
          <cell r="B4013">
            <v>172</v>
          </cell>
          <cell r="C4013">
            <v>74304</v>
          </cell>
          <cell r="D4013" t="str">
            <v>BOVITEXO LECHERO 16%  RE</v>
          </cell>
          <cell r="E4013" t="str">
            <v>PES</v>
          </cell>
          <cell r="F4013">
            <v>4511</v>
          </cell>
          <cell r="G4013" t="str">
            <v>TN</v>
          </cell>
          <cell r="H4013" t="str">
            <v>TONELADAS</v>
          </cell>
          <cell r="I4013" t="str">
            <v>PEC</v>
          </cell>
        </row>
        <row r="4014">
          <cell r="A4014" t="str">
            <v>17274305</v>
          </cell>
          <cell r="B4014">
            <v>172</v>
          </cell>
          <cell r="C4014">
            <v>74305</v>
          </cell>
          <cell r="D4014" t="str">
            <v>BOVITEXO LECHERO 16%  RG</v>
          </cell>
          <cell r="E4014" t="str">
            <v>PES</v>
          </cell>
          <cell r="F4014">
            <v>4371</v>
          </cell>
          <cell r="G4014" t="str">
            <v>TN</v>
          </cell>
          <cell r="H4014" t="str">
            <v>TONELADAS</v>
          </cell>
          <cell r="I4014" t="str">
            <v>PEC</v>
          </cell>
        </row>
        <row r="4015">
          <cell r="A4015" t="str">
            <v>17274320</v>
          </cell>
          <cell r="B4015">
            <v>172</v>
          </cell>
          <cell r="C4015">
            <v>74320</v>
          </cell>
          <cell r="D4015" t="str">
            <v>ESTABLERO 18% HE</v>
          </cell>
          <cell r="E4015" t="str">
            <v>PES</v>
          </cell>
          <cell r="F4015">
            <v>4645</v>
          </cell>
          <cell r="G4015" t="str">
            <v>TN</v>
          </cell>
          <cell r="H4015" t="str">
            <v>TONELADAS</v>
          </cell>
          <cell r="I4015" t="str">
            <v>PEC</v>
          </cell>
        </row>
        <row r="4016">
          <cell r="A4016" t="str">
            <v>17274321</v>
          </cell>
          <cell r="B4016">
            <v>172</v>
          </cell>
          <cell r="C4016">
            <v>74321</v>
          </cell>
          <cell r="D4016" t="str">
            <v>ESTABLERO 18% HG</v>
          </cell>
          <cell r="E4016" t="str">
            <v>PES</v>
          </cell>
          <cell r="F4016">
            <v>4505</v>
          </cell>
          <cell r="G4016" t="str">
            <v>TN</v>
          </cell>
          <cell r="H4016" t="str">
            <v>TONELADAS</v>
          </cell>
          <cell r="I4016" t="str">
            <v>PEC</v>
          </cell>
        </row>
        <row r="4017">
          <cell r="A4017" t="str">
            <v>17274322</v>
          </cell>
          <cell r="B4017">
            <v>172</v>
          </cell>
          <cell r="C4017">
            <v>74322</v>
          </cell>
          <cell r="D4017" t="str">
            <v>ESTABLERO 18% CE</v>
          </cell>
          <cell r="E4017" t="str">
            <v>PES</v>
          </cell>
          <cell r="F4017">
            <v>4665</v>
          </cell>
          <cell r="G4017" t="str">
            <v>TN</v>
          </cell>
          <cell r="H4017" t="str">
            <v>TONELADAS</v>
          </cell>
          <cell r="I4017" t="str">
            <v>PEC</v>
          </cell>
        </row>
        <row r="4018">
          <cell r="A4018" t="str">
            <v>17274323</v>
          </cell>
          <cell r="B4018">
            <v>172</v>
          </cell>
          <cell r="C4018">
            <v>74323</v>
          </cell>
          <cell r="D4018" t="str">
            <v>ESTABLERO 18% CG</v>
          </cell>
          <cell r="E4018" t="str">
            <v>PES</v>
          </cell>
          <cell r="F4018">
            <v>4525</v>
          </cell>
          <cell r="G4018" t="str">
            <v>TN</v>
          </cell>
          <cell r="H4018" t="str">
            <v>TONELADAS</v>
          </cell>
          <cell r="I4018" t="str">
            <v>PEC</v>
          </cell>
        </row>
        <row r="4019">
          <cell r="A4019" t="str">
            <v>17274324</v>
          </cell>
          <cell r="B4019">
            <v>172</v>
          </cell>
          <cell r="C4019">
            <v>74324</v>
          </cell>
          <cell r="D4019" t="str">
            <v>ESTABLERO 18% RE</v>
          </cell>
          <cell r="E4019" t="str">
            <v>PES</v>
          </cell>
          <cell r="F4019">
            <v>3890</v>
          </cell>
          <cell r="G4019" t="str">
            <v>TN</v>
          </cell>
          <cell r="H4019" t="str">
            <v>TONELADAS</v>
          </cell>
          <cell r="I4019" t="str">
            <v>PEC</v>
          </cell>
        </row>
        <row r="4020">
          <cell r="A4020" t="str">
            <v>17274325</v>
          </cell>
          <cell r="B4020">
            <v>172</v>
          </cell>
          <cell r="C4020">
            <v>74325</v>
          </cell>
          <cell r="D4020" t="str">
            <v>ESTABLERO 18% RG</v>
          </cell>
          <cell r="E4020" t="str">
            <v>PES</v>
          </cell>
          <cell r="F4020">
            <v>4515</v>
          </cell>
          <cell r="G4020" t="str">
            <v>TN</v>
          </cell>
          <cell r="H4020" t="str">
            <v>TONELADAS</v>
          </cell>
          <cell r="I4020" t="str">
            <v>PEC</v>
          </cell>
        </row>
        <row r="4021">
          <cell r="A4021" t="str">
            <v>17274590</v>
          </cell>
          <cell r="B4021">
            <v>172</v>
          </cell>
          <cell r="C4021">
            <v>74590</v>
          </cell>
          <cell r="D4021" t="str">
            <v>MEZCLA ENERGETICA HE</v>
          </cell>
          <cell r="E4021" t="str">
            <v>PES</v>
          </cell>
          <cell r="F4021">
            <v>4440</v>
          </cell>
          <cell r="G4021" t="str">
            <v>TN</v>
          </cell>
          <cell r="H4021" t="str">
            <v>TONELADAS</v>
          </cell>
          <cell r="I4021" t="str">
            <v>PEC</v>
          </cell>
        </row>
        <row r="4022">
          <cell r="A4022" t="str">
            <v>17274595</v>
          </cell>
          <cell r="B4022">
            <v>172</v>
          </cell>
          <cell r="C4022">
            <v>74595</v>
          </cell>
          <cell r="D4022" t="str">
            <v>MEZCLA ENERGETICA RG</v>
          </cell>
          <cell r="E4022" t="str">
            <v>PES</v>
          </cell>
          <cell r="F4022">
            <v>4310</v>
          </cell>
          <cell r="G4022" t="str">
            <v>TN</v>
          </cell>
          <cell r="H4022" t="str">
            <v>TONELADAS</v>
          </cell>
          <cell r="I4022" t="str">
            <v>PEC</v>
          </cell>
        </row>
        <row r="4023">
          <cell r="A4023" t="str">
            <v>1727775</v>
          </cell>
          <cell r="B4023">
            <v>172</v>
          </cell>
          <cell r="C4023">
            <v>7775</v>
          </cell>
          <cell r="D4023" t="str">
            <v>VITAMINAS CABALLOS</v>
          </cell>
          <cell r="E4023" t="str">
            <v>PES</v>
          </cell>
          <cell r="F4023">
            <v>89000</v>
          </cell>
          <cell r="G4023" t="str">
            <v>TN</v>
          </cell>
          <cell r="H4023" t="str">
            <v>TONELADAS</v>
          </cell>
          <cell r="I4023" t="str">
            <v>PEC</v>
          </cell>
        </row>
        <row r="4024">
          <cell r="A4024" t="str">
            <v>17279478</v>
          </cell>
          <cell r="B4024">
            <v>172</v>
          </cell>
          <cell r="C4024">
            <v>79478</v>
          </cell>
          <cell r="D4024" t="str">
            <v>CALF-MANNA 10 L CE</v>
          </cell>
          <cell r="E4024" t="str">
            <v>PES</v>
          </cell>
          <cell r="F4024">
            <v>22300</v>
          </cell>
          <cell r="G4024" t="str">
            <v>TN</v>
          </cell>
          <cell r="H4024" t="str">
            <v>TONELADAS</v>
          </cell>
          <cell r="I4024" t="str">
            <v>PEC</v>
          </cell>
        </row>
        <row r="4025">
          <cell r="A4025" t="str">
            <v>17279479</v>
          </cell>
          <cell r="B4025">
            <v>172</v>
          </cell>
          <cell r="C4025">
            <v>79479</v>
          </cell>
          <cell r="D4025" t="str">
            <v>CALF-MANNA 50 L CE</v>
          </cell>
          <cell r="E4025" t="str">
            <v>PES</v>
          </cell>
          <cell r="F4025">
            <v>16523</v>
          </cell>
          <cell r="G4025" t="str">
            <v>TN</v>
          </cell>
          <cell r="H4025" t="str">
            <v>TONELADAS</v>
          </cell>
          <cell r="I4025" t="str">
            <v>PEC</v>
          </cell>
        </row>
        <row r="4026">
          <cell r="A4026" t="str">
            <v>17279489</v>
          </cell>
          <cell r="B4026">
            <v>172</v>
          </cell>
          <cell r="C4026">
            <v>79489</v>
          </cell>
          <cell r="D4026" t="str">
            <v>CALF-MANNA 25 L CE</v>
          </cell>
          <cell r="E4026" t="str">
            <v>PES</v>
          </cell>
          <cell r="F4026">
            <v>17466</v>
          </cell>
          <cell r="G4026" t="str">
            <v>TN</v>
          </cell>
          <cell r="H4026" t="str">
            <v>TONELADAS</v>
          </cell>
          <cell r="I4026" t="str">
            <v>PEC</v>
          </cell>
        </row>
        <row r="4027">
          <cell r="A4027" t="str">
            <v>17279499</v>
          </cell>
          <cell r="B4027">
            <v>172</v>
          </cell>
          <cell r="C4027">
            <v>79499</v>
          </cell>
          <cell r="D4027" t="str">
            <v>APPLE WAFERS</v>
          </cell>
          <cell r="E4027" t="str">
            <v>PES</v>
          </cell>
          <cell r="F4027">
            <v>13196.91</v>
          </cell>
          <cell r="G4027" t="str">
            <v>TN</v>
          </cell>
          <cell r="H4027" t="str">
            <v>TONELADAS</v>
          </cell>
          <cell r="I4027" t="str">
            <v>PEC</v>
          </cell>
        </row>
        <row r="4028">
          <cell r="A4028" t="str">
            <v>17279809</v>
          </cell>
          <cell r="B4028">
            <v>172</v>
          </cell>
          <cell r="C4028">
            <v>79809</v>
          </cell>
          <cell r="D4028" t="str">
            <v>PREMIOS TRIPLE CORONA CE 2 KG</v>
          </cell>
          <cell r="E4028" t="str">
            <v>PES</v>
          </cell>
          <cell r="F4028">
            <v>55040</v>
          </cell>
          <cell r="G4028" t="str">
            <v>TN</v>
          </cell>
          <cell r="H4028" t="str">
            <v>TONELADAS</v>
          </cell>
          <cell r="I4028" t="str">
            <v>PEC</v>
          </cell>
        </row>
        <row r="4029">
          <cell r="A4029" t="str">
            <v>17279809A</v>
          </cell>
          <cell r="B4029">
            <v>172</v>
          </cell>
          <cell r="C4029" t="str">
            <v>79809A</v>
          </cell>
          <cell r="D4029" t="str">
            <v>PREMIOS TRIPLE CORONA CE 2x5KG</v>
          </cell>
          <cell r="E4029" t="str">
            <v>PES</v>
          </cell>
          <cell r="F4029">
            <v>550.4</v>
          </cell>
          <cell r="G4029" t="str">
            <v>CL</v>
          </cell>
          <cell r="H4029" t="str">
            <v>CAJA 10 KGS</v>
          </cell>
          <cell r="I4029" t="str">
            <v>PEC</v>
          </cell>
        </row>
        <row r="4030">
          <cell r="A4030" t="str">
            <v>17279819</v>
          </cell>
          <cell r="B4030">
            <v>172</v>
          </cell>
          <cell r="C4030">
            <v>79819</v>
          </cell>
          <cell r="D4030" t="str">
            <v>B-SAFE</v>
          </cell>
          <cell r="E4030" t="str">
            <v>PES</v>
          </cell>
          <cell r="F4030">
            <v>27880</v>
          </cell>
          <cell r="G4030" t="str">
            <v>TN</v>
          </cell>
          <cell r="H4030" t="str">
            <v>TONELADAS</v>
          </cell>
          <cell r="I4030" t="str">
            <v>MUL</v>
          </cell>
        </row>
        <row r="4031">
          <cell r="A4031" t="str">
            <v>17279829</v>
          </cell>
          <cell r="B4031">
            <v>172</v>
          </cell>
          <cell r="C4031">
            <v>79829</v>
          </cell>
          <cell r="D4031" t="str">
            <v>PRISMA JET</v>
          </cell>
          <cell r="E4031" t="str">
            <v>PES</v>
          </cell>
          <cell r="F4031">
            <v>35350</v>
          </cell>
          <cell r="G4031" t="str">
            <v>TN</v>
          </cell>
          <cell r="H4031" t="str">
            <v>TONELADAS</v>
          </cell>
          <cell r="I4031" t="str">
            <v>MUL</v>
          </cell>
        </row>
        <row r="4032">
          <cell r="A4032" t="str">
            <v>17279839</v>
          </cell>
          <cell r="B4032">
            <v>172</v>
          </cell>
          <cell r="C4032">
            <v>79839</v>
          </cell>
          <cell r="D4032" t="str">
            <v>T5X PREMIUM</v>
          </cell>
          <cell r="E4032" t="str">
            <v>PES</v>
          </cell>
          <cell r="F4032">
            <v>65187</v>
          </cell>
          <cell r="G4032" t="str">
            <v>TN</v>
          </cell>
          <cell r="H4032" t="str">
            <v>TONELADAS</v>
          </cell>
          <cell r="I4032" t="str">
            <v>MUL</v>
          </cell>
        </row>
        <row r="4033">
          <cell r="A4033" t="str">
            <v>1728299</v>
          </cell>
          <cell r="B4033">
            <v>172</v>
          </cell>
          <cell r="C4033">
            <v>8299</v>
          </cell>
          <cell r="D4033" t="str">
            <v>CAJA DE DESCANSO GALLO DE ORO</v>
          </cell>
          <cell r="E4033" t="str">
            <v>PES</v>
          </cell>
          <cell r="F4033">
            <v>31.03</v>
          </cell>
          <cell r="G4033" t="str">
            <v>PZ</v>
          </cell>
          <cell r="H4033" t="str">
            <v>PIEZAS</v>
          </cell>
          <cell r="I4033" t="str">
            <v>PEC</v>
          </cell>
        </row>
        <row r="4034">
          <cell r="A4034" t="str">
            <v>17283409</v>
          </cell>
          <cell r="B4034">
            <v>172</v>
          </cell>
          <cell r="C4034">
            <v>83409</v>
          </cell>
          <cell r="D4034" t="str">
            <v>SUPER APILAC ULTRA 0 MED-0</v>
          </cell>
          <cell r="E4034" t="str">
            <v>PES</v>
          </cell>
          <cell r="F4034">
            <v>16425</v>
          </cell>
          <cell r="G4034" t="str">
            <v>TN</v>
          </cell>
          <cell r="H4034" t="str">
            <v>TONELADAS</v>
          </cell>
          <cell r="I4034" t="str">
            <v>PEC</v>
          </cell>
        </row>
        <row r="4035">
          <cell r="A4035" t="str">
            <v>17283439</v>
          </cell>
          <cell r="B4035">
            <v>172</v>
          </cell>
          <cell r="C4035">
            <v>83439</v>
          </cell>
          <cell r="D4035" t="str">
            <v>SUPER APILAC ULTRA 2 MED-1</v>
          </cell>
          <cell r="E4035" t="str">
            <v>PES</v>
          </cell>
          <cell r="F4035">
            <v>11125</v>
          </cell>
          <cell r="G4035" t="str">
            <v>TN</v>
          </cell>
          <cell r="H4035" t="str">
            <v>TONELADAS</v>
          </cell>
          <cell r="I4035" t="str">
            <v>PEC</v>
          </cell>
        </row>
        <row r="4036">
          <cell r="A4036" t="str">
            <v>17283469</v>
          </cell>
          <cell r="B4036">
            <v>172</v>
          </cell>
          <cell r="C4036">
            <v>83469</v>
          </cell>
          <cell r="D4036" t="str">
            <v>SUPER APILAC ULTRA 3 MED-1</v>
          </cell>
          <cell r="E4036" t="str">
            <v>PES</v>
          </cell>
          <cell r="F4036">
            <v>8975</v>
          </cell>
          <cell r="G4036" t="str">
            <v>TN</v>
          </cell>
          <cell r="H4036" t="str">
            <v>TONELADAS</v>
          </cell>
          <cell r="I4036" t="str">
            <v>PEC</v>
          </cell>
        </row>
        <row r="4037">
          <cell r="A4037" t="str">
            <v>17283499</v>
          </cell>
          <cell r="B4037">
            <v>172</v>
          </cell>
          <cell r="C4037">
            <v>83499</v>
          </cell>
          <cell r="D4037" t="str">
            <v>SUPER APILAC ULTRA 1 MED-1</v>
          </cell>
          <cell r="E4037" t="str">
            <v>PES</v>
          </cell>
          <cell r="F4037">
            <v>14125</v>
          </cell>
          <cell r="G4037" t="str">
            <v>TN</v>
          </cell>
          <cell r="H4037" t="str">
            <v>TONELADAS</v>
          </cell>
          <cell r="I4037" t="str">
            <v>PEC</v>
          </cell>
        </row>
        <row r="4038">
          <cell r="A4038" t="str">
            <v>17285902</v>
          </cell>
          <cell r="B4038">
            <v>172</v>
          </cell>
          <cell r="C4038">
            <v>85902</v>
          </cell>
          <cell r="D4038" t="str">
            <v>TINAS MALTA-CLEYTON 50 KG</v>
          </cell>
          <cell r="E4038" t="str">
            <v>PES</v>
          </cell>
          <cell r="F4038">
            <v>518</v>
          </cell>
          <cell r="G4038">
            <v>40</v>
          </cell>
          <cell r="H4038" t="str">
            <v>50 KGS</v>
          </cell>
          <cell r="I4038" t="str">
            <v>COM</v>
          </cell>
        </row>
        <row r="4039">
          <cell r="A4039" t="str">
            <v>17285907</v>
          </cell>
          <cell r="B4039">
            <v>172</v>
          </cell>
          <cell r="C4039">
            <v>85907</v>
          </cell>
          <cell r="D4039" t="str">
            <v>TINAS MALTA-CLEYTON 25 KG</v>
          </cell>
          <cell r="E4039" t="str">
            <v>PES</v>
          </cell>
          <cell r="F4039">
            <v>383.18</v>
          </cell>
          <cell r="G4039">
            <v>6</v>
          </cell>
          <cell r="H4039" t="str">
            <v>25 KGS</v>
          </cell>
          <cell r="I4039" t="str">
            <v>COM</v>
          </cell>
        </row>
        <row r="4040">
          <cell r="A4040" t="str">
            <v>17285909</v>
          </cell>
          <cell r="B4040">
            <v>172</v>
          </cell>
          <cell r="C4040">
            <v>85909</v>
          </cell>
          <cell r="D4040" t="str">
            <v>TINA MALTA-CLEYTON GNDO 113.4K</v>
          </cell>
          <cell r="E4040" t="str">
            <v>PES</v>
          </cell>
          <cell r="F4040">
            <v>890</v>
          </cell>
          <cell r="G4040">
            <v>44</v>
          </cell>
          <cell r="H4040" t="str">
            <v>113.4KGS</v>
          </cell>
          <cell r="I4040" t="str">
            <v>COM</v>
          </cell>
        </row>
        <row r="4041">
          <cell r="A4041" t="str">
            <v>17285919</v>
          </cell>
          <cell r="B4041">
            <v>172</v>
          </cell>
          <cell r="C4041">
            <v>85919</v>
          </cell>
          <cell r="D4041" t="str">
            <v>MULTI-BRICK TRIPLE</v>
          </cell>
          <cell r="E4041" t="str">
            <v>PES</v>
          </cell>
          <cell r="F4041">
            <v>28.9</v>
          </cell>
          <cell r="G4041">
            <v>12</v>
          </cell>
          <cell r="H4041" t="str">
            <v>15 KGS</v>
          </cell>
          <cell r="I4041" t="str">
            <v>MUL</v>
          </cell>
        </row>
        <row r="4042">
          <cell r="A4042" t="str">
            <v>17285929</v>
          </cell>
          <cell r="B4042">
            <v>172</v>
          </cell>
          <cell r="C4042">
            <v>85929</v>
          </cell>
          <cell r="D4042" t="str">
            <v>MULTI-BRICK DESPARASITANTE</v>
          </cell>
          <cell r="E4042" t="str">
            <v>PES</v>
          </cell>
          <cell r="F4042">
            <v>65.56</v>
          </cell>
          <cell r="G4042">
            <v>12</v>
          </cell>
          <cell r="H4042" t="str">
            <v>15 KGS</v>
          </cell>
          <cell r="I4042" t="str">
            <v>MUL</v>
          </cell>
        </row>
        <row r="4043">
          <cell r="A4043" t="str">
            <v>17285937</v>
          </cell>
          <cell r="B4043">
            <v>172</v>
          </cell>
          <cell r="C4043">
            <v>85937</v>
          </cell>
          <cell r="D4043" t="str">
            <v>TINAS MAL-CLEYT P/EQUINOS 25K</v>
          </cell>
          <cell r="E4043" t="str">
            <v>PES</v>
          </cell>
          <cell r="F4043">
            <v>381.85</v>
          </cell>
          <cell r="G4043">
            <v>6</v>
          </cell>
          <cell r="H4043" t="str">
            <v>25 KGS</v>
          </cell>
          <cell r="I4043" t="str">
            <v>COM</v>
          </cell>
        </row>
        <row r="4044">
          <cell r="A4044" t="str">
            <v>17286012</v>
          </cell>
          <cell r="B4044">
            <v>172</v>
          </cell>
          <cell r="C4044">
            <v>86012</v>
          </cell>
          <cell r="D4044" t="str">
            <v>ROYAL HORSE H-480 CE 15K</v>
          </cell>
          <cell r="E4044" t="str">
            <v>PES</v>
          </cell>
          <cell r="F4044">
            <v>11142</v>
          </cell>
          <cell r="G4044" t="str">
            <v>TN</v>
          </cell>
          <cell r="H4044" t="str">
            <v>TONELADAS</v>
          </cell>
          <cell r="I4044" t="str">
            <v>PEC</v>
          </cell>
        </row>
        <row r="4045">
          <cell r="A4045" t="str">
            <v>17286022</v>
          </cell>
          <cell r="B4045">
            <v>172</v>
          </cell>
          <cell r="C4045">
            <v>86022</v>
          </cell>
          <cell r="D4045" t="str">
            <v>ROYAL HORSE H-400 CE</v>
          </cell>
          <cell r="E4045" t="str">
            <v>PES</v>
          </cell>
          <cell r="F4045">
            <v>13185</v>
          </cell>
          <cell r="G4045" t="str">
            <v>TN</v>
          </cell>
          <cell r="H4045" t="str">
            <v>TONELADAS</v>
          </cell>
          <cell r="I4045" t="str">
            <v>PEC</v>
          </cell>
        </row>
        <row r="4046">
          <cell r="A4046" t="str">
            <v>17286032</v>
          </cell>
          <cell r="B4046">
            <v>172</v>
          </cell>
          <cell r="C4046">
            <v>86032</v>
          </cell>
          <cell r="D4046" t="str">
            <v>ROYAL HORSE H-380 CE 25K</v>
          </cell>
          <cell r="E4046" t="str">
            <v>PES</v>
          </cell>
          <cell r="F4046">
            <v>10720</v>
          </cell>
          <cell r="G4046" t="str">
            <v>TN</v>
          </cell>
          <cell r="H4046" t="str">
            <v>TONELADAS</v>
          </cell>
          <cell r="I4046" t="str">
            <v>PEC</v>
          </cell>
        </row>
        <row r="4047">
          <cell r="A4047" t="str">
            <v>17286514</v>
          </cell>
          <cell r="B4047">
            <v>172</v>
          </cell>
          <cell r="C4047">
            <v>86514</v>
          </cell>
          <cell r="D4047" t="str">
            <v>ROYAL HORSE H-250 RE 25K</v>
          </cell>
          <cell r="E4047" t="str">
            <v>PES</v>
          </cell>
          <cell r="F4047">
            <v>8985</v>
          </cell>
          <cell r="G4047" t="str">
            <v>TN</v>
          </cell>
          <cell r="H4047" t="str">
            <v>TONELADAS</v>
          </cell>
          <cell r="I4047" t="str">
            <v>PEC</v>
          </cell>
        </row>
        <row r="4048">
          <cell r="A4048" t="str">
            <v>17286522</v>
          </cell>
          <cell r="B4048">
            <v>172</v>
          </cell>
          <cell r="C4048">
            <v>86522</v>
          </cell>
          <cell r="D4048" t="str">
            <v>ROYAL HORSE B-300 CE 25K</v>
          </cell>
          <cell r="E4048" t="str">
            <v>PES</v>
          </cell>
          <cell r="F4048">
            <v>9374</v>
          </cell>
          <cell r="G4048" t="str">
            <v>TN</v>
          </cell>
          <cell r="H4048" t="str">
            <v>TONELADAS</v>
          </cell>
          <cell r="I4048" t="str">
            <v>PEC</v>
          </cell>
        </row>
        <row r="4049">
          <cell r="A4049" t="str">
            <v>17286044</v>
          </cell>
          <cell r="B4049">
            <v>172</v>
          </cell>
          <cell r="C4049">
            <v>86044</v>
          </cell>
          <cell r="D4049" t="str">
            <v>ROYAL HORSE H-350 RE 25K</v>
          </cell>
          <cell r="E4049" t="str">
            <v>PES</v>
          </cell>
          <cell r="F4049">
            <v>9007</v>
          </cell>
          <cell r="G4049" t="str">
            <v>TN</v>
          </cell>
          <cell r="H4049" t="str">
            <v>TONELADAS</v>
          </cell>
          <cell r="I4049" t="str">
            <v>PEC</v>
          </cell>
        </row>
        <row r="4050">
          <cell r="A4050" t="str">
            <v>17286624</v>
          </cell>
          <cell r="B4050">
            <v>172</v>
          </cell>
          <cell r="C4050">
            <v>86624</v>
          </cell>
          <cell r="D4050" t="str">
            <v>ROYAL HORSE B-150 RE 25K</v>
          </cell>
          <cell r="E4050" t="str">
            <v>PES</v>
          </cell>
          <cell r="F4050">
            <v>9005</v>
          </cell>
          <cell r="G4050" t="str">
            <v>TN</v>
          </cell>
          <cell r="H4050" t="str">
            <v>TONELADAS</v>
          </cell>
          <cell r="I4050" t="str">
            <v>PEC</v>
          </cell>
        </row>
        <row r="4051">
          <cell r="A4051" t="str">
            <v>17287507</v>
          </cell>
          <cell r="B4051">
            <v>172</v>
          </cell>
          <cell r="C4051">
            <v>87507</v>
          </cell>
          <cell r="D4051" t="str">
            <v>TINAS MC GANADO DE CARNE 20%</v>
          </cell>
          <cell r="E4051" t="str">
            <v>PES</v>
          </cell>
          <cell r="F4051">
            <v>285</v>
          </cell>
          <cell r="G4051">
            <v>6</v>
          </cell>
          <cell r="H4051" t="str">
            <v>25 KGS</v>
          </cell>
          <cell r="I4051" t="str">
            <v>COM</v>
          </cell>
        </row>
        <row r="4052">
          <cell r="A4052" t="str">
            <v>17287517</v>
          </cell>
          <cell r="B4052">
            <v>172</v>
          </cell>
          <cell r="C4052">
            <v>87517</v>
          </cell>
          <cell r="D4052" t="str">
            <v>TINAS MC REGULADOR PH 25 KG</v>
          </cell>
          <cell r="E4052" t="str">
            <v>PES</v>
          </cell>
          <cell r="F4052">
            <v>295</v>
          </cell>
          <cell r="G4052">
            <v>6</v>
          </cell>
          <cell r="H4052" t="str">
            <v>25 KGS</v>
          </cell>
          <cell r="I4052" t="str">
            <v>COM</v>
          </cell>
        </row>
        <row r="4053">
          <cell r="A4053" t="str">
            <v>17287527</v>
          </cell>
          <cell r="B4053">
            <v>172</v>
          </cell>
          <cell r="C4053">
            <v>87527</v>
          </cell>
          <cell r="D4053" t="str">
            <v>TINAS MC ALTA EN FOSFORO 25KG</v>
          </cell>
          <cell r="E4053" t="str">
            <v>PES</v>
          </cell>
          <cell r="F4053">
            <v>351</v>
          </cell>
          <cell r="G4053">
            <v>6</v>
          </cell>
          <cell r="H4053" t="str">
            <v>25 KGS</v>
          </cell>
          <cell r="I4053" t="str">
            <v>COM</v>
          </cell>
        </row>
        <row r="4054">
          <cell r="A4054" t="str">
            <v>17287537</v>
          </cell>
          <cell r="B4054">
            <v>172</v>
          </cell>
          <cell r="C4054">
            <v>87537</v>
          </cell>
          <cell r="D4054" t="str">
            <v>TINAS MC DE MINERALES 25KG</v>
          </cell>
          <cell r="E4054" t="str">
            <v>PES</v>
          </cell>
          <cell r="F4054">
            <v>301</v>
          </cell>
          <cell r="G4054">
            <v>6</v>
          </cell>
          <cell r="H4054" t="str">
            <v>25 KGS</v>
          </cell>
          <cell r="I4054" t="str">
            <v>COM</v>
          </cell>
        </row>
        <row r="4055">
          <cell r="A4055" t="str">
            <v>17287547</v>
          </cell>
          <cell r="B4055">
            <v>172</v>
          </cell>
          <cell r="C4055">
            <v>87547</v>
          </cell>
          <cell r="D4055" t="str">
            <v>TINAS MC BORREGOS 25KG</v>
          </cell>
          <cell r="E4055" t="str">
            <v>PES</v>
          </cell>
          <cell r="F4055">
            <v>349.08</v>
          </cell>
          <cell r="G4055">
            <v>6</v>
          </cell>
          <cell r="H4055" t="str">
            <v>25 KGS</v>
          </cell>
          <cell r="I4055" t="str">
            <v>COM</v>
          </cell>
        </row>
        <row r="4056">
          <cell r="A4056" t="str">
            <v>17287557</v>
          </cell>
          <cell r="B4056">
            <v>172</v>
          </cell>
          <cell r="C4056">
            <v>87557</v>
          </cell>
          <cell r="D4056" t="str">
            <v>TINAS MC GANADO LECHERO 25KG</v>
          </cell>
          <cell r="E4056" t="str">
            <v>PES</v>
          </cell>
          <cell r="F4056">
            <v>296</v>
          </cell>
          <cell r="G4056">
            <v>6</v>
          </cell>
          <cell r="H4056" t="str">
            <v>25 KGS</v>
          </cell>
          <cell r="I4056" t="str">
            <v>COM</v>
          </cell>
        </row>
        <row r="4057">
          <cell r="A4057" t="str">
            <v>17287567</v>
          </cell>
          <cell r="B4057">
            <v>172</v>
          </cell>
          <cell r="C4057">
            <v>87567</v>
          </cell>
          <cell r="D4057" t="str">
            <v>TINAS MC VACAS SECAS 25KG</v>
          </cell>
          <cell r="E4057" t="str">
            <v>PES</v>
          </cell>
          <cell r="F4057">
            <v>324</v>
          </cell>
          <cell r="G4057">
            <v>6</v>
          </cell>
          <cell r="H4057" t="str">
            <v>25 KGS</v>
          </cell>
          <cell r="I4057" t="str">
            <v>COM</v>
          </cell>
        </row>
        <row r="4058">
          <cell r="A4058" t="str">
            <v>17287577</v>
          </cell>
          <cell r="B4058">
            <v>172</v>
          </cell>
          <cell r="C4058">
            <v>87577</v>
          </cell>
          <cell r="D4058" t="str">
            <v>TINAS MC CONTROL DE MOSCAS 25K</v>
          </cell>
          <cell r="E4058" t="str">
            <v>PES</v>
          </cell>
          <cell r="F4058">
            <v>458.03</v>
          </cell>
          <cell r="G4058">
            <v>6</v>
          </cell>
          <cell r="H4058" t="str">
            <v>25 KGS</v>
          </cell>
          <cell r="I4058" t="str">
            <v>COM</v>
          </cell>
        </row>
        <row r="4059">
          <cell r="A4059" t="str">
            <v>17287717</v>
          </cell>
          <cell r="B4059">
            <v>172</v>
          </cell>
          <cell r="C4059">
            <v>87717</v>
          </cell>
          <cell r="D4059" t="str">
            <v>PORCEVRAGE FASE 1 MED 2</v>
          </cell>
          <cell r="E4059" t="str">
            <v>PES</v>
          </cell>
          <cell r="F4059">
            <v>12325</v>
          </cell>
          <cell r="G4059" t="str">
            <v>TN</v>
          </cell>
          <cell r="H4059" t="str">
            <v>TONELADAS</v>
          </cell>
          <cell r="I4059" t="str">
            <v>PEC</v>
          </cell>
        </row>
        <row r="4060">
          <cell r="A4060" t="str">
            <v>17287727</v>
          </cell>
          <cell r="B4060">
            <v>172</v>
          </cell>
          <cell r="C4060">
            <v>87727</v>
          </cell>
          <cell r="D4060" t="str">
            <v>PORCEVRAGE FASE 2 MED 2</v>
          </cell>
          <cell r="E4060" t="str">
            <v>PES</v>
          </cell>
          <cell r="F4060">
            <v>10066</v>
          </cell>
          <cell r="G4060" t="str">
            <v>TN</v>
          </cell>
          <cell r="H4060" t="str">
            <v>TONELADAS</v>
          </cell>
          <cell r="I4060" t="str">
            <v>PEC</v>
          </cell>
        </row>
        <row r="4061">
          <cell r="A4061" t="str">
            <v>17287737</v>
          </cell>
          <cell r="B4061">
            <v>172</v>
          </cell>
          <cell r="C4061">
            <v>87737</v>
          </cell>
          <cell r="D4061" t="str">
            <v>PORCEVRAGE FASE 3 MED 2</v>
          </cell>
          <cell r="E4061" t="str">
            <v>PES</v>
          </cell>
          <cell r="F4061">
            <v>7234</v>
          </cell>
          <cell r="G4061" t="str">
            <v>TN</v>
          </cell>
          <cell r="H4061" t="str">
            <v>TONELADAS</v>
          </cell>
          <cell r="I4061" t="str">
            <v>PEC</v>
          </cell>
        </row>
        <row r="4062">
          <cell r="A4062" t="str">
            <v>17287757</v>
          </cell>
          <cell r="B4062">
            <v>172</v>
          </cell>
          <cell r="C4062">
            <v>87757</v>
          </cell>
          <cell r="D4062" t="str">
            <v>PORCEVRAGE FASE 1 C/MED 1</v>
          </cell>
          <cell r="E4062" t="str">
            <v>PES</v>
          </cell>
          <cell r="F4062">
            <v>12922</v>
          </cell>
          <cell r="G4062" t="str">
            <v>TN</v>
          </cell>
          <cell r="H4062" t="str">
            <v>TONELADAS</v>
          </cell>
          <cell r="I4062" t="str">
            <v>PEC</v>
          </cell>
        </row>
        <row r="4063">
          <cell r="A4063" t="str">
            <v>17287767</v>
          </cell>
          <cell r="B4063">
            <v>172</v>
          </cell>
          <cell r="C4063">
            <v>87767</v>
          </cell>
          <cell r="D4063" t="str">
            <v>PORCEVRAGE FASE 2 C/MED 1</v>
          </cell>
          <cell r="E4063" t="str">
            <v>PES</v>
          </cell>
          <cell r="F4063">
            <v>11043</v>
          </cell>
          <cell r="G4063" t="str">
            <v>TN</v>
          </cell>
          <cell r="H4063" t="str">
            <v>TONELADAS</v>
          </cell>
          <cell r="I4063" t="str">
            <v>PEC</v>
          </cell>
        </row>
        <row r="4064">
          <cell r="A4064" t="str">
            <v>17287777</v>
          </cell>
          <cell r="B4064">
            <v>172</v>
          </cell>
          <cell r="C4064">
            <v>87777</v>
          </cell>
          <cell r="D4064" t="str">
            <v>PORCEVRAGE FASE 3 C/MED 1</v>
          </cell>
          <cell r="E4064" t="str">
            <v>PES</v>
          </cell>
          <cell r="F4064">
            <v>8716</v>
          </cell>
          <cell r="G4064" t="str">
            <v>TN</v>
          </cell>
          <cell r="H4064" t="str">
            <v>TONELADAS</v>
          </cell>
          <cell r="I4064" t="str">
            <v>PEC</v>
          </cell>
        </row>
        <row r="4065">
          <cell r="A4065" t="str">
            <v>1728815</v>
          </cell>
          <cell r="B4065">
            <v>172</v>
          </cell>
          <cell r="C4065">
            <v>8815</v>
          </cell>
          <cell r="D4065" t="str">
            <v>CAJA GALLO DE ORO</v>
          </cell>
          <cell r="E4065" t="str">
            <v>PES</v>
          </cell>
          <cell r="F4065">
            <v>19</v>
          </cell>
          <cell r="G4065" t="str">
            <v>PZ</v>
          </cell>
          <cell r="H4065" t="str">
            <v>PIEZAS</v>
          </cell>
        </row>
        <row r="4066">
          <cell r="A4066" t="str">
            <v>1728854</v>
          </cell>
          <cell r="B4066">
            <v>172</v>
          </cell>
          <cell r="C4066">
            <v>8854</v>
          </cell>
          <cell r="D4066" t="str">
            <v>CAJA GALLO DE ORO CORTADOR</v>
          </cell>
          <cell r="E4066" t="str">
            <v>PES</v>
          </cell>
          <cell r="F4066">
            <v>39.229999999999997</v>
          </cell>
          <cell r="G4066" t="str">
            <v>PZ</v>
          </cell>
          <cell r="H4066" t="str">
            <v>PIEZAS</v>
          </cell>
        </row>
        <row r="4067">
          <cell r="A4067" t="str">
            <v>17288698</v>
          </cell>
          <cell r="B4067">
            <v>172</v>
          </cell>
          <cell r="C4067">
            <v>88698</v>
          </cell>
          <cell r="D4067" t="str">
            <v>BIOFINGERLING 2.5MM</v>
          </cell>
          <cell r="E4067" t="str">
            <v>PES</v>
          </cell>
          <cell r="F4067">
            <v>19500</v>
          </cell>
          <cell r="G4067" t="str">
            <v>TN</v>
          </cell>
          <cell r="H4067" t="str">
            <v>TONELADAS</v>
          </cell>
          <cell r="I4067" t="str">
            <v>ACU</v>
          </cell>
        </row>
        <row r="4068">
          <cell r="A4068" t="str">
            <v>17288699</v>
          </cell>
          <cell r="B4068">
            <v>172</v>
          </cell>
          <cell r="C4068">
            <v>88699</v>
          </cell>
          <cell r="D4068" t="str">
            <v>BIOFINGERLING 1.5MM</v>
          </cell>
          <cell r="E4068" t="str">
            <v>PES</v>
          </cell>
          <cell r="F4068">
            <v>19900</v>
          </cell>
          <cell r="G4068" t="str">
            <v>TN</v>
          </cell>
          <cell r="H4068" t="str">
            <v>TONELADAS</v>
          </cell>
          <cell r="I4068" t="str">
            <v>ACU</v>
          </cell>
        </row>
        <row r="4069">
          <cell r="A4069" t="str">
            <v>1729064</v>
          </cell>
          <cell r="B4069">
            <v>172</v>
          </cell>
          <cell r="C4069">
            <v>9064</v>
          </cell>
          <cell r="D4069" t="str">
            <v>GANADO DE CARNE FINAL</v>
          </cell>
          <cell r="E4069" t="str">
            <v>PES</v>
          </cell>
          <cell r="F4069">
            <v>8710</v>
          </cell>
          <cell r="G4069" t="str">
            <v>TN</v>
          </cell>
          <cell r="H4069" t="str">
            <v>TONELADAS</v>
          </cell>
          <cell r="I4069" t="str">
            <v>MUL</v>
          </cell>
        </row>
        <row r="4070">
          <cell r="A4070" t="str">
            <v>1729065</v>
          </cell>
          <cell r="B4070">
            <v>172</v>
          </cell>
          <cell r="C4070">
            <v>9065</v>
          </cell>
          <cell r="D4070" t="str">
            <v>MULTIPHOS PREMEZCLA GAN.</v>
          </cell>
          <cell r="E4070" t="str">
            <v>PES</v>
          </cell>
          <cell r="F4070">
            <v>20100</v>
          </cell>
          <cell r="G4070" t="str">
            <v>TN</v>
          </cell>
          <cell r="H4070" t="str">
            <v>TONELADAS</v>
          </cell>
          <cell r="I4070" t="str">
            <v>MUL</v>
          </cell>
        </row>
        <row r="4071">
          <cell r="A4071" t="str">
            <v>1729066</v>
          </cell>
          <cell r="B4071">
            <v>172</v>
          </cell>
          <cell r="C4071">
            <v>9066</v>
          </cell>
          <cell r="D4071" t="str">
            <v>PREMIX 12-12 BOVINOS</v>
          </cell>
          <cell r="E4071" t="str">
            <v>PES</v>
          </cell>
          <cell r="F4071">
            <v>12140</v>
          </cell>
          <cell r="G4071" t="str">
            <v>TN</v>
          </cell>
          <cell r="H4071" t="str">
            <v>TONELADAS</v>
          </cell>
          <cell r="I4071" t="str">
            <v>MUL</v>
          </cell>
        </row>
        <row r="4072">
          <cell r="A4072" t="str">
            <v>1729253</v>
          </cell>
          <cell r="B4072">
            <v>172</v>
          </cell>
          <cell r="C4072">
            <v>9253</v>
          </cell>
          <cell r="D4072" t="str">
            <v>PREMIX PATOS INICIACION</v>
          </cell>
          <cell r="E4072" t="str">
            <v>PES</v>
          </cell>
          <cell r="F4072">
            <v>16880</v>
          </cell>
          <cell r="G4072" t="str">
            <v>TN</v>
          </cell>
          <cell r="H4072" t="str">
            <v>TONELADAS</v>
          </cell>
          <cell r="I4072" t="str">
            <v>MUL</v>
          </cell>
        </row>
        <row r="4073">
          <cell r="A4073" t="str">
            <v>1729254</v>
          </cell>
          <cell r="B4073">
            <v>172</v>
          </cell>
          <cell r="C4073">
            <v>9254</v>
          </cell>
          <cell r="D4073" t="str">
            <v>PREMIX PATOS CRECIMIENTO</v>
          </cell>
          <cell r="E4073" t="str">
            <v>PES</v>
          </cell>
          <cell r="F4073">
            <v>14200</v>
          </cell>
          <cell r="G4073" t="str">
            <v>TN</v>
          </cell>
          <cell r="H4073" t="str">
            <v>TONELADAS</v>
          </cell>
          <cell r="I4073" t="str">
            <v>MUL</v>
          </cell>
        </row>
        <row r="4074">
          <cell r="A4074" t="str">
            <v>1729302</v>
          </cell>
          <cell r="B4074">
            <v>172</v>
          </cell>
          <cell r="C4074">
            <v>9302</v>
          </cell>
          <cell r="D4074" t="str">
            <v>MC INICIADOR CERDOS (GOLD LINE</v>
          </cell>
          <cell r="E4074" t="str">
            <v>PES</v>
          </cell>
          <cell r="F4074">
            <v>19440</v>
          </cell>
          <cell r="G4074" t="str">
            <v>TN</v>
          </cell>
          <cell r="H4074" t="str">
            <v>TONELADAS</v>
          </cell>
          <cell r="I4074" t="str">
            <v>MUL</v>
          </cell>
        </row>
        <row r="4075">
          <cell r="A4075" t="str">
            <v>1729310</v>
          </cell>
          <cell r="B4075">
            <v>172</v>
          </cell>
          <cell r="C4075">
            <v>9310</v>
          </cell>
          <cell r="D4075" t="str">
            <v>INICIACION ESPECIAL</v>
          </cell>
          <cell r="E4075" t="str">
            <v>PES</v>
          </cell>
          <cell r="F4075">
            <v>17400</v>
          </cell>
          <cell r="G4075" t="str">
            <v>TN</v>
          </cell>
          <cell r="H4075" t="str">
            <v>TONELADAS</v>
          </cell>
          <cell r="I4075" t="str">
            <v>MUL</v>
          </cell>
        </row>
        <row r="4076">
          <cell r="A4076" t="str">
            <v>1729313</v>
          </cell>
          <cell r="B4076">
            <v>172</v>
          </cell>
          <cell r="C4076">
            <v>9313</v>
          </cell>
          <cell r="D4076" t="str">
            <v>MC-CERDOS PREINICIACION</v>
          </cell>
          <cell r="E4076" t="str">
            <v>PES</v>
          </cell>
          <cell r="F4076">
            <v>12320</v>
          </cell>
          <cell r="G4076" t="str">
            <v>TN</v>
          </cell>
          <cell r="H4076" t="str">
            <v>TONELADAS</v>
          </cell>
          <cell r="I4076" t="str">
            <v>MUL</v>
          </cell>
        </row>
        <row r="4077">
          <cell r="A4077" t="str">
            <v>1729318</v>
          </cell>
          <cell r="B4077">
            <v>172</v>
          </cell>
          <cell r="C4077">
            <v>9318</v>
          </cell>
          <cell r="D4077" t="str">
            <v>CERDOS INICIACION I</v>
          </cell>
          <cell r="E4077" t="str">
            <v>PES</v>
          </cell>
          <cell r="F4077">
            <v>27000</v>
          </cell>
          <cell r="G4077" t="str">
            <v>TN</v>
          </cell>
          <cell r="H4077" t="str">
            <v>TONELADAS</v>
          </cell>
          <cell r="I4077" t="str">
            <v>MUL</v>
          </cell>
        </row>
        <row r="4078">
          <cell r="A4078" t="str">
            <v>1729319</v>
          </cell>
          <cell r="B4078">
            <v>172</v>
          </cell>
          <cell r="C4078">
            <v>9319</v>
          </cell>
          <cell r="D4078" t="str">
            <v>CERDOS INICIACION II</v>
          </cell>
          <cell r="E4078" t="str">
            <v>PES</v>
          </cell>
          <cell r="F4078">
            <v>21730</v>
          </cell>
          <cell r="G4078" t="str">
            <v>TN</v>
          </cell>
          <cell r="H4078" t="str">
            <v>TONELADAS</v>
          </cell>
          <cell r="I4078" t="str">
            <v>MUL</v>
          </cell>
        </row>
        <row r="4079">
          <cell r="A4079" t="str">
            <v>1729328</v>
          </cell>
          <cell r="B4079">
            <v>172</v>
          </cell>
          <cell r="C4079">
            <v>9328</v>
          </cell>
          <cell r="D4079" t="str">
            <v>MICRO-POSTURA AVES</v>
          </cell>
          <cell r="E4079" t="str">
            <v>PES</v>
          </cell>
          <cell r="F4079">
            <v>21580</v>
          </cell>
          <cell r="G4079" t="str">
            <v>TN</v>
          </cell>
          <cell r="H4079" t="str">
            <v>TONELADAS</v>
          </cell>
          <cell r="I4079" t="str">
            <v>MUL</v>
          </cell>
        </row>
        <row r="4080">
          <cell r="A4080" t="str">
            <v>1729334</v>
          </cell>
          <cell r="B4080">
            <v>172</v>
          </cell>
          <cell r="C4080">
            <v>9334</v>
          </cell>
          <cell r="D4080" t="str">
            <v>DESARROLLO ESPECIAL</v>
          </cell>
          <cell r="E4080" t="str">
            <v>PES</v>
          </cell>
          <cell r="F4080">
            <v>13410</v>
          </cell>
          <cell r="G4080" t="str">
            <v>TN</v>
          </cell>
          <cell r="H4080" t="str">
            <v>TONELADAS</v>
          </cell>
          <cell r="I4080" t="str">
            <v>MUL</v>
          </cell>
        </row>
        <row r="4081">
          <cell r="A4081" t="str">
            <v>1729337</v>
          </cell>
          <cell r="B4081">
            <v>172</v>
          </cell>
          <cell r="C4081">
            <v>9337</v>
          </cell>
          <cell r="D4081" t="str">
            <v>DESARROLLO ENGORDA G-L HE</v>
          </cell>
          <cell r="E4081" t="str">
            <v>PES</v>
          </cell>
          <cell r="F4081">
            <v>19092</v>
          </cell>
          <cell r="G4081" t="str">
            <v>TN</v>
          </cell>
          <cell r="H4081" t="str">
            <v>TONELADAS</v>
          </cell>
          <cell r="I4081" t="str">
            <v>MUL</v>
          </cell>
        </row>
        <row r="4082">
          <cell r="A4082" t="str">
            <v>1729341</v>
          </cell>
          <cell r="B4082">
            <v>172</v>
          </cell>
          <cell r="C4082">
            <v>9341</v>
          </cell>
          <cell r="D4082" t="str">
            <v>CONC. DESARROLLO CERDOS</v>
          </cell>
          <cell r="E4082" t="str">
            <v>PES</v>
          </cell>
          <cell r="F4082">
            <v>12850</v>
          </cell>
          <cell r="G4082" t="str">
            <v>TN</v>
          </cell>
          <cell r="H4082" t="str">
            <v>TONELADAS</v>
          </cell>
          <cell r="I4082" t="str">
            <v>MUL</v>
          </cell>
        </row>
        <row r="4083">
          <cell r="A4083" t="str">
            <v>1729343</v>
          </cell>
          <cell r="B4083">
            <v>172</v>
          </cell>
          <cell r="C4083">
            <v>9343</v>
          </cell>
          <cell r="D4083" t="str">
            <v>MICRO CRECIMIENTO</v>
          </cell>
          <cell r="E4083" t="str">
            <v>PES</v>
          </cell>
          <cell r="F4083">
            <v>13600</v>
          </cell>
          <cell r="G4083" t="str">
            <v>TN</v>
          </cell>
          <cell r="H4083" t="str">
            <v>TONELADAS</v>
          </cell>
          <cell r="I4083" t="str">
            <v>MUL</v>
          </cell>
        </row>
        <row r="4084">
          <cell r="A4084" t="str">
            <v>1729344</v>
          </cell>
          <cell r="B4084">
            <v>172</v>
          </cell>
          <cell r="C4084">
            <v>9344</v>
          </cell>
          <cell r="D4084" t="str">
            <v>MC-CERDOS CRECIMIENTO I</v>
          </cell>
          <cell r="E4084" t="str">
            <v>PES</v>
          </cell>
          <cell r="F4084">
            <v>11190</v>
          </cell>
          <cell r="G4084" t="str">
            <v>TN</v>
          </cell>
          <cell r="H4084" t="str">
            <v>TONELADAS</v>
          </cell>
          <cell r="I4084" t="str">
            <v>MUL</v>
          </cell>
        </row>
        <row r="4085">
          <cell r="A4085" t="str">
            <v>1729345</v>
          </cell>
          <cell r="B4085">
            <v>172</v>
          </cell>
          <cell r="C4085">
            <v>9345</v>
          </cell>
          <cell r="D4085" t="str">
            <v>DESARROLLO ENGORDA SAP</v>
          </cell>
          <cell r="E4085" t="str">
            <v>PES</v>
          </cell>
          <cell r="F4085">
            <v>11000</v>
          </cell>
          <cell r="G4085" t="str">
            <v>TN</v>
          </cell>
          <cell r="H4085" t="str">
            <v>TONELADAS</v>
          </cell>
          <cell r="I4085" t="str">
            <v>MUL</v>
          </cell>
        </row>
        <row r="4086">
          <cell r="A4086" t="str">
            <v>1729346</v>
          </cell>
          <cell r="B4086">
            <v>172</v>
          </cell>
          <cell r="C4086">
            <v>9346</v>
          </cell>
          <cell r="D4086" t="str">
            <v>MC-CERDOS CRECIMIENTO III</v>
          </cell>
          <cell r="E4086" t="str">
            <v>PES</v>
          </cell>
          <cell r="F4086">
            <v>6945</v>
          </cell>
          <cell r="G4086" t="str">
            <v>TN</v>
          </cell>
          <cell r="H4086" t="str">
            <v>TONELADAS</v>
          </cell>
          <cell r="I4086" t="str">
            <v>MUL</v>
          </cell>
        </row>
        <row r="4087">
          <cell r="A4087" t="str">
            <v>1729349</v>
          </cell>
          <cell r="B4087">
            <v>172</v>
          </cell>
          <cell r="C4087">
            <v>9349</v>
          </cell>
          <cell r="D4087" t="str">
            <v>MICRO DESARROLLO</v>
          </cell>
          <cell r="E4087" t="str">
            <v>PES</v>
          </cell>
          <cell r="F4087">
            <v>8578</v>
          </cell>
          <cell r="G4087" t="str">
            <v>TN</v>
          </cell>
          <cell r="H4087" t="str">
            <v>TONELADAS</v>
          </cell>
          <cell r="I4087" t="str">
            <v>MUL</v>
          </cell>
        </row>
        <row r="4088">
          <cell r="A4088" t="str">
            <v>1729353</v>
          </cell>
          <cell r="B4088">
            <v>172</v>
          </cell>
          <cell r="C4088">
            <v>9353</v>
          </cell>
          <cell r="D4088" t="str">
            <v>CONC. ENGORDA CERDOS</v>
          </cell>
          <cell r="E4088" t="str">
            <v>PES</v>
          </cell>
          <cell r="F4088">
            <v>11950</v>
          </cell>
          <cell r="G4088" t="str">
            <v>TN</v>
          </cell>
          <cell r="H4088" t="str">
            <v>TONELADAS</v>
          </cell>
          <cell r="I4088" t="str">
            <v>MUL</v>
          </cell>
        </row>
        <row r="4089">
          <cell r="A4089" t="str">
            <v>1729354</v>
          </cell>
          <cell r="B4089">
            <v>172</v>
          </cell>
          <cell r="C4089">
            <v>9354</v>
          </cell>
          <cell r="D4089" t="str">
            <v>ENGORDA ESPECIAL</v>
          </cell>
          <cell r="E4089" t="str">
            <v>PES</v>
          </cell>
          <cell r="F4089">
            <v>10084</v>
          </cell>
          <cell r="G4089" t="str">
            <v>TN</v>
          </cell>
          <cell r="H4089" t="str">
            <v>TONELADAS</v>
          </cell>
          <cell r="I4089" t="str">
            <v>MUL</v>
          </cell>
        </row>
        <row r="4090">
          <cell r="A4090" t="str">
            <v>1729363</v>
          </cell>
          <cell r="B4090">
            <v>172</v>
          </cell>
          <cell r="C4090">
            <v>9363</v>
          </cell>
          <cell r="D4090" t="str">
            <v>CRECIMIENTO ENGORDA PAYLEAN 40</v>
          </cell>
          <cell r="E4090" t="str">
            <v>PES</v>
          </cell>
          <cell r="F4090">
            <v>17500</v>
          </cell>
          <cell r="G4090" t="str">
            <v>TN</v>
          </cell>
          <cell r="H4090" t="str">
            <v>TONELADAS</v>
          </cell>
          <cell r="I4090" t="str">
            <v>MUL</v>
          </cell>
        </row>
        <row r="4091">
          <cell r="A4091" t="str">
            <v>1729364</v>
          </cell>
          <cell r="B4091">
            <v>172</v>
          </cell>
          <cell r="C4091">
            <v>9364</v>
          </cell>
          <cell r="D4091" t="str">
            <v>MINERALES GANADO</v>
          </cell>
          <cell r="E4091" t="str">
            <v>PES</v>
          </cell>
          <cell r="F4091">
            <v>17050</v>
          </cell>
          <cell r="G4091" t="str">
            <v>TN</v>
          </cell>
          <cell r="H4091" t="str">
            <v>TONELADAS</v>
          </cell>
          <cell r="I4091" t="str">
            <v>MUL</v>
          </cell>
        </row>
        <row r="4092">
          <cell r="A4092" t="str">
            <v>1729365</v>
          </cell>
          <cell r="B4092">
            <v>172</v>
          </cell>
          <cell r="C4092">
            <v>9365</v>
          </cell>
          <cell r="D4092" t="str">
            <v>VITAMINAS GANADO LECHERO</v>
          </cell>
          <cell r="E4092" t="str">
            <v>PES</v>
          </cell>
          <cell r="F4092">
            <v>14140</v>
          </cell>
          <cell r="G4092" t="str">
            <v>TN</v>
          </cell>
          <cell r="H4092" t="str">
            <v>TONELADAS</v>
          </cell>
          <cell r="I4092" t="str">
            <v>MUL</v>
          </cell>
        </row>
        <row r="4093">
          <cell r="A4093" t="str">
            <v>1729367</v>
          </cell>
          <cell r="B4093">
            <v>172</v>
          </cell>
          <cell r="C4093">
            <v>9367</v>
          </cell>
          <cell r="D4093" t="str">
            <v>VITAMINAS REPRODUCTORES HE</v>
          </cell>
          <cell r="E4093" t="str">
            <v>PES</v>
          </cell>
          <cell r="F4093">
            <v>31500</v>
          </cell>
          <cell r="G4093" t="str">
            <v>TN</v>
          </cell>
          <cell r="H4093" t="str">
            <v>TONELADAS</v>
          </cell>
          <cell r="I4093" t="str">
            <v>MUL</v>
          </cell>
        </row>
        <row r="4094">
          <cell r="A4094" t="str">
            <v>1729370</v>
          </cell>
          <cell r="B4094">
            <v>172</v>
          </cell>
          <cell r="C4094">
            <v>9370</v>
          </cell>
          <cell r="D4094" t="str">
            <v>VITAMINAS CRECI-ENGORDA HE</v>
          </cell>
          <cell r="E4094" t="str">
            <v>PES</v>
          </cell>
          <cell r="F4094">
            <v>23320</v>
          </cell>
          <cell r="G4094" t="str">
            <v>TN</v>
          </cell>
          <cell r="H4094" t="str">
            <v>TONELADAS</v>
          </cell>
          <cell r="I4094" t="str">
            <v>MUL</v>
          </cell>
        </row>
        <row r="4095">
          <cell r="A4095" t="str">
            <v>1729371</v>
          </cell>
          <cell r="B4095">
            <v>172</v>
          </cell>
          <cell r="C4095">
            <v>9371</v>
          </cell>
          <cell r="D4095" t="str">
            <v>MC-LACTANCIA</v>
          </cell>
          <cell r="E4095" t="str">
            <v>PES</v>
          </cell>
          <cell r="F4095">
            <v>8895</v>
          </cell>
          <cell r="G4095" t="str">
            <v>TN</v>
          </cell>
          <cell r="H4095" t="str">
            <v>TONELADAS</v>
          </cell>
          <cell r="I4095" t="str">
            <v>MUL</v>
          </cell>
        </row>
        <row r="4096">
          <cell r="A4096" t="str">
            <v>1729372</v>
          </cell>
          <cell r="B4096">
            <v>172</v>
          </cell>
          <cell r="C4096">
            <v>9372</v>
          </cell>
          <cell r="D4096" t="str">
            <v>LACTANCIA ESPECIAL</v>
          </cell>
          <cell r="E4096" t="str">
            <v>PES</v>
          </cell>
          <cell r="F4096">
            <v>10450</v>
          </cell>
          <cell r="G4096" t="str">
            <v>TN</v>
          </cell>
          <cell r="H4096" t="str">
            <v>TONELADAS</v>
          </cell>
          <cell r="I4096" t="str">
            <v>MUL</v>
          </cell>
        </row>
        <row r="4097">
          <cell r="A4097" t="str">
            <v>1729373</v>
          </cell>
          <cell r="B4097">
            <v>172</v>
          </cell>
          <cell r="C4097">
            <v>9373</v>
          </cell>
          <cell r="D4097" t="str">
            <v>CONCENT.LACTANCIA CERDOS</v>
          </cell>
          <cell r="E4097" t="str">
            <v>PES</v>
          </cell>
          <cell r="F4097">
            <v>15100</v>
          </cell>
          <cell r="G4097" t="str">
            <v>TN</v>
          </cell>
          <cell r="H4097" t="str">
            <v>TONELADAS</v>
          </cell>
          <cell r="I4097" t="str">
            <v>MUL</v>
          </cell>
        </row>
        <row r="4098">
          <cell r="A4098" t="str">
            <v>1729376</v>
          </cell>
          <cell r="B4098">
            <v>172</v>
          </cell>
          <cell r="C4098">
            <v>9376</v>
          </cell>
          <cell r="D4098" t="str">
            <v>MC-CERDOS REPRODUCTORES</v>
          </cell>
          <cell r="E4098" t="str">
            <v>PES</v>
          </cell>
          <cell r="F4098">
            <v>12960</v>
          </cell>
          <cell r="G4098" t="str">
            <v>TN</v>
          </cell>
          <cell r="H4098" t="str">
            <v>TONELADAS</v>
          </cell>
          <cell r="I4098" t="str">
            <v>MUL</v>
          </cell>
        </row>
        <row r="4099">
          <cell r="A4099" t="str">
            <v>1729377</v>
          </cell>
          <cell r="B4099">
            <v>172</v>
          </cell>
          <cell r="C4099">
            <v>9377</v>
          </cell>
          <cell r="D4099" t="str">
            <v>MC-CERDOS REPRODUCTORES</v>
          </cell>
          <cell r="E4099" t="str">
            <v>PES</v>
          </cell>
          <cell r="F4099">
            <v>8307</v>
          </cell>
          <cell r="G4099" t="str">
            <v>TN</v>
          </cell>
          <cell r="H4099" t="str">
            <v>TONELADAS</v>
          </cell>
          <cell r="I4099" t="str">
            <v>MUL</v>
          </cell>
        </row>
        <row r="4100">
          <cell r="A4100" t="str">
            <v>1729379</v>
          </cell>
          <cell r="B4100">
            <v>172</v>
          </cell>
          <cell r="C4100">
            <v>9379</v>
          </cell>
          <cell r="D4100" t="str">
            <v>MC-CERDOS REPRODUCTORES</v>
          </cell>
          <cell r="E4100" t="str">
            <v>PES</v>
          </cell>
          <cell r="F4100">
            <v>7269</v>
          </cell>
          <cell r="G4100" t="str">
            <v>TN</v>
          </cell>
          <cell r="H4100" t="str">
            <v>TONELADAS</v>
          </cell>
          <cell r="I4100" t="str">
            <v>MUL</v>
          </cell>
        </row>
        <row r="4101">
          <cell r="A4101" t="str">
            <v>1729380</v>
          </cell>
          <cell r="B4101">
            <v>172</v>
          </cell>
          <cell r="C4101">
            <v>9380</v>
          </cell>
          <cell r="D4101" t="str">
            <v>CERDOS FINALIZADOR C/VIT Y MIN</v>
          </cell>
          <cell r="E4101" t="str">
            <v>PES</v>
          </cell>
          <cell r="F4101">
            <v>11637</v>
          </cell>
          <cell r="G4101" t="str">
            <v>TN</v>
          </cell>
          <cell r="H4101" t="str">
            <v>TONELADAS</v>
          </cell>
          <cell r="I4101" t="str">
            <v>MUL</v>
          </cell>
        </row>
        <row r="4102">
          <cell r="A4102" t="str">
            <v>1729381</v>
          </cell>
          <cell r="B4102">
            <v>172</v>
          </cell>
          <cell r="C4102">
            <v>9381</v>
          </cell>
          <cell r="D4102" t="str">
            <v>MC-GESTACION</v>
          </cell>
          <cell r="E4102" t="str">
            <v>PES</v>
          </cell>
          <cell r="F4102">
            <v>12600</v>
          </cell>
          <cell r="G4102" t="str">
            <v>TN</v>
          </cell>
          <cell r="H4102" t="str">
            <v>TONELADAS</v>
          </cell>
          <cell r="I4102" t="str">
            <v>MUL</v>
          </cell>
        </row>
        <row r="4103">
          <cell r="A4103" t="str">
            <v>1729383</v>
          </cell>
          <cell r="B4103">
            <v>172</v>
          </cell>
          <cell r="C4103">
            <v>9383</v>
          </cell>
          <cell r="D4103" t="str">
            <v>CONC. GESTACION CERDOS</v>
          </cell>
          <cell r="E4103" t="str">
            <v>PES</v>
          </cell>
          <cell r="F4103">
            <v>13700</v>
          </cell>
          <cell r="G4103" t="str">
            <v>TN</v>
          </cell>
          <cell r="H4103" t="str">
            <v>TONELADAS</v>
          </cell>
          <cell r="I4103" t="str">
            <v>MUL</v>
          </cell>
        </row>
        <row r="4104">
          <cell r="A4104" t="str">
            <v>1729384</v>
          </cell>
          <cell r="B4104">
            <v>172</v>
          </cell>
          <cell r="C4104">
            <v>9384</v>
          </cell>
          <cell r="D4104" t="str">
            <v>GESTACION ESPECIAL</v>
          </cell>
          <cell r="E4104" t="str">
            <v>PES</v>
          </cell>
          <cell r="F4104">
            <v>12190</v>
          </cell>
          <cell r="G4104" t="str">
            <v>TN</v>
          </cell>
          <cell r="H4104" t="str">
            <v>TONELADAS</v>
          </cell>
          <cell r="I4104" t="str">
            <v>MUL</v>
          </cell>
        </row>
        <row r="4105">
          <cell r="A4105" t="str">
            <v>1729386</v>
          </cell>
          <cell r="B4105">
            <v>172</v>
          </cell>
          <cell r="C4105">
            <v>9386</v>
          </cell>
          <cell r="D4105" t="str">
            <v>MC-CERDOS REPRODUCTORES</v>
          </cell>
          <cell r="E4105" t="str">
            <v>PES</v>
          </cell>
          <cell r="F4105">
            <v>13360</v>
          </cell>
          <cell r="G4105" t="str">
            <v>TN</v>
          </cell>
          <cell r="H4105" t="str">
            <v>TONELADAS</v>
          </cell>
          <cell r="I4105" t="str">
            <v>MUL</v>
          </cell>
        </row>
        <row r="4106">
          <cell r="A4106" t="str">
            <v>1729389</v>
          </cell>
          <cell r="B4106">
            <v>172</v>
          </cell>
          <cell r="C4106">
            <v>9389</v>
          </cell>
          <cell r="D4106" t="str">
            <v>PIGGY UP SEW HE</v>
          </cell>
          <cell r="E4106" t="str">
            <v>PES</v>
          </cell>
          <cell r="F4106">
            <v>13642</v>
          </cell>
          <cell r="G4106" t="str">
            <v>TN</v>
          </cell>
          <cell r="H4106" t="str">
            <v>TONELADAS</v>
          </cell>
          <cell r="I4106" t="str">
            <v>MUL</v>
          </cell>
        </row>
        <row r="4107">
          <cell r="A4107" t="str">
            <v>1729390</v>
          </cell>
          <cell r="B4107">
            <v>172</v>
          </cell>
          <cell r="C4107">
            <v>9390</v>
          </cell>
          <cell r="D4107" t="str">
            <v>CRECIMIENTO ENG.PAYLEAN 20K</v>
          </cell>
          <cell r="E4107" t="str">
            <v>PES</v>
          </cell>
          <cell r="F4107">
            <v>19650</v>
          </cell>
          <cell r="G4107" t="str">
            <v>TN</v>
          </cell>
          <cell r="H4107" t="str">
            <v>TONELADAS</v>
          </cell>
          <cell r="I4107" t="str">
            <v>MUL</v>
          </cell>
        </row>
        <row r="4108">
          <cell r="A4108" t="str">
            <v>1729393</v>
          </cell>
          <cell r="B4108">
            <v>172</v>
          </cell>
          <cell r="C4108">
            <v>9393</v>
          </cell>
          <cell r="D4108" t="str">
            <v>DRY COW TEC</v>
          </cell>
          <cell r="E4108" t="str">
            <v>PES</v>
          </cell>
          <cell r="F4108">
            <v>17560</v>
          </cell>
          <cell r="G4108" t="str">
            <v>TN</v>
          </cell>
          <cell r="H4108" t="str">
            <v>TONELADAS</v>
          </cell>
          <cell r="I4108" t="str">
            <v>MUL</v>
          </cell>
        </row>
        <row r="4109">
          <cell r="A4109" t="str">
            <v>1729395</v>
          </cell>
          <cell r="B4109">
            <v>172</v>
          </cell>
          <cell r="C4109">
            <v>9395</v>
          </cell>
          <cell r="D4109" t="str">
            <v>PREMIX AVESTRUZ</v>
          </cell>
          <cell r="E4109" t="str">
            <v>PES</v>
          </cell>
          <cell r="F4109">
            <v>16898</v>
          </cell>
          <cell r="G4109" t="str">
            <v>TN</v>
          </cell>
          <cell r="H4109" t="str">
            <v>TONELADAS</v>
          </cell>
          <cell r="I4109" t="str">
            <v>MUL</v>
          </cell>
        </row>
        <row r="4110">
          <cell r="A4110" t="str">
            <v>1729398</v>
          </cell>
          <cell r="B4110">
            <v>172</v>
          </cell>
          <cell r="C4110">
            <v>9398</v>
          </cell>
          <cell r="D4110" t="str">
            <v>GANADO LECHERO C/PROMOTOR</v>
          </cell>
          <cell r="E4110" t="str">
            <v>PES</v>
          </cell>
          <cell r="F4110">
            <v>6646</v>
          </cell>
          <cell r="G4110" t="str">
            <v>TN</v>
          </cell>
          <cell r="H4110" t="str">
            <v>TONELADAS</v>
          </cell>
          <cell r="I4110" t="str">
            <v>MUL</v>
          </cell>
        </row>
        <row r="4111">
          <cell r="A4111" t="str">
            <v>1729400</v>
          </cell>
          <cell r="B4111">
            <v>172</v>
          </cell>
          <cell r="C4111">
            <v>9400</v>
          </cell>
          <cell r="D4111" t="str">
            <v>MULTISAL SAL MINERAL VIT.</v>
          </cell>
          <cell r="E4111" t="str">
            <v>PES</v>
          </cell>
          <cell r="F4111">
            <v>10090</v>
          </cell>
          <cell r="G4111" t="str">
            <v>TN</v>
          </cell>
          <cell r="H4111" t="str">
            <v>TONELADAS</v>
          </cell>
          <cell r="I4111" t="str">
            <v>MUL</v>
          </cell>
        </row>
        <row r="4112">
          <cell r="A4112" t="str">
            <v>1729401</v>
          </cell>
          <cell r="B4112">
            <v>172</v>
          </cell>
          <cell r="C4112">
            <v>9401</v>
          </cell>
          <cell r="D4112" t="str">
            <v>MINERALES PLUS LECHERO</v>
          </cell>
          <cell r="E4112" t="str">
            <v>PES</v>
          </cell>
          <cell r="F4112">
            <v>9525</v>
          </cell>
          <cell r="G4112" t="str">
            <v>TN</v>
          </cell>
          <cell r="H4112" t="str">
            <v>TONELADAS</v>
          </cell>
          <cell r="I4112" t="str">
            <v>MUL</v>
          </cell>
        </row>
        <row r="4113">
          <cell r="A4113" t="str">
            <v>1729411</v>
          </cell>
          <cell r="B4113">
            <v>172</v>
          </cell>
          <cell r="C4113">
            <v>9411</v>
          </cell>
          <cell r="D4113" t="str">
            <v>FINALIZADOR BOVINO C/ZILMAX</v>
          </cell>
          <cell r="E4113" t="str">
            <v>PES</v>
          </cell>
          <cell r="F4113">
            <v>42500</v>
          </cell>
          <cell r="G4113" t="str">
            <v>TN</v>
          </cell>
          <cell r="H4113" t="str">
            <v>TONELADAS</v>
          </cell>
          <cell r="I4113" t="str">
            <v>MUL</v>
          </cell>
        </row>
        <row r="4114">
          <cell r="A4114" t="str">
            <v>1729412</v>
          </cell>
          <cell r="B4114">
            <v>172</v>
          </cell>
          <cell r="C4114">
            <v>9412</v>
          </cell>
          <cell r="D4114" t="str">
            <v>LACTANCIA SAP</v>
          </cell>
          <cell r="E4114" t="str">
            <v>PES</v>
          </cell>
          <cell r="F4114">
            <v>15384</v>
          </cell>
          <cell r="G4114" t="str">
            <v>TN</v>
          </cell>
          <cell r="H4114" t="str">
            <v>TONELADAS</v>
          </cell>
          <cell r="I4114" t="str">
            <v>MUL</v>
          </cell>
        </row>
        <row r="4115">
          <cell r="A4115" t="str">
            <v>1729430</v>
          </cell>
          <cell r="B4115">
            <v>172</v>
          </cell>
          <cell r="C4115">
            <v>9430</v>
          </cell>
          <cell r="D4115" t="str">
            <v>SAL MINERAL OVINOS ZN</v>
          </cell>
          <cell r="E4115" t="str">
            <v>PES</v>
          </cell>
          <cell r="F4115">
            <v>5764</v>
          </cell>
          <cell r="G4115" t="str">
            <v>TN</v>
          </cell>
          <cell r="H4115" t="str">
            <v>TONELADAS</v>
          </cell>
          <cell r="I4115" t="str">
            <v>MUL</v>
          </cell>
        </row>
        <row r="4116">
          <cell r="A4116" t="str">
            <v>1729454</v>
          </cell>
          <cell r="B4116">
            <v>172</v>
          </cell>
          <cell r="C4116">
            <v>9454</v>
          </cell>
          <cell r="D4116" t="str">
            <v>PMZ.VITAMINICA-MINERAL ORTO/MO</v>
          </cell>
          <cell r="E4116" t="str">
            <v>PES</v>
          </cell>
          <cell r="F4116">
            <v>10514</v>
          </cell>
          <cell r="G4116" t="str">
            <v>TN</v>
          </cell>
          <cell r="H4116" t="str">
            <v>TONELADAS</v>
          </cell>
          <cell r="I4116" t="str">
            <v>MUL</v>
          </cell>
        </row>
        <row r="4117">
          <cell r="A4117" t="str">
            <v>1729476</v>
          </cell>
          <cell r="B4117">
            <v>172</v>
          </cell>
          <cell r="C4117">
            <v>9476</v>
          </cell>
          <cell r="D4117" t="str">
            <v>GANADO LECHERO 25K</v>
          </cell>
          <cell r="E4117" t="str">
            <v>PES</v>
          </cell>
          <cell r="F4117">
            <v>4171</v>
          </cell>
          <cell r="G4117" t="str">
            <v>TN</v>
          </cell>
          <cell r="H4117" t="str">
            <v>TONELADAS</v>
          </cell>
          <cell r="I4117" t="str">
            <v>MUL</v>
          </cell>
        </row>
        <row r="4118">
          <cell r="A4118" t="str">
            <v>1729480</v>
          </cell>
          <cell r="B4118">
            <v>172</v>
          </cell>
          <cell r="C4118">
            <v>9480</v>
          </cell>
          <cell r="D4118" t="str">
            <v>LACTANCIA PLUS HE</v>
          </cell>
          <cell r="E4118" t="str">
            <v>PES</v>
          </cell>
          <cell r="F4118">
            <v>13070</v>
          </cell>
          <cell r="G4118" t="str">
            <v>TN</v>
          </cell>
          <cell r="H4118" t="str">
            <v>TONELADAS</v>
          </cell>
          <cell r="I4118" t="str">
            <v>MUL</v>
          </cell>
        </row>
        <row r="4119">
          <cell r="A4119" t="str">
            <v>1729481</v>
          </cell>
          <cell r="B4119">
            <v>172</v>
          </cell>
          <cell r="C4119">
            <v>9481</v>
          </cell>
          <cell r="D4119" t="str">
            <v>GESTACION PLUS HE</v>
          </cell>
          <cell r="E4119" t="str">
            <v>PES</v>
          </cell>
          <cell r="F4119">
            <v>12350</v>
          </cell>
          <cell r="G4119" t="str">
            <v>TN</v>
          </cell>
          <cell r="H4119" t="str">
            <v>TONELADAS</v>
          </cell>
          <cell r="I4119" t="str">
            <v>MUL</v>
          </cell>
        </row>
        <row r="4120">
          <cell r="A4120" t="str">
            <v>1729482</v>
          </cell>
          <cell r="B4120">
            <v>172</v>
          </cell>
          <cell r="C4120">
            <v>9482</v>
          </cell>
          <cell r="D4120" t="str">
            <v>PREMIX REPRODUCTORAS HE</v>
          </cell>
          <cell r="E4120" t="str">
            <v>PES</v>
          </cell>
          <cell r="F4120">
            <v>26500</v>
          </cell>
          <cell r="G4120" t="str">
            <v>TN</v>
          </cell>
          <cell r="H4120" t="str">
            <v>TONELADAS</v>
          </cell>
          <cell r="I4120" t="str">
            <v>MUL</v>
          </cell>
        </row>
        <row r="4121">
          <cell r="A4121" t="str">
            <v>1729484</v>
          </cell>
          <cell r="B4121">
            <v>172</v>
          </cell>
          <cell r="C4121">
            <v>9484</v>
          </cell>
          <cell r="D4121" t="str">
            <v>ENGORDA BOVINO</v>
          </cell>
          <cell r="E4121" t="str">
            <v>PES</v>
          </cell>
          <cell r="F4121">
            <v>10260</v>
          </cell>
          <cell r="G4121" t="str">
            <v>TN</v>
          </cell>
          <cell r="H4121" t="str">
            <v>TONELADAS</v>
          </cell>
          <cell r="I4121" t="str">
            <v>MUL</v>
          </cell>
        </row>
        <row r="4122">
          <cell r="A4122" t="str">
            <v>1729489</v>
          </cell>
          <cell r="B4122">
            <v>172</v>
          </cell>
          <cell r="C4122">
            <v>9489</v>
          </cell>
          <cell r="D4122" t="str">
            <v>PREMIX BORREGO ENG.INTENSIVO</v>
          </cell>
          <cell r="E4122" t="str">
            <v>PES</v>
          </cell>
          <cell r="F4122">
            <v>8550</v>
          </cell>
          <cell r="G4122" t="str">
            <v>TN</v>
          </cell>
          <cell r="H4122" t="str">
            <v>TONELADAS</v>
          </cell>
          <cell r="I4122" t="str">
            <v>MUL</v>
          </cell>
        </row>
        <row r="4123">
          <cell r="A4123" t="str">
            <v>1729490</v>
          </cell>
          <cell r="B4123">
            <v>172</v>
          </cell>
          <cell r="C4123">
            <v>9490</v>
          </cell>
          <cell r="D4123" t="str">
            <v>MINERALES POLLO</v>
          </cell>
          <cell r="E4123" t="str">
            <v>PES</v>
          </cell>
          <cell r="F4123">
            <v>8146</v>
          </cell>
          <cell r="G4123" t="str">
            <v>TN</v>
          </cell>
          <cell r="H4123" t="str">
            <v>TONELADAS</v>
          </cell>
          <cell r="I4123" t="str">
            <v>MUL</v>
          </cell>
        </row>
        <row r="4124">
          <cell r="A4124" t="str">
            <v>1729492</v>
          </cell>
          <cell r="B4124">
            <v>172</v>
          </cell>
          <cell r="C4124">
            <v>9492</v>
          </cell>
          <cell r="D4124" t="str">
            <v>POLLO INICIACION TUXPAN</v>
          </cell>
          <cell r="E4124" t="str">
            <v>PES</v>
          </cell>
          <cell r="F4124">
            <v>18400</v>
          </cell>
          <cell r="G4124" t="str">
            <v>TN</v>
          </cell>
          <cell r="H4124" t="str">
            <v>TONELADAS</v>
          </cell>
          <cell r="I4124" t="str">
            <v>MUL</v>
          </cell>
        </row>
        <row r="4125">
          <cell r="A4125" t="str">
            <v>1729493</v>
          </cell>
          <cell r="B4125">
            <v>172</v>
          </cell>
          <cell r="C4125">
            <v>9493</v>
          </cell>
          <cell r="D4125" t="str">
            <v>POLLO FINALIZADOR TUXPAN</v>
          </cell>
          <cell r="E4125" t="str">
            <v>PES</v>
          </cell>
          <cell r="F4125">
            <v>27420</v>
          </cell>
          <cell r="G4125" t="str">
            <v>TN</v>
          </cell>
          <cell r="H4125" t="str">
            <v>TONELADAS</v>
          </cell>
          <cell r="I4125" t="str">
            <v>MUL</v>
          </cell>
        </row>
        <row r="4126">
          <cell r="A4126" t="str">
            <v>1729495</v>
          </cell>
          <cell r="B4126">
            <v>172</v>
          </cell>
          <cell r="C4126">
            <v>9495</v>
          </cell>
          <cell r="D4126" t="str">
            <v>POLLO ENGORDA INTENSIVO</v>
          </cell>
          <cell r="E4126" t="str">
            <v>PES</v>
          </cell>
          <cell r="F4126">
            <v>17141</v>
          </cell>
          <cell r="G4126" t="str">
            <v>TN</v>
          </cell>
          <cell r="H4126" t="str">
            <v>TONELADAS</v>
          </cell>
          <cell r="I4126" t="str">
            <v>MUL</v>
          </cell>
        </row>
        <row r="4127">
          <cell r="A4127" t="str">
            <v>1729498</v>
          </cell>
          <cell r="B4127">
            <v>172</v>
          </cell>
          <cell r="C4127">
            <v>9498</v>
          </cell>
          <cell r="D4127" t="str">
            <v>BORREGOS ENGORDA INTENSIVO WS</v>
          </cell>
          <cell r="E4127" t="str">
            <v>PES</v>
          </cell>
          <cell r="F4127">
            <v>5896</v>
          </cell>
          <cell r="G4127" t="str">
            <v>TN</v>
          </cell>
          <cell r="H4127" t="str">
            <v>TONELADAS</v>
          </cell>
          <cell r="I4127" t="str">
            <v>MUL</v>
          </cell>
        </row>
        <row r="4128">
          <cell r="A4128" t="str">
            <v>1729503</v>
          </cell>
          <cell r="B4128">
            <v>172</v>
          </cell>
          <cell r="C4128">
            <v>9503</v>
          </cell>
          <cell r="D4128" t="str">
            <v>MINERALES POLLO DE ENGRODA HE</v>
          </cell>
          <cell r="E4128" t="str">
            <v>PES</v>
          </cell>
          <cell r="F4128">
            <v>10994</v>
          </cell>
          <cell r="G4128" t="str">
            <v>TN</v>
          </cell>
          <cell r="H4128" t="str">
            <v>TONELADAS</v>
          </cell>
          <cell r="I4128" t="str">
            <v>MUL</v>
          </cell>
        </row>
        <row r="4129">
          <cell r="A4129" t="str">
            <v>1729504</v>
          </cell>
          <cell r="B4129">
            <v>172</v>
          </cell>
          <cell r="C4129">
            <v>9504</v>
          </cell>
          <cell r="D4129" t="str">
            <v>MINERALES CERDOS REPRODUCTOR H</v>
          </cell>
          <cell r="E4129" t="str">
            <v>PES</v>
          </cell>
          <cell r="F4129">
            <v>12343</v>
          </cell>
          <cell r="G4129" t="str">
            <v>TN</v>
          </cell>
          <cell r="H4129" t="str">
            <v>TONELADAS</v>
          </cell>
          <cell r="I4129" t="str">
            <v>MUL</v>
          </cell>
        </row>
        <row r="4130">
          <cell r="A4130" t="str">
            <v>1729505</v>
          </cell>
          <cell r="B4130">
            <v>172</v>
          </cell>
          <cell r="C4130">
            <v>9505</v>
          </cell>
          <cell r="D4130" t="str">
            <v>MINERALES CERDOS CRECIMIENTO</v>
          </cell>
          <cell r="E4130" t="str">
            <v>PES</v>
          </cell>
          <cell r="F4130">
            <v>10543</v>
          </cell>
          <cell r="G4130" t="str">
            <v>TN</v>
          </cell>
          <cell r="H4130" t="str">
            <v>TONELADAS</v>
          </cell>
          <cell r="I4130" t="str">
            <v>MUL</v>
          </cell>
        </row>
        <row r="4131">
          <cell r="A4131" t="str">
            <v>1729510</v>
          </cell>
          <cell r="B4131">
            <v>172</v>
          </cell>
          <cell r="C4131">
            <v>9510</v>
          </cell>
          <cell r="D4131" t="str">
            <v>MINERALES RUMIANTES HE</v>
          </cell>
          <cell r="E4131" t="str">
            <v>PES</v>
          </cell>
          <cell r="F4131">
            <v>10994</v>
          </cell>
          <cell r="G4131" t="str">
            <v>TN</v>
          </cell>
          <cell r="H4131" t="str">
            <v>TONELADAS</v>
          </cell>
          <cell r="I4131" t="str">
            <v>MUL</v>
          </cell>
        </row>
        <row r="4132">
          <cell r="A4132" t="str">
            <v>1729520</v>
          </cell>
          <cell r="B4132">
            <v>172</v>
          </cell>
          <cell r="C4132">
            <v>9520</v>
          </cell>
          <cell r="D4132" t="str">
            <v>SALTEC HE</v>
          </cell>
          <cell r="E4132" t="str">
            <v>PES</v>
          </cell>
          <cell r="F4132">
            <v>5873</v>
          </cell>
          <cell r="G4132" t="str">
            <v>TN</v>
          </cell>
          <cell r="H4132" t="str">
            <v>TONELADAS</v>
          </cell>
          <cell r="I4132" t="str">
            <v>MUL</v>
          </cell>
        </row>
        <row r="4133">
          <cell r="A4133" t="str">
            <v>1729553</v>
          </cell>
          <cell r="B4133">
            <v>172</v>
          </cell>
          <cell r="C4133">
            <v>9553</v>
          </cell>
          <cell r="D4133" t="str">
            <v>MINERALES PLUS ENG. GAN.</v>
          </cell>
          <cell r="E4133" t="str">
            <v>PES</v>
          </cell>
          <cell r="F4133">
            <v>10430</v>
          </cell>
          <cell r="G4133" t="str">
            <v>TN</v>
          </cell>
          <cell r="H4133" t="str">
            <v>TONELADAS</v>
          </cell>
          <cell r="I4133" t="str">
            <v>MUL</v>
          </cell>
        </row>
        <row r="4134">
          <cell r="A4134" t="str">
            <v>1729557</v>
          </cell>
          <cell r="B4134">
            <v>172</v>
          </cell>
          <cell r="C4134">
            <v>9557</v>
          </cell>
          <cell r="D4134" t="str">
            <v>PREMIX BORREGOS INTENSIVOS</v>
          </cell>
          <cell r="E4134" t="str">
            <v>PES</v>
          </cell>
          <cell r="F4134">
            <v>8700</v>
          </cell>
          <cell r="G4134" t="str">
            <v>TN</v>
          </cell>
          <cell r="H4134" t="str">
            <v>TONELADAS</v>
          </cell>
          <cell r="I4134" t="str">
            <v>MUL</v>
          </cell>
        </row>
        <row r="4135">
          <cell r="A4135" t="str">
            <v>1729558</v>
          </cell>
          <cell r="B4135">
            <v>172</v>
          </cell>
          <cell r="C4135">
            <v>9558</v>
          </cell>
          <cell r="D4135" t="str">
            <v>SAL MINERAL BORREGOS</v>
          </cell>
          <cell r="E4135" t="str">
            <v>PES</v>
          </cell>
          <cell r="F4135">
            <v>11590</v>
          </cell>
          <cell r="G4135" t="str">
            <v>TN</v>
          </cell>
          <cell r="H4135" t="str">
            <v>TONELADAS</v>
          </cell>
          <cell r="I4135" t="str">
            <v>MUL</v>
          </cell>
        </row>
        <row r="4136">
          <cell r="A4136" t="str">
            <v>1729559</v>
          </cell>
          <cell r="B4136">
            <v>172</v>
          </cell>
          <cell r="C4136">
            <v>9559</v>
          </cell>
          <cell r="D4136" t="str">
            <v>PREMIX OVINO REPRODUCTOR</v>
          </cell>
          <cell r="E4136" t="str">
            <v>PES</v>
          </cell>
          <cell r="F4136">
            <v>9380</v>
          </cell>
          <cell r="G4136" t="str">
            <v>TN</v>
          </cell>
          <cell r="H4136" t="str">
            <v>TONELADAS</v>
          </cell>
          <cell r="I4136" t="str">
            <v>MUL</v>
          </cell>
        </row>
        <row r="4137">
          <cell r="A4137" t="str">
            <v>1729560</v>
          </cell>
          <cell r="B4137">
            <v>172</v>
          </cell>
          <cell r="C4137">
            <v>9560</v>
          </cell>
          <cell r="D4137" t="str">
            <v>MINERAL BORREGOS CAPRICHO 25K</v>
          </cell>
          <cell r="E4137" t="str">
            <v>PES</v>
          </cell>
          <cell r="F4137">
            <v>11000</v>
          </cell>
          <cell r="G4137" t="str">
            <v>TN</v>
          </cell>
          <cell r="H4137" t="str">
            <v>TONELADAS</v>
          </cell>
          <cell r="I4137" t="str">
            <v>MUL</v>
          </cell>
        </row>
        <row r="4138">
          <cell r="A4138" t="str">
            <v>1729562</v>
          </cell>
          <cell r="B4138">
            <v>172</v>
          </cell>
          <cell r="C4138">
            <v>9562</v>
          </cell>
          <cell r="D4138" t="str">
            <v>PREMIX BORREGO CON CL AMONIO</v>
          </cell>
          <cell r="E4138" t="str">
            <v>PES</v>
          </cell>
          <cell r="F4138">
            <v>6018</v>
          </cell>
          <cell r="G4138" t="str">
            <v>TN</v>
          </cell>
          <cell r="H4138" t="str">
            <v>TONELADAS</v>
          </cell>
          <cell r="I4138" t="str">
            <v>MUL</v>
          </cell>
        </row>
        <row r="4139">
          <cell r="A4139" t="str">
            <v>1729564</v>
          </cell>
          <cell r="B4139">
            <v>172</v>
          </cell>
          <cell r="C4139">
            <v>9564</v>
          </cell>
          <cell r="D4139" t="str">
            <v>VITAMINAS FDO. MARTINEZ</v>
          </cell>
          <cell r="E4139" t="str">
            <v>PES</v>
          </cell>
          <cell r="F4139">
            <v>58600</v>
          </cell>
          <cell r="G4139" t="str">
            <v>TN</v>
          </cell>
          <cell r="H4139" t="str">
            <v>TONELADAS</v>
          </cell>
          <cell r="I4139" t="str">
            <v>MUL</v>
          </cell>
        </row>
        <row r="4140">
          <cell r="A4140" t="str">
            <v>1729903</v>
          </cell>
          <cell r="B4140">
            <v>172</v>
          </cell>
          <cell r="C4140">
            <v>9903</v>
          </cell>
          <cell r="D4140" t="str">
            <v>INICIATEC</v>
          </cell>
          <cell r="E4140" t="str">
            <v>PES</v>
          </cell>
          <cell r="F4140">
            <v>14000</v>
          </cell>
          <cell r="G4140" t="str">
            <v>TN</v>
          </cell>
          <cell r="H4140" t="str">
            <v>TONELADAS</v>
          </cell>
          <cell r="I4140" t="str">
            <v>MUL</v>
          </cell>
        </row>
        <row r="4141">
          <cell r="A4141" t="str">
            <v>1729904</v>
          </cell>
          <cell r="B4141">
            <v>172</v>
          </cell>
          <cell r="C4141">
            <v>9904</v>
          </cell>
          <cell r="D4141" t="str">
            <v>CRECITEC</v>
          </cell>
          <cell r="E4141" t="str">
            <v>PES</v>
          </cell>
          <cell r="F4141">
            <v>11500</v>
          </cell>
          <cell r="G4141" t="str">
            <v>TN</v>
          </cell>
          <cell r="H4141" t="str">
            <v>TONELADAS</v>
          </cell>
          <cell r="I4141" t="str">
            <v>MUL</v>
          </cell>
        </row>
        <row r="4142">
          <cell r="A4142" t="str">
            <v>1729909</v>
          </cell>
          <cell r="B4142">
            <v>172</v>
          </cell>
          <cell r="C4142">
            <v>9909</v>
          </cell>
          <cell r="D4142" t="str">
            <v>REPRODUCTEC</v>
          </cell>
          <cell r="E4142" t="str">
            <v>PES</v>
          </cell>
          <cell r="F4142">
            <v>12100</v>
          </cell>
          <cell r="G4142" t="str">
            <v>TN</v>
          </cell>
          <cell r="H4142" t="str">
            <v>TONELADAS</v>
          </cell>
          <cell r="I4142" t="str">
            <v>MUL</v>
          </cell>
        </row>
        <row r="4143">
          <cell r="A4143" t="str">
            <v>1729910</v>
          </cell>
          <cell r="B4143">
            <v>172</v>
          </cell>
          <cell r="C4143">
            <v>9910</v>
          </cell>
          <cell r="D4143" t="str">
            <v>LECHERO BOVINOS</v>
          </cell>
          <cell r="E4143" t="str">
            <v>PES</v>
          </cell>
          <cell r="F4143">
            <v>10170</v>
          </cell>
          <cell r="G4143" t="str">
            <v>TN</v>
          </cell>
          <cell r="H4143" t="str">
            <v>TONELADAS</v>
          </cell>
          <cell r="I4143" t="str">
            <v>MUL</v>
          </cell>
        </row>
        <row r="4144">
          <cell r="A4144" t="str">
            <v>1729911</v>
          </cell>
          <cell r="B4144">
            <v>172</v>
          </cell>
          <cell r="C4144">
            <v>9911</v>
          </cell>
          <cell r="D4144" t="str">
            <v>ENGORDA BOVINOS</v>
          </cell>
          <cell r="E4144" t="str">
            <v>PES</v>
          </cell>
          <cell r="F4144">
            <v>9410</v>
          </cell>
          <cell r="G4144" t="str">
            <v>TN</v>
          </cell>
          <cell r="H4144" t="str">
            <v>TONELADAS</v>
          </cell>
          <cell r="I4144" t="str">
            <v>MUL</v>
          </cell>
        </row>
        <row r="4145">
          <cell r="A4145" t="str">
            <v>1729934</v>
          </cell>
          <cell r="B4145">
            <v>172</v>
          </cell>
          <cell r="C4145">
            <v>9934</v>
          </cell>
          <cell r="D4145" t="str">
            <v>VITAMINAS CABALLOS</v>
          </cell>
          <cell r="E4145" t="str">
            <v>PES</v>
          </cell>
          <cell r="F4145">
            <v>93400</v>
          </cell>
          <cell r="G4145" t="str">
            <v>TN</v>
          </cell>
          <cell r="H4145" t="str">
            <v>TONELADAS</v>
          </cell>
          <cell r="I4145" t="str">
            <v>MUL</v>
          </cell>
        </row>
        <row r="4146">
          <cell r="A4146" t="str">
            <v>1729949</v>
          </cell>
          <cell r="B4146">
            <v>172</v>
          </cell>
          <cell r="C4146">
            <v>9949</v>
          </cell>
          <cell r="D4146" t="str">
            <v>PREMIX CABALLOS</v>
          </cell>
          <cell r="E4146" t="str">
            <v>PES</v>
          </cell>
          <cell r="F4146">
            <v>16084</v>
          </cell>
          <cell r="G4146" t="str">
            <v>TN</v>
          </cell>
          <cell r="H4146" t="str">
            <v>TONELADAS</v>
          </cell>
          <cell r="I4146" t="str">
            <v>MUL</v>
          </cell>
        </row>
        <row r="4147">
          <cell r="A4147" t="str">
            <v>29145902</v>
          </cell>
          <cell r="B4147">
            <v>291</v>
          </cell>
          <cell r="C4147">
            <v>45902</v>
          </cell>
          <cell r="D4147" t="str">
            <v>ESTIAJE SOSTEN CE 40 KGS</v>
          </cell>
          <cell r="E4147" t="str">
            <v>PES</v>
          </cell>
          <cell r="F4147">
            <v>4300</v>
          </cell>
          <cell r="G4147" t="str">
            <v>TN</v>
          </cell>
          <cell r="H4147" t="str">
            <v>TONELADAS</v>
          </cell>
          <cell r="I4147" t="str">
            <v>PEC</v>
          </cell>
        </row>
        <row r="4148">
          <cell r="A4148">
            <v>0</v>
          </cell>
        </row>
        <row r="4149">
          <cell r="A4149">
            <v>0</v>
          </cell>
        </row>
        <row r="4150">
          <cell r="A4150">
            <v>0</v>
          </cell>
        </row>
        <row r="4151">
          <cell r="A4151">
            <v>0</v>
          </cell>
        </row>
        <row r="4152">
          <cell r="A4152">
            <v>0</v>
          </cell>
        </row>
        <row r="4153">
          <cell r="A4153">
            <v>0</v>
          </cell>
        </row>
        <row r="4154">
          <cell r="A4154">
            <v>0</v>
          </cell>
        </row>
        <row r="4155">
          <cell r="A4155">
            <v>0</v>
          </cell>
        </row>
        <row r="4156">
          <cell r="A4156">
            <v>0</v>
          </cell>
        </row>
        <row r="4157">
          <cell r="A4157">
            <v>0</v>
          </cell>
        </row>
        <row r="4158">
          <cell r="A4158">
            <v>0</v>
          </cell>
        </row>
        <row r="4159">
          <cell r="A4159">
            <v>0</v>
          </cell>
        </row>
        <row r="4160">
          <cell r="A4160">
            <v>0</v>
          </cell>
        </row>
        <row r="4161">
          <cell r="A4161">
            <v>0</v>
          </cell>
        </row>
        <row r="4162">
          <cell r="A4162">
            <v>0</v>
          </cell>
        </row>
        <row r="4163">
          <cell r="A4163">
            <v>0</v>
          </cell>
        </row>
        <row r="4164">
          <cell r="A4164">
            <v>0</v>
          </cell>
        </row>
        <row r="4165">
          <cell r="A4165">
            <v>0</v>
          </cell>
        </row>
        <row r="4166">
          <cell r="A4166">
            <v>0</v>
          </cell>
        </row>
        <row r="4167">
          <cell r="A4167">
            <v>0</v>
          </cell>
        </row>
        <row r="4168">
          <cell r="A4168">
            <v>0</v>
          </cell>
        </row>
        <row r="4169">
          <cell r="A4169">
            <v>0</v>
          </cell>
        </row>
        <row r="4170">
          <cell r="A4170">
            <v>0</v>
          </cell>
        </row>
        <row r="4171">
          <cell r="A4171">
            <v>0</v>
          </cell>
        </row>
        <row r="4172">
          <cell r="A4172">
            <v>0</v>
          </cell>
        </row>
        <row r="4173">
          <cell r="A4173">
            <v>0</v>
          </cell>
        </row>
        <row r="4174">
          <cell r="A4174">
            <v>0</v>
          </cell>
        </row>
        <row r="4175">
          <cell r="A4175">
            <v>0</v>
          </cell>
        </row>
        <row r="4176">
          <cell r="A4176">
            <v>0</v>
          </cell>
        </row>
        <row r="4177">
          <cell r="A4177">
            <v>0</v>
          </cell>
        </row>
        <row r="4178">
          <cell r="A4178">
            <v>0</v>
          </cell>
        </row>
        <row r="4179">
          <cell r="A4179">
            <v>0</v>
          </cell>
        </row>
        <row r="4180">
          <cell r="A4180">
            <v>0</v>
          </cell>
        </row>
        <row r="4181">
          <cell r="A4181">
            <v>0</v>
          </cell>
        </row>
        <row r="4182">
          <cell r="A4182">
            <v>0</v>
          </cell>
        </row>
        <row r="4183">
          <cell r="A4183">
            <v>0</v>
          </cell>
        </row>
        <row r="4184">
          <cell r="A4184">
            <v>0</v>
          </cell>
        </row>
        <row r="4185">
          <cell r="A4185">
            <v>0</v>
          </cell>
        </row>
        <row r="4186">
          <cell r="A4186">
            <v>0</v>
          </cell>
        </row>
        <row r="4187">
          <cell r="A4187">
            <v>0</v>
          </cell>
        </row>
        <row r="4188">
          <cell r="A4188">
            <v>0</v>
          </cell>
        </row>
        <row r="4189">
          <cell r="A4189">
            <v>0</v>
          </cell>
        </row>
        <row r="4190">
          <cell r="A4190">
            <v>0</v>
          </cell>
        </row>
        <row r="4191">
          <cell r="A4191">
            <v>0</v>
          </cell>
        </row>
        <row r="4192">
          <cell r="A4192">
            <v>0</v>
          </cell>
        </row>
        <row r="4193">
          <cell r="A4193">
            <v>0</v>
          </cell>
        </row>
        <row r="4194">
          <cell r="A4194">
            <v>0</v>
          </cell>
        </row>
        <row r="4195">
          <cell r="A4195">
            <v>0</v>
          </cell>
        </row>
        <row r="4196">
          <cell r="A4196">
            <v>0</v>
          </cell>
        </row>
        <row r="4197">
          <cell r="A4197">
            <v>0</v>
          </cell>
        </row>
        <row r="4198">
          <cell r="A4198">
            <v>0</v>
          </cell>
        </row>
        <row r="4199">
          <cell r="A4199">
            <v>0</v>
          </cell>
        </row>
        <row r="4200">
          <cell r="A4200">
            <v>0</v>
          </cell>
        </row>
        <row r="4201">
          <cell r="A4201">
            <v>0</v>
          </cell>
        </row>
        <row r="4202">
          <cell r="A4202">
            <v>0</v>
          </cell>
        </row>
        <row r="4203">
          <cell r="A4203">
            <v>0</v>
          </cell>
        </row>
        <row r="4204">
          <cell r="A4204">
            <v>0</v>
          </cell>
        </row>
        <row r="4205">
          <cell r="A4205">
            <v>0</v>
          </cell>
        </row>
        <row r="4206">
          <cell r="A4206">
            <v>0</v>
          </cell>
        </row>
        <row r="4207">
          <cell r="A4207">
            <v>0</v>
          </cell>
        </row>
        <row r="4208">
          <cell r="A4208">
            <v>0</v>
          </cell>
        </row>
        <row r="4209">
          <cell r="A4209">
            <v>0</v>
          </cell>
        </row>
        <row r="4210">
          <cell r="A4210">
            <v>0</v>
          </cell>
        </row>
        <row r="4211">
          <cell r="A4211">
            <v>0</v>
          </cell>
        </row>
        <row r="4212">
          <cell r="A4212">
            <v>0</v>
          </cell>
        </row>
        <row r="4213">
          <cell r="A4213">
            <v>0</v>
          </cell>
        </row>
        <row r="4214">
          <cell r="A4214">
            <v>0</v>
          </cell>
        </row>
        <row r="4215">
          <cell r="A4215">
            <v>0</v>
          </cell>
        </row>
        <row r="4216">
          <cell r="A4216">
            <v>0</v>
          </cell>
        </row>
        <row r="4217">
          <cell r="A4217">
            <v>0</v>
          </cell>
        </row>
        <row r="4218">
          <cell r="A4218">
            <v>0</v>
          </cell>
        </row>
        <row r="4219">
          <cell r="A4219">
            <v>0</v>
          </cell>
        </row>
        <row r="4220">
          <cell r="A4220">
            <v>0</v>
          </cell>
        </row>
        <row r="4221">
          <cell r="A4221">
            <v>0</v>
          </cell>
        </row>
        <row r="4222">
          <cell r="A4222">
            <v>0</v>
          </cell>
        </row>
        <row r="4223">
          <cell r="A4223">
            <v>0</v>
          </cell>
        </row>
        <row r="4224">
          <cell r="A4224">
            <v>0</v>
          </cell>
        </row>
        <row r="4225">
          <cell r="A4225">
            <v>0</v>
          </cell>
        </row>
        <row r="4226">
          <cell r="A4226">
            <v>0</v>
          </cell>
        </row>
        <row r="4227">
          <cell r="A4227">
            <v>0</v>
          </cell>
        </row>
        <row r="4228">
          <cell r="A4228">
            <v>0</v>
          </cell>
        </row>
        <row r="4229">
          <cell r="A4229">
            <v>0</v>
          </cell>
        </row>
        <row r="4230">
          <cell r="A4230">
            <v>0</v>
          </cell>
        </row>
        <row r="4231">
          <cell r="A4231">
            <v>0</v>
          </cell>
        </row>
        <row r="4232">
          <cell r="A4232">
            <v>0</v>
          </cell>
        </row>
        <row r="4233">
          <cell r="A4233">
            <v>0</v>
          </cell>
        </row>
        <row r="4234">
          <cell r="A4234">
            <v>0</v>
          </cell>
        </row>
        <row r="4235">
          <cell r="A4235">
            <v>0</v>
          </cell>
        </row>
        <row r="4236">
          <cell r="A4236">
            <v>0</v>
          </cell>
        </row>
        <row r="4237">
          <cell r="A4237">
            <v>0</v>
          </cell>
        </row>
        <row r="4238">
          <cell r="A4238">
            <v>0</v>
          </cell>
        </row>
        <row r="4239">
          <cell r="A4239">
            <v>0</v>
          </cell>
        </row>
        <row r="4240">
          <cell r="A4240">
            <v>0</v>
          </cell>
        </row>
        <row r="4241">
          <cell r="A4241">
            <v>0</v>
          </cell>
        </row>
        <row r="4242">
          <cell r="A4242">
            <v>0</v>
          </cell>
        </row>
        <row r="4243">
          <cell r="A4243">
            <v>0</v>
          </cell>
        </row>
        <row r="4244">
          <cell r="A4244">
            <v>0</v>
          </cell>
        </row>
        <row r="4245">
          <cell r="A4245">
            <v>0</v>
          </cell>
        </row>
        <row r="4246">
          <cell r="A4246">
            <v>0</v>
          </cell>
        </row>
        <row r="4247">
          <cell r="A4247">
            <v>0</v>
          </cell>
        </row>
        <row r="4248">
          <cell r="A4248">
            <v>0</v>
          </cell>
        </row>
        <row r="4249">
          <cell r="A4249">
            <v>0</v>
          </cell>
        </row>
        <row r="4250">
          <cell r="A4250">
            <v>0</v>
          </cell>
        </row>
        <row r="4251">
          <cell r="A4251">
            <v>0</v>
          </cell>
        </row>
        <row r="4252">
          <cell r="A4252">
            <v>0</v>
          </cell>
        </row>
        <row r="4253">
          <cell r="A4253">
            <v>0</v>
          </cell>
        </row>
        <row r="4254">
          <cell r="A4254">
            <v>0</v>
          </cell>
        </row>
        <row r="4255">
          <cell r="A4255">
            <v>0</v>
          </cell>
        </row>
        <row r="4256">
          <cell r="A4256">
            <v>0</v>
          </cell>
        </row>
        <row r="4257">
          <cell r="A4257">
            <v>0</v>
          </cell>
        </row>
        <row r="4258">
          <cell r="A4258">
            <v>0</v>
          </cell>
        </row>
        <row r="4259">
          <cell r="A4259">
            <v>0</v>
          </cell>
        </row>
        <row r="4260">
          <cell r="A4260">
            <v>0</v>
          </cell>
        </row>
        <row r="4261">
          <cell r="A4261">
            <v>0</v>
          </cell>
        </row>
        <row r="4262">
          <cell r="A4262">
            <v>0</v>
          </cell>
        </row>
        <row r="4263">
          <cell r="A4263">
            <v>0</v>
          </cell>
        </row>
        <row r="4264">
          <cell r="A4264">
            <v>0</v>
          </cell>
        </row>
        <row r="4265">
          <cell r="A4265">
            <v>0</v>
          </cell>
        </row>
        <row r="4266">
          <cell r="A4266">
            <v>0</v>
          </cell>
        </row>
        <row r="4267">
          <cell r="A4267">
            <v>0</v>
          </cell>
        </row>
        <row r="4268">
          <cell r="A4268">
            <v>0</v>
          </cell>
        </row>
        <row r="4269">
          <cell r="A4269">
            <v>0</v>
          </cell>
        </row>
        <row r="4270">
          <cell r="A4270">
            <v>0</v>
          </cell>
        </row>
        <row r="4271">
          <cell r="A4271">
            <v>0</v>
          </cell>
        </row>
        <row r="4272">
          <cell r="A4272">
            <v>0</v>
          </cell>
        </row>
        <row r="4273">
          <cell r="A4273">
            <v>0</v>
          </cell>
        </row>
        <row r="4274">
          <cell r="A4274">
            <v>0</v>
          </cell>
        </row>
        <row r="4275">
          <cell r="A4275">
            <v>0</v>
          </cell>
        </row>
        <row r="4276">
          <cell r="A4276">
            <v>0</v>
          </cell>
        </row>
        <row r="4277">
          <cell r="A4277">
            <v>0</v>
          </cell>
        </row>
        <row r="4278">
          <cell r="A4278">
            <v>0</v>
          </cell>
        </row>
        <row r="4279">
          <cell r="A4279">
            <v>0</v>
          </cell>
        </row>
        <row r="4280">
          <cell r="A4280">
            <v>0</v>
          </cell>
        </row>
        <row r="4281">
          <cell r="A4281">
            <v>0</v>
          </cell>
        </row>
        <row r="4282">
          <cell r="A4282">
            <v>0</v>
          </cell>
        </row>
        <row r="4283">
          <cell r="A4283">
            <v>0</v>
          </cell>
        </row>
        <row r="4284">
          <cell r="A4284">
            <v>0</v>
          </cell>
        </row>
        <row r="4285">
          <cell r="A4285">
            <v>0</v>
          </cell>
        </row>
        <row r="4286">
          <cell r="A4286">
            <v>0</v>
          </cell>
        </row>
        <row r="4287">
          <cell r="A4287">
            <v>0</v>
          </cell>
        </row>
        <row r="4288">
          <cell r="A4288">
            <v>0</v>
          </cell>
        </row>
        <row r="4289">
          <cell r="A4289">
            <v>0</v>
          </cell>
        </row>
        <row r="4290">
          <cell r="A4290">
            <v>0</v>
          </cell>
        </row>
        <row r="4291">
          <cell r="A4291">
            <v>0</v>
          </cell>
        </row>
        <row r="4292">
          <cell r="A4292">
            <v>0</v>
          </cell>
        </row>
        <row r="4293">
          <cell r="A4293">
            <v>0</v>
          </cell>
        </row>
        <row r="4294">
          <cell r="A4294">
            <v>0</v>
          </cell>
        </row>
        <row r="4295">
          <cell r="A4295">
            <v>0</v>
          </cell>
        </row>
        <row r="4296">
          <cell r="A4296">
            <v>0</v>
          </cell>
        </row>
        <row r="4297">
          <cell r="A4297">
            <v>0</v>
          </cell>
        </row>
        <row r="4298">
          <cell r="A4298">
            <v>0</v>
          </cell>
        </row>
        <row r="4299">
          <cell r="A4299">
            <v>0</v>
          </cell>
        </row>
        <row r="4300">
          <cell r="A4300">
            <v>0</v>
          </cell>
        </row>
        <row r="4301">
          <cell r="A4301">
            <v>0</v>
          </cell>
        </row>
        <row r="4302">
          <cell r="A4302">
            <v>0</v>
          </cell>
        </row>
        <row r="4303">
          <cell r="A4303">
            <v>0</v>
          </cell>
        </row>
        <row r="4304">
          <cell r="A4304">
            <v>0</v>
          </cell>
        </row>
        <row r="4305">
          <cell r="A4305">
            <v>0</v>
          </cell>
        </row>
        <row r="4306">
          <cell r="A4306">
            <v>0</v>
          </cell>
        </row>
        <row r="4307">
          <cell r="A4307">
            <v>0</v>
          </cell>
        </row>
        <row r="4308">
          <cell r="A4308">
            <v>0</v>
          </cell>
        </row>
        <row r="4309">
          <cell r="A4309">
            <v>0</v>
          </cell>
        </row>
        <row r="4310">
          <cell r="A4310">
            <v>0</v>
          </cell>
        </row>
        <row r="4311">
          <cell r="A4311">
            <v>0</v>
          </cell>
        </row>
        <row r="4312">
          <cell r="A4312">
            <v>0</v>
          </cell>
        </row>
        <row r="4313">
          <cell r="A4313">
            <v>0</v>
          </cell>
        </row>
        <row r="4314">
          <cell r="A4314">
            <v>0</v>
          </cell>
        </row>
        <row r="4315">
          <cell r="A4315">
            <v>0</v>
          </cell>
        </row>
        <row r="4316">
          <cell r="A4316">
            <v>0</v>
          </cell>
        </row>
        <row r="4317">
          <cell r="A4317">
            <v>0</v>
          </cell>
        </row>
        <row r="4318">
          <cell r="A4318">
            <v>0</v>
          </cell>
        </row>
        <row r="4319">
          <cell r="A4319">
            <v>0</v>
          </cell>
        </row>
        <row r="4320">
          <cell r="A4320">
            <v>0</v>
          </cell>
        </row>
        <row r="4321">
          <cell r="A4321">
            <v>0</v>
          </cell>
        </row>
        <row r="4322">
          <cell r="A4322">
            <v>0</v>
          </cell>
        </row>
        <row r="4323">
          <cell r="A4323">
            <v>0</v>
          </cell>
        </row>
        <row r="4324">
          <cell r="A4324">
            <v>0</v>
          </cell>
        </row>
        <row r="4325">
          <cell r="A4325">
            <v>0</v>
          </cell>
        </row>
        <row r="4326">
          <cell r="A4326">
            <v>0</v>
          </cell>
        </row>
        <row r="4327">
          <cell r="A4327">
            <v>0</v>
          </cell>
        </row>
        <row r="4328">
          <cell r="A4328">
            <v>0</v>
          </cell>
        </row>
        <row r="4329">
          <cell r="A4329">
            <v>0</v>
          </cell>
        </row>
        <row r="4330">
          <cell r="A4330">
            <v>0</v>
          </cell>
        </row>
        <row r="4331">
          <cell r="A4331">
            <v>0</v>
          </cell>
        </row>
        <row r="4332">
          <cell r="A4332">
            <v>0</v>
          </cell>
        </row>
        <row r="4333">
          <cell r="A4333">
            <v>0</v>
          </cell>
        </row>
        <row r="4334">
          <cell r="A4334">
            <v>0</v>
          </cell>
        </row>
        <row r="4335">
          <cell r="A4335">
            <v>0</v>
          </cell>
        </row>
        <row r="4336">
          <cell r="A4336">
            <v>0</v>
          </cell>
        </row>
        <row r="4337">
          <cell r="A4337">
            <v>0</v>
          </cell>
        </row>
        <row r="4338">
          <cell r="A4338">
            <v>0</v>
          </cell>
        </row>
        <row r="4339">
          <cell r="A4339">
            <v>0</v>
          </cell>
        </row>
        <row r="4340">
          <cell r="A4340">
            <v>0</v>
          </cell>
        </row>
        <row r="4341">
          <cell r="A4341">
            <v>0</v>
          </cell>
        </row>
        <row r="4342">
          <cell r="A4342">
            <v>0</v>
          </cell>
        </row>
        <row r="4343">
          <cell r="A4343">
            <v>0</v>
          </cell>
        </row>
        <row r="4344">
          <cell r="A4344">
            <v>0</v>
          </cell>
        </row>
        <row r="4345">
          <cell r="A4345">
            <v>0</v>
          </cell>
        </row>
        <row r="4346">
          <cell r="A4346">
            <v>0</v>
          </cell>
        </row>
        <row r="4347">
          <cell r="A4347">
            <v>0</v>
          </cell>
        </row>
        <row r="4348">
          <cell r="A4348">
            <v>0</v>
          </cell>
        </row>
        <row r="4349">
          <cell r="A4349">
            <v>0</v>
          </cell>
        </row>
        <row r="4350">
          <cell r="A4350">
            <v>0</v>
          </cell>
        </row>
        <row r="4351">
          <cell r="A4351">
            <v>0</v>
          </cell>
        </row>
        <row r="4352">
          <cell r="A4352">
            <v>0</v>
          </cell>
        </row>
        <row r="4353">
          <cell r="A4353">
            <v>0</v>
          </cell>
        </row>
        <row r="4354">
          <cell r="A4354">
            <v>0</v>
          </cell>
        </row>
        <row r="4355">
          <cell r="A4355">
            <v>0</v>
          </cell>
        </row>
        <row r="4356">
          <cell r="A4356">
            <v>0</v>
          </cell>
        </row>
        <row r="4357">
          <cell r="A4357">
            <v>0</v>
          </cell>
        </row>
        <row r="4358">
          <cell r="A4358">
            <v>0</v>
          </cell>
        </row>
        <row r="4359">
          <cell r="A4359">
            <v>0</v>
          </cell>
        </row>
        <row r="4360">
          <cell r="A4360">
            <v>0</v>
          </cell>
        </row>
        <row r="4361">
          <cell r="A4361">
            <v>0</v>
          </cell>
        </row>
        <row r="4362">
          <cell r="A4362">
            <v>0</v>
          </cell>
        </row>
        <row r="4363">
          <cell r="A4363">
            <v>0</v>
          </cell>
        </row>
        <row r="4364">
          <cell r="A4364">
            <v>0</v>
          </cell>
        </row>
        <row r="4365">
          <cell r="A4365">
            <v>0</v>
          </cell>
        </row>
        <row r="4366">
          <cell r="A4366">
            <v>0</v>
          </cell>
        </row>
        <row r="4367">
          <cell r="A4367">
            <v>0</v>
          </cell>
        </row>
        <row r="4368">
          <cell r="A4368">
            <v>0</v>
          </cell>
        </row>
        <row r="4369">
          <cell r="A4369">
            <v>0</v>
          </cell>
        </row>
        <row r="4370">
          <cell r="A4370">
            <v>0</v>
          </cell>
        </row>
        <row r="4371">
          <cell r="A4371">
            <v>0</v>
          </cell>
        </row>
        <row r="4372">
          <cell r="A4372">
            <v>0</v>
          </cell>
        </row>
        <row r="4373">
          <cell r="A4373">
            <v>0</v>
          </cell>
        </row>
        <row r="4374">
          <cell r="A4374">
            <v>0</v>
          </cell>
        </row>
        <row r="4375">
          <cell r="A4375">
            <v>0</v>
          </cell>
        </row>
        <row r="4376">
          <cell r="A4376">
            <v>0</v>
          </cell>
        </row>
        <row r="4377">
          <cell r="A4377">
            <v>0</v>
          </cell>
        </row>
        <row r="4378">
          <cell r="A4378">
            <v>0</v>
          </cell>
        </row>
        <row r="4379">
          <cell r="A4379">
            <v>0</v>
          </cell>
        </row>
        <row r="4380">
          <cell r="A4380">
            <v>0</v>
          </cell>
        </row>
        <row r="4381">
          <cell r="A4381">
            <v>0</v>
          </cell>
        </row>
        <row r="4382">
          <cell r="A4382">
            <v>0</v>
          </cell>
        </row>
        <row r="4383">
          <cell r="A4383">
            <v>0</v>
          </cell>
        </row>
        <row r="4384">
          <cell r="A4384">
            <v>0</v>
          </cell>
        </row>
        <row r="4385">
          <cell r="A4385">
            <v>0</v>
          </cell>
        </row>
        <row r="4386">
          <cell r="A4386">
            <v>0</v>
          </cell>
        </row>
        <row r="4387">
          <cell r="A4387">
            <v>0</v>
          </cell>
        </row>
        <row r="4388">
          <cell r="A4388">
            <v>0</v>
          </cell>
        </row>
        <row r="4389">
          <cell r="A4389">
            <v>0</v>
          </cell>
        </row>
        <row r="4390">
          <cell r="A4390">
            <v>0</v>
          </cell>
        </row>
        <row r="4391">
          <cell r="A4391">
            <v>0</v>
          </cell>
        </row>
        <row r="4392">
          <cell r="A4392">
            <v>0</v>
          </cell>
        </row>
        <row r="4393">
          <cell r="A4393">
            <v>0</v>
          </cell>
        </row>
        <row r="4394">
          <cell r="A4394">
            <v>0</v>
          </cell>
        </row>
        <row r="4395">
          <cell r="A4395">
            <v>0</v>
          </cell>
        </row>
        <row r="4396">
          <cell r="A4396">
            <v>0</v>
          </cell>
        </row>
        <row r="4397">
          <cell r="A4397">
            <v>0</v>
          </cell>
        </row>
        <row r="4398">
          <cell r="A4398">
            <v>0</v>
          </cell>
        </row>
        <row r="4399">
          <cell r="A4399">
            <v>0</v>
          </cell>
        </row>
        <row r="4400">
          <cell r="A4400">
            <v>0</v>
          </cell>
        </row>
        <row r="4401">
          <cell r="A4401">
            <v>0</v>
          </cell>
        </row>
        <row r="4402">
          <cell r="A4402">
            <v>0</v>
          </cell>
        </row>
        <row r="4403">
          <cell r="A4403">
            <v>0</v>
          </cell>
        </row>
        <row r="4404">
          <cell r="A4404">
            <v>0</v>
          </cell>
        </row>
        <row r="4405">
          <cell r="A4405">
            <v>0</v>
          </cell>
        </row>
        <row r="4406">
          <cell r="A4406">
            <v>0</v>
          </cell>
        </row>
        <row r="4407">
          <cell r="A4407">
            <v>0</v>
          </cell>
        </row>
        <row r="4408">
          <cell r="A4408">
            <v>0</v>
          </cell>
        </row>
        <row r="4409">
          <cell r="A4409">
            <v>0</v>
          </cell>
        </row>
        <row r="4410">
          <cell r="A4410">
            <v>0</v>
          </cell>
        </row>
        <row r="4411">
          <cell r="A4411">
            <v>0</v>
          </cell>
        </row>
        <row r="4412">
          <cell r="A4412">
            <v>0</v>
          </cell>
        </row>
        <row r="4413">
          <cell r="A4413">
            <v>0</v>
          </cell>
        </row>
        <row r="4414">
          <cell r="A4414">
            <v>0</v>
          </cell>
        </row>
        <row r="4415">
          <cell r="A4415">
            <v>0</v>
          </cell>
        </row>
        <row r="4416">
          <cell r="A4416">
            <v>0</v>
          </cell>
        </row>
        <row r="4417">
          <cell r="A4417">
            <v>0</v>
          </cell>
        </row>
        <row r="4418">
          <cell r="A4418">
            <v>0</v>
          </cell>
        </row>
        <row r="4419">
          <cell r="A4419">
            <v>0</v>
          </cell>
        </row>
        <row r="4420">
          <cell r="A4420">
            <v>0</v>
          </cell>
        </row>
        <row r="4421">
          <cell r="A4421">
            <v>0</v>
          </cell>
        </row>
        <row r="4422">
          <cell r="A4422">
            <v>0</v>
          </cell>
        </row>
        <row r="4423">
          <cell r="A4423">
            <v>0</v>
          </cell>
        </row>
        <row r="4424">
          <cell r="A4424">
            <v>0</v>
          </cell>
        </row>
        <row r="4425">
          <cell r="A4425">
            <v>0</v>
          </cell>
        </row>
        <row r="4426">
          <cell r="A4426">
            <v>0</v>
          </cell>
        </row>
        <row r="4427">
          <cell r="A4427">
            <v>0</v>
          </cell>
        </row>
        <row r="4428">
          <cell r="A4428">
            <v>0</v>
          </cell>
        </row>
        <row r="4429">
          <cell r="A4429">
            <v>0</v>
          </cell>
        </row>
        <row r="4430">
          <cell r="A4430">
            <v>0</v>
          </cell>
        </row>
        <row r="4431">
          <cell r="A4431">
            <v>0</v>
          </cell>
        </row>
        <row r="4432">
          <cell r="A4432">
            <v>0</v>
          </cell>
        </row>
        <row r="4433">
          <cell r="A4433">
            <v>0</v>
          </cell>
        </row>
        <row r="4434">
          <cell r="A4434">
            <v>0</v>
          </cell>
        </row>
        <row r="4435">
          <cell r="A4435">
            <v>0</v>
          </cell>
        </row>
        <row r="4436">
          <cell r="A4436">
            <v>0</v>
          </cell>
        </row>
        <row r="4437">
          <cell r="A4437">
            <v>0</v>
          </cell>
        </row>
        <row r="4438">
          <cell r="A4438">
            <v>0</v>
          </cell>
        </row>
        <row r="4439">
          <cell r="A4439">
            <v>0</v>
          </cell>
        </row>
        <row r="4440">
          <cell r="A4440">
            <v>0</v>
          </cell>
        </row>
        <row r="4441">
          <cell r="A4441">
            <v>0</v>
          </cell>
        </row>
        <row r="4442">
          <cell r="A4442">
            <v>0</v>
          </cell>
        </row>
        <row r="4443">
          <cell r="A4443">
            <v>0</v>
          </cell>
        </row>
        <row r="4444">
          <cell r="A4444">
            <v>0</v>
          </cell>
        </row>
        <row r="4445">
          <cell r="A4445">
            <v>0</v>
          </cell>
        </row>
        <row r="4446">
          <cell r="A4446">
            <v>0</v>
          </cell>
        </row>
        <row r="4447">
          <cell r="A4447">
            <v>0</v>
          </cell>
        </row>
        <row r="4448">
          <cell r="A4448">
            <v>0</v>
          </cell>
        </row>
        <row r="4449">
          <cell r="A4449">
            <v>0</v>
          </cell>
        </row>
        <row r="4450">
          <cell r="A4450">
            <v>0</v>
          </cell>
        </row>
        <row r="4451">
          <cell r="A4451">
            <v>0</v>
          </cell>
        </row>
        <row r="4452">
          <cell r="A4452">
            <v>0</v>
          </cell>
        </row>
        <row r="4453">
          <cell r="A4453">
            <v>0</v>
          </cell>
        </row>
        <row r="4454">
          <cell r="A4454">
            <v>0</v>
          </cell>
        </row>
        <row r="4455">
          <cell r="A4455">
            <v>0</v>
          </cell>
        </row>
        <row r="4456">
          <cell r="A4456">
            <v>0</v>
          </cell>
        </row>
        <row r="4457">
          <cell r="A4457">
            <v>0</v>
          </cell>
        </row>
        <row r="4458">
          <cell r="A4458">
            <v>0</v>
          </cell>
        </row>
        <row r="4459">
          <cell r="A4459">
            <v>0</v>
          </cell>
        </row>
        <row r="4460">
          <cell r="A4460">
            <v>0</v>
          </cell>
        </row>
        <row r="4461">
          <cell r="A4461">
            <v>0</v>
          </cell>
        </row>
        <row r="4462">
          <cell r="A4462">
            <v>0</v>
          </cell>
        </row>
        <row r="4463">
          <cell r="A4463">
            <v>0</v>
          </cell>
        </row>
        <row r="4464">
          <cell r="A4464">
            <v>0</v>
          </cell>
        </row>
        <row r="4465">
          <cell r="A4465">
            <v>0</v>
          </cell>
        </row>
        <row r="4466">
          <cell r="A4466">
            <v>0</v>
          </cell>
        </row>
        <row r="4467">
          <cell r="A4467">
            <v>0</v>
          </cell>
        </row>
        <row r="4468">
          <cell r="A4468">
            <v>0</v>
          </cell>
        </row>
        <row r="4469">
          <cell r="A4469">
            <v>0</v>
          </cell>
        </row>
        <row r="4470">
          <cell r="A4470">
            <v>0</v>
          </cell>
        </row>
        <row r="4471">
          <cell r="A4471">
            <v>0</v>
          </cell>
        </row>
        <row r="4472">
          <cell r="A4472">
            <v>0</v>
          </cell>
        </row>
        <row r="4473">
          <cell r="A4473">
            <v>0</v>
          </cell>
        </row>
        <row r="4474">
          <cell r="A4474">
            <v>0</v>
          </cell>
        </row>
        <row r="4475">
          <cell r="A4475">
            <v>0</v>
          </cell>
        </row>
        <row r="4476">
          <cell r="A4476">
            <v>0</v>
          </cell>
        </row>
        <row r="4477">
          <cell r="A4477">
            <v>0</v>
          </cell>
        </row>
        <row r="4478">
          <cell r="A4478">
            <v>0</v>
          </cell>
        </row>
        <row r="4479">
          <cell r="A4479">
            <v>0</v>
          </cell>
        </row>
        <row r="4480">
          <cell r="A4480">
            <v>0</v>
          </cell>
        </row>
        <row r="4481">
          <cell r="A4481">
            <v>0</v>
          </cell>
        </row>
        <row r="4482">
          <cell r="A4482">
            <v>0</v>
          </cell>
        </row>
        <row r="4483">
          <cell r="A4483">
            <v>0</v>
          </cell>
        </row>
        <row r="4484">
          <cell r="A4484">
            <v>0</v>
          </cell>
        </row>
        <row r="4485">
          <cell r="A4485">
            <v>0</v>
          </cell>
        </row>
        <row r="4486">
          <cell r="A4486">
            <v>0</v>
          </cell>
        </row>
        <row r="4487">
          <cell r="A4487">
            <v>0</v>
          </cell>
        </row>
        <row r="4488">
          <cell r="A4488">
            <v>0</v>
          </cell>
        </row>
        <row r="4489">
          <cell r="A4489">
            <v>0</v>
          </cell>
        </row>
        <row r="4490">
          <cell r="A4490">
            <v>0</v>
          </cell>
        </row>
        <row r="4491">
          <cell r="A4491">
            <v>0</v>
          </cell>
        </row>
        <row r="4492">
          <cell r="A4492">
            <v>0</v>
          </cell>
        </row>
        <row r="4493">
          <cell r="A4493">
            <v>0</v>
          </cell>
        </row>
        <row r="4494">
          <cell r="A4494">
            <v>0</v>
          </cell>
        </row>
        <row r="4495">
          <cell r="A4495">
            <v>0</v>
          </cell>
        </row>
        <row r="4496">
          <cell r="A4496">
            <v>0</v>
          </cell>
        </row>
        <row r="4497">
          <cell r="A4497">
            <v>0</v>
          </cell>
        </row>
        <row r="4498">
          <cell r="A4498">
            <v>0</v>
          </cell>
        </row>
        <row r="4499">
          <cell r="A4499">
            <v>0</v>
          </cell>
        </row>
        <row r="4500">
          <cell r="A4500">
            <v>0</v>
          </cell>
        </row>
        <row r="4501">
          <cell r="A4501">
            <v>0</v>
          </cell>
        </row>
        <row r="4502">
          <cell r="A4502">
            <v>0</v>
          </cell>
        </row>
        <row r="4503">
          <cell r="A4503">
            <v>0</v>
          </cell>
        </row>
        <row r="4504">
          <cell r="A4504">
            <v>0</v>
          </cell>
        </row>
        <row r="4505">
          <cell r="A4505">
            <v>0</v>
          </cell>
        </row>
        <row r="4506">
          <cell r="A4506">
            <v>0</v>
          </cell>
        </row>
        <row r="4507">
          <cell r="A4507">
            <v>0</v>
          </cell>
        </row>
        <row r="4508">
          <cell r="A4508">
            <v>0</v>
          </cell>
        </row>
        <row r="4509">
          <cell r="A4509">
            <v>0</v>
          </cell>
        </row>
        <row r="4510">
          <cell r="A4510">
            <v>0</v>
          </cell>
        </row>
        <row r="4511">
          <cell r="A4511">
            <v>0</v>
          </cell>
        </row>
        <row r="4512">
          <cell r="A4512">
            <v>0</v>
          </cell>
        </row>
        <row r="4513">
          <cell r="A4513">
            <v>0</v>
          </cell>
        </row>
        <row r="4514">
          <cell r="A4514">
            <v>0</v>
          </cell>
        </row>
        <row r="4515">
          <cell r="A4515">
            <v>0</v>
          </cell>
        </row>
        <row r="4516">
          <cell r="A4516">
            <v>0</v>
          </cell>
        </row>
        <row r="4517">
          <cell r="A4517">
            <v>0</v>
          </cell>
        </row>
        <row r="4518">
          <cell r="A4518">
            <v>0</v>
          </cell>
        </row>
        <row r="4519">
          <cell r="A4519">
            <v>0</v>
          </cell>
        </row>
        <row r="4520">
          <cell r="A4520">
            <v>0</v>
          </cell>
        </row>
        <row r="4521">
          <cell r="A4521">
            <v>0</v>
          </cell>
        </row>
        <row r="4522">
          <cell r="A4522">
            <v>0</v>
          </cell>
        </row>
        <row r="4523">
          <cell r="A4523">
            <v>0</v>
          </cell>
        </row>
        <row r="4524">
          <cell r="A4524">
            <v>0</v>
          </cell>
        </row>
        <row r="4525">
          <cell r="A4525">
            <v>0</v>
          </cell>
        </row>
        <row r="4526">
          <cell r="A4526">
            <v>0</v>
          </cell>
        </row>
        <row r="4527">
          <cell r="A4527">
            <v>0</v>
          </cell>
        </row>
        <row r="4528">
          <cell r="A4528">
            <v>0</v>
          </cell>
        </row>
        <row r="4529">
          <cell r="A4529">
            <v>0</v>
          </cell>
        </row>
        <row r="4530">
          <cell r="A4530">
            <v>0</v>
          </cell>
        </row>
        <row r="4531">
          <cell r="A4531">
            <v>0</v>
          </cell>
        </row>
        <row r="4532">
          <cell r="A4532">
            <v>0</v>
          </cell>
        </row>
        <row r="4533">
          <cell r="A4533">
            <v>0</v>
          </cell>
        </row>
        <row r="4534">
          <cell r="A4534">
            <v>0</v>
          </cell>
        </row>
        <row r="4535">
          <cell r="A4535">
            <v>0</v>
          </cell>
        </row>
        <row r="4536">
          <cell r="A4536">
            <v>0</v>
          </cell>
        </row>
        <row r="4537">
          <cell r="A4537">
            <v>0</v>
          </cell>
        </row>
        <row r="4538">
          <cell r="A4538">
            <v>0</v>
          </cell>
        </row>
        <row r="4539">
          <cell r="A4539">
            <v>0</v>
          </cell>
        </row>
        <row r="4540">
          <cell r="A4540">
            <v>0</v>
          </cell>
        </row>
        <row r="4541">
          <cell r="A4541">
            <v>0</v>
          </cell>
        </row>
        <row r="4542">
          <cell r="A4542">
            <v>0</v>
          </cell>
        </row>
        <row r="4543">
          <cell r="A4543">
            <v>0</v>
          </cell>
        </row>
        <row r="4544">
          <cell r="A4544">
            <v>0</v>
          </cell>
        </row>
        <row r="4545">
          <cell r="A4545">
            <v>0</v>
          </cell>
        </row>
        <row r="4546">
          <cell r="A4546">
            <v>0</v>
          </cell>
        </row>
        <row r="4547">
          <cell r="A4547">
            <v>0</v>
          </cell>
        </row>
        <row r="4548">
          <cell r="A4548">
            <v>0</v>
          </cell>
        </row>
        <row r="4549">
          <cell r="A4549">
            <v>0</v>
          </cell>
        </row>
        <row r="4550">
          <cell r="A4550">
            <v>0</v>
          </cell>
        </row>
        <row r="4551">
          <cell r="A4551">
            <v>0</v>
          </cell>
        </row>
        <row r="4552">
          <cell r="A4552">
            <v>0</v>
          </cell>
        </row>
        <row r="4553">
          <cell r="A4553">
            <v>0</v>
          </cell>
        </row>
        <row r="4554">
          <cell r="A4554">
            <v>0</v>
          </cell>
        </row>
        <row r="4555">
          <cell r="A4555">
            <v>0</v>
          </cell>
        </row>
        <row r="4556">
          <cell r="A4556">
            <v>0</v>
          </cell>
        </row>
        <row r="4557">
          <cell r="A4557">
            <v>0</v>
          </cell>
        </row>
        <row r="4558">
          <cell r="A4558">
            <v>0</v>
          </cell>
        </row>
        <row r="4559">
          <cell r="A4559">
            <v>0</v>
          </cell>
        </row>
        <row r="4560">
          <cell r="A4560">
            <v>0</v>
          </cell>
        </row>
        <row r="4561">
          <cell r="A4561">
            <v>0</v>
          </cell>
        </row>
        <row r="4562">
          <cell r="A4562">
            <v>0</v>
          </cell>
        </row>
        <row r="4563">
          <cell r="A4563">
            <v>0</v>
          </cell>
        </row>
        <row r="4564">
          <cell r="A4564">
            <v>0</v>
          </cell>
        </row>
        <row r="4565">
          <cell r="A4565">
            <v>0</v>
          </cell>
        </row>
        <row r="4566">
          <cell r="A4566">
            <v>0</v>
          </cell>
        </row>
        <row r="4567">
          <cell r="A4567">
            <v>0</v>
          </cell>
        </row>
        <row r="4568">
          <cell r="A4568">
            <v>0</v>
          </cell>
        </row>
        <row r="4569">
          <cell r="A4569">
            <v>0</v>
          </cell>
        </row>
        <row r="4570">
          <cell r="A4570">
            <v>0</v>
          </cell>
        </row>
        <row r="4571">
          <cell r="A4571">
            <v>0</v>
          </cell>
        </row>
        <row r="4572">
          <cell r="A4572">
            <v>0</v>
          </cell>
        </row>
        <row r="4573">
          <cell r="A4573">
            <v>0</v>
          </cell>
        </row>
        <row r="4574">
          <cell r="A4574">
            <v>0</v>
          </cell>
        </row>
        <row r="4575">
          <cell r="A4575">
            <v>0</v>
          </cell>
        </row>
        <row r="4576">
          <cell r="A4576">
            <v>0</v>
          </cell>
        </row>
        <row r="4577">
          <cell r="A4577">
            <v>0</v>
          </cell>
        </row>
        <row r="4578">
          <cell r="A4578">
            <v>0</v>
          </cell>
        </row>
        <row r="4579">
          <cell r="A4579">
            <v>0</v>
          </cell>
        </row>
        <row r="4580">
          <cell r="A4580">
            <v>0</v>
          </cell>
        </row>
        <row r="4581">
          <cell r="A4581">
            <v>0</v>
          </cell>
        </row>
        <row r="4582">
          <cell r="A4582">
            <v>0</v>
          </cell>
        </row>
        <row r="4583">
          <cell r="A4583">
            <v>0</v>
          </cell>
        </row>
        <row r="4584">
          <cell r="A4584">
            <v>0</v>
          </cell>
        </row>
        <row r="4585">
          <cell r="A4585">
            <v>0</v>
          </cell>
        </row>
        <row r="4586">
          <cell r="A4586">
            <v>0</v>
          </cell>
        </row>
        <row r="4587">
          <cell r="A4587">
            <v>0</v>
          </cell>
        </row>
        <row r="4588">
          <cell r="A4588">
            <v>0</v>
          </cell>
        </row>
        <row r="4589">
          <cell r="A4589">
            <v>0</v>
          </cell>
        </row>
        <row r="4590">
          <cell r="A4590">
            <v>0</v>
          </cell>
        </row>
        <row r="4591">
          <cell r="A4591">
            <v>0</v>
          </cell>
        </row>
        <row r="4592">
          <cell r="A4592">
            <v>0</v>
          </cell>
        </row>
        <row r="4593">
          <cell r="A4593">
            <v>0</v>
          </cell>
        </row>
        <row r="4594">
          <cell r="A4594">
            <v>0</v>
          </cell>
        </row>
        <row r="4595">
          <cell r="A4595">
            <v>0</v>
          </cell>
        </row>
        <row r="4596">
          <cell r="A4596">
            <v>0</v>
          </cell>
        </row>
        <row r="4597">
          <cell r="A4597">
            <v>0</v>
          </cell>
        </row>
        <row r="4598">
          <cell r="A4598">
            <v>0</v>
          </cell>
        </row>
        <row r="4599">
          <cell r="A4599">
            <v>0</v>
          </cell>
        </row>
        <row r="4600">
          <cell r="A4600">
            <v>0</v>
          </cell>
        </row>
        <row r="4601">
          <cell r="A4601">
            <v>0</v>
          </cell>
        </row>
        <row r="4602">
          <cell r="A4602">
            <v>0</v>
          </cell>
        </row>
        <row r="4603">
          <cell r="A4603">
            <v>0</v>
          </cell>
        </row>
        <row r="4604">
          <cell r="A4604">
            <v>0</v>
          </cell>
        </row>
        <row r="4605">
          <cell r="A4605">
            <v>0</v>
          </cell>
        </row>
        <row r="4606">
          <cell r="A4606">
            <v>0</v>
          </cell>
        </row>
        <row r="4607">
          <cell r="A4607">
            <v>0</v>
          </cell>
        </row>
        <row r="4608">
          <cell r="A4608">
            <v>0</v>
          </cell>
        </row>
        <row r="4609">
          <cell r="A4609">
            <v>0</v>
          </cell>
        </row>
        <row r="4610">
          <cell r="A4610">
            <v>0</v>
          </cell>
        </row>
        <row r="4611">
          <cell r="A4611">
            <v>0</v>
          </cell>
        </row>
        <row r="4612">
          <cell r="A4612">
            <v>0</v>
          </cell>
        </row>
        <row r="4613">
          <cell r="A4613">
            <v>0</v>
          </cell>
        </row>
        <row r="4614">
          <cell r="A4614">
            <v>0</v>
          </cell>
        </row>
        <row r="4615">
          <cell r="A4615">
            <v>0</v>
          </cell>
        </row>
        <row r="4616">
          <cell r="A4616">
            <v>0</v>
          </cell>
        </row>
        <row r="4617">
          <cell r="A4617">
            <v>0</v>
          </cell>
        </row>
        <row r="4618">
          <cell r="A4618">
            <v>0</v>
          </cell>
        </row>
        <row r="4619">
          <cell r="A4619">
            <v>0</v>
          </cell>
        </row>
        <row r="4620">
          <cell r="A4620">
            <v>0</v>
          </cell>
        </row>
        <row r="4621">
          <cell r="A4621">
            <v>0</v>
          </cell>
        </row>
        <row r="4622">
          <cell r="A4622">
            <v>0</v>
          </cell>
        </row>
        <row r="4623">
          <cell r="A4623">
            <v>0</v>
          </cell>
        </row>
        <row r="4624">
          <cell r="A4624">
            <v>0</v>
          </cell>
        </row>
        <row r="4625">
          <cell r="A4625">
            <v>0</v>
          </cell>
        </row>
        <row r="4626">
          <cell r="A4626">
            <v>0</v>
          </cell>
        </row>
        <row r="4627">
          <cell r="A4627">
            <v>0</v>
          </cell>
        </row>
        <row r="4628">
          <cell r="A4628">
            <v>0</v>
          </cell>
        </row>
        <row r="4629">
          <cell r="A4629">
            <v>0</v>
          </cell>
        </row>
        <row r="4630">
          <cell r="A4630">
            <v>0</v>
          </cell>
        </row>
        <row r="4631">
          <cell r="A4631">
            <v>0</v>
          </cell>
        </row>
        <row r="4632">
          <cell r="A4632">
            <v>0</v>
          </cell>
        </row>
        <row r="4633">
          <cell r="A4633">
            <v>0</v>
          </cell>
        </row>
        <row r="4634">
          <cell r="A4634">
            <v>0</v>
          </cell>
        </row>
        <row r="4635">
          <cell r="A4635">
            <v>0</v>
          </cell>
        </row>
        <row r="4636">
          <cell r="A4636">
            <v>0</v>
          </cell>
        </row>
        <row r="4637">
          <cell r="A4637">
            <v>0</v>
          </cell>
        </row>
        <row r="4638">
          <cell r="A4638">
            <v>0</v>
          </cell>
        </row>
        <row r="4639">
          <cell r="A4639">
            <v>0</v>
          </cell>
        </row>
        <row r="4640">
          <cell r="A4640">
            <v>0</v>
          </cell>
        </row>
        <row r="4641">
          <cell r="A4641">
            <v>0</v>
          </cell>
        </row>
        <row r="4642">
          <cell r="A4642">
            <v>0</v>
          </cell>
        </row>
        <row r="4643">
          <cell r="A4643">
            <v>0</v>
          </cell>
        </row>
        <row r="4644">
          <cell r="A4644">
            <v>0</v>
          </cell>
        </row>
        <row r="4645">
          <cell r="A4645">
            <v>0</v>
          </cell>
        </row>
        <row r="4646">
          <cell r="A4646">
            <v>0</v>
          </cell>
        </row>
        <row r="4647">
          <cell r="A4647">
            <v>0</v>
          </cell>
        </row>
        <row r="4648">
          <cell r="A4648">
            <v>0</v>
          </cell>
        </row>
        <row r="4649">
          <cell r="A4649">
            <v>0</v>
          </cell>
        </row>
        <row r="4650">
          <cell r="A4650">
            <v>0</v>
          </cell>
        </row>
        <row r="4651">
          <cell r="A4651">
            <v>0</v>
          </cell>
        </row>
        <row r="4652">
          <cell r="A4652">
            <v>0</v>
          </cell>
        </row>
        <row r="4653">
          <cell r="A4653">
            <v>0</v>
          </cell>
        </row>
        <row r="4654">
          <cell r="A4654">
            <v>0</v>
          </cell>
        </row>
        <row r="4655">
          <cell r="A4655">
            <v>0</v>
          </cell>
        </row>
        <row r="4656">
          <cell r="A4656">
            <v>0</v>
          </cell>
        </row>
        <row r="4657">
          <cell r="A4657">
            <v>0</v>
          </cell>
        </row>
        <row r="4658">
          <cell r="A4658">
            <v>0</v>
          </cell>
        </row>
        <row r="4659">
          <cell r="A4659">
            <v>0</v>
          </cell>
        </row>
        <row r="4660">
          <cell r="A4660">
            <v>0</v>
          </cell>
        </row>
        <row r="4661">
          <cell r="A4661">
            <v>0</v>
          </cell>
        </row>
        <row r="4662">
          <cell r="A4662">
            <v>0</v>
          </cell>
        </row>
        <row r="4663">
          <cell r="A4663">
            <v>0</v>
          </cell>
        </row>
        <row r="4664">
          <cell r="A4664">
            <v>0</v>
          </cell>
        </row>
        <row r="4665">
          <cell r="A4665">
            <v>0</v>
          </cell>
        </row>
        <row r="4666">
          <cell r="A4666">
            <v>0</v>
          </cell>
        </row>
        <row r="4667">
          <cell r="A4667">
            <v>0</v>
          </cell>
        </row>
        <row r="4668">
          <cell r="A4668">
            <v>0</v>
          </cell>
        </row>
        <row r="4669">
          <cell r="A4669">
            <v>0</v>
          </cell>
        </row>
        <row r="4670">
          <cell r="A4670">
            <v>0</v>
          </cell>
        </row>
        <row r="4671">
          <cell r="A4671">
            <v>0</v>
          </cell>
        </row>
        <row r="4672">
          <cell r="A4672">
            <v>0</v>
          </cell>
        </row>
        <row r="4673">
          <cell r="A4673">
            <v>0</v>
          </cell>
        </row>
        <row r="4674">
          <cell r="A4674">
            <v>0</v>
          </cell>
        </row>
        <row r="4675">
          <cell r="A4675">
            <v>0</v>
          </cell>
        </row>
        <row r="4676">
          <cell r="A4676">
            <v>0</v>
          </cell>
        </row>
        <row r="4677">
          <cell r="A4677">
            <v>0</v>
          </cell>
        </row>
        <row r="4678">
          <cell r="A4678">
            <v>0</v>
          </cell>
        </row>
        <row r="4679">
          <cell r="A4679">
            <v>0</v>
          </cell>
        </row>
        <row r="4680">
          <cell r="A4680">
            <v>0</v>
          </cell>
        </row>
        <row r="4681">
          <cell r="A4681">
            <v>0</v>
          </cell>
        </row>
        <row r="4682">
          <cell r="A4682">
            <v>0</v>
          </cell>
        </row>
        <row r="4683">
          <cell r="A4683">
            <v>0</v>
          </cell>
        </row>
        <row r="4684">
          <cell r="A4684">
            <v>0</v>
          </cell>
        </row>
        <row r="4685">
          <cell r="A4685">
            <v>0</v>
          </cell>
        </row>
        <row r="4686">
          <cell r="A4686">
            <v>0</v>
          </cell>
        </row>
        <row r="4687">
          <cell r="A4687">
            <v>0</v>
          </cell>
        </row>
        <row r="4688">
          <cell r="A4688">
            <v>0</v>
          </cell>
        </row>
        <row r="4689">
          <cell r="A4689">
            <v>0</v>
          </cell>
        </row>
        <row r="4690">
          <cell r="A4690">
            <v>0</v>
          </cell>
        </row>
        <row r="4691">
          <cell r="A4691">
            <v>0</v>
          </cell>
        </row>
        <row r="4692">
          <cell r="A4692">
            <v>0</v>
          </cell>
        </row>
        <row r="4693">
          <cell r="A4693">
            <v>0</v>
          </cell>
        </row>
        <row r="4694">
          <cell r="A4694">
            <v>0</v>
          </cell>
        </row>
        <row r="4695">
          <cell r="A4695">
            <v>0</v>
          </cell>
        </row>
        <row r="4696">
          <cell r="A4696">
            <v>0</v>
          </cell>
        </row>
        <row r="4697">
          <cell r="A4697">
            <v>0</v>
          </cell>
        </row>
        <row r="4698">
          <cell r="A4698">
            <v>0</v>
          </cell>
        </row>
        <row r="4699">
          <cell r="A4699">
            <v>0</v>
          </cell>
        </row>
        <row r="4700">
          <cell r="A4700">
            <v>0</v>
          </cell>
        </row>
        <row r="4701">
          <cell r="A4701">
            <v>0</v>
          </cell>
        </row>
        <row r="4702">
          <cell r="A4702">
            <v>0</v>
          </cell>
        </row>
        <row r="4703">
          <cell r="A4703">
            <v>0</v>
          </cell>
        </row>
        <row r="4704">
          <cell r="A4704">
            <v>0</v>
          </cell>
        </row>
        <row r="4705">
          <cell r="A4705">
            <v>0</v>
          </cell>
        </row>
        <row r="4706">
          <cell r="A4706">
            <v>0</v>
          </cell>
        </row>
        <row r="4707">
          <cell r="A4707">
            <v>0</v>
          </cell>
        </row>
        <row r="4708">
          <cell r="A4708">
            <v>0</v>
          </cell>
        </row>
        <row r="4709">
          <cell r="A4709">
            <v>0</v>
          </cell>
        </row>
        <row r="4710">
          <cell r="A4710">
            <v>0</v>
          </cell>
        </row>
        <row r="4711">
          <cell r="A4711">
            <v>0</v>
          </cell>
        </row>
        <row r="4712">
          <cell r="A4712">
            <v>0</v>
          </cell>
        </row>
        <row r="4713">
          <cell r="A4713">
            <v>0</v>
          </cell>
        </row>
        <row r="4714">
          <cell r="A4714">
            <v>0</v>
          </cell>
        </row>
        <row r="4715">
          <cell r="A4715">
            <v>0</v>
          </cell>
        </row>
        <row r="4716">
          <cell r="A4716">
            <v>0</v>
          </cell>
        </row>
        <row r="4717">
          <cell r="A4717">
            <v>0</v>
          </cell>
        </row>
        <row r="4718">
          <cell r="A4718">
            <v>0</v>
          </cell>
        </row>
        <row r="4719">
          <cell r="A4719">
            <v>0</v>
          </cell>
        </row>
        <row r="4720">
          <cell r="A4720">
            <v>0</v>
          </cell>
        </row>
        <row r="4721">
          <cell r="A4721">
            <v>0</v>
          </cell>
        </row>
        <row r="4722">
          <cell r="A4722">
            <v>0</v>
          </cell>
        </row>
        <row r="4723">
          <cell r="A4723">
            <v>0</v>
          </cell>
        </row>
        <row r="4724">
          <cell r="A4724">
            <v>0</v>
          </cell>
        </row>
        <row r="4725">
          <cell r="A4725">
            <v>0</v>
          </cell>
        </row>
        <row r="4726">
          <cell r="A4726">
            <v>0</v>
          </cell>
        </row>
        <row r="4727">
          <cell r="A4727">
            <v>0</v>
          </cell>
        </row>
        <row r="4728">
          <cell r="A4728">
            <v>0</v>
          </cell>
        </row>
        <row r="4729">
          <cell r="A4729">
            <v>0</v>
          </cell>
        </row>
        <row r="4730">
          <cell r="A4730">
            <v>0</v>
          </cell>
        </row>
        <row r="4731">
          <cell r="A4731">
            <v>0</v>
          </cell>
        </row>
        <row r="4732">
          <cell r="A4732">
            <v>0</v>
          </cell>
        </row>
        <row r="4733">
          <cell r="A4733">
            <v>0</v>
          </cell>
        </row>
        <row r="4734">
          <cell r="A4734">
            <v>0</v>
          </cell>
        </row>
        <row r="4735">
          <cell r="A4735">
            <v>0</v>
          </cell>
        </row>
        <row r="4736">
          <cell r="A4736">
            <v>0</v>
          </cell>
        </row>
        <row r="4737">
          <cell r="A4737">
            <v>0</v>
          </cell>
        </row>
        <row r="4738">
          <cell r="A4738">
            <v>0</v>
          </cell>
        </row>
        <row r="4739">
          <cell r="A4739">
            <v>0</v>
          </cell>
        </row>
        <row r="4740">
          <cell r="A4740">
            <v>0</v>
          </cell>
        </row>
        <row r="4741">
          <cell r="A4741">
            <v>0</v>
          </cell>
        </row>
        <row r="4742">
          <cell r="A4742">
            <v>0</v>
          </cell>
        </row>
        <row r="4743">
          <cell r="A4743">
            <v>0</v>
          </cell>
        </row>
        <row r="4744">
          <cell r="A4744">
            <v>0</v>
          </cell>
        </row>
        <row r="4745">
          <cell r="A4745">
            <v>0</v>
          </cell>
        </row>
        <row r="4746">
          <cell r="A4746">
            <v>0</v>
          </cell>
        </row>
        <row r="4747">
          <cell r="A4747">
            <v>0</v>
          </cell>
        </row>
        <row r="4748">
          <cell r="A4748">
            <v>0</v>
          </cell>
        </row>
        <row r="4749">
          <cell r="A4749">
            <v>0</v>
          </cell>
        </row>
        <row r="4750">
          <cell r="A4750">
            <v>0</v>
          </cell>
        </row>
        <row r="4751">
          <cell r="A4751">
            <v>0</v>
          </cell>
        </row>
        <row r="4752">
          <cell r="A4752">
            <v>0</v>
          </cell>
        </row>
        <row r="4753">
          <cell r="A4753">
            <v>0</v>
          </cell>
        </row>
        <row r="4754">
          <cell r="A4754">
            <v>0</v>
          </cell>
        </row>
        <row r="4755">
          <cell r="A4755">
            <v>0</v>
          </cell>
        </row>
        <row r="4756">
          <cell r="A4756">
            <v>0</v>
          </cell>
        </row>
        <row r="4757">
          <cell r="A4757">
            <v>0</v>
          </cell>
        </row>
        <row r="4758">
          <cell r="A4758">
            <v>0</v>
          </cell>
        </row>
        <row r="4759">
          <cell r="A4759">
            <v>0</v>
          </cell>
        </row>
        <row r="4760">
          <cell r="A4760">
            <v>0</v>
          </cell>
        </row>
        <row r="4761">
          <cell r="A4761">
            <v>0</v>
          </cell>
        </row>
        <row r="4762">
          <cell r="A4762">
            <v>0</v>
          </cell>
        </row>
        <row r="4763">
          <cell r="A4763">
            <v>0</v>
          </cell>
        </row>
        <row r="4764">
          <cell r="A4764">
            <v>0</v>
          </cell>
        </row>
        <row r="4765">
          <cell r="A4765">
            <v>0</v>
          </cell>
        </row>
        <row r="4766">
          <cell r="A4766">
            <v>0</v>
          </cell>
        </row>
        <row r="4767">
          <cell r="A4767">
            <v>0</v>
          </cell>
        </row>
        <row r="4768">
          <cell r="A4768">
            <v>0</v>
          </cell>
        </row>
        <row r="4769">
          <cell r="A4769">
            <v>0</v>
          </cell>
        </row>
        <row r="4770">
          <cell r="A4770">
            <v>0</v>
          </cell>
        </row>
        <row r="4771">
          <cell r="A4771">
            <v>0</v>
          </cell>
        </row>
        <row r="4772">
          <cell r="A4772">
            <v>0</v>
          </cell>
        </row>
        <row r="4773">
          <cell r="A4773">
            <v>0</v>
          </cell>
        </row>
        <row r="4774">
          <cell r="A4774">
            <v>0</v>
          </cell>
        </row>
        <row r="4775">
          <cell r="A4775">
            <v>0</v>
          </cell>
        </row>
        <row r="4776">
          <cell r="A4776">
            <v>0</v>
          </cell>
        </row>
        <row r="4777">
          <cell r="A4777">
            <v>0</v>
          </cell>
        </row>
        <row r="4778">
          <cell r="A4778">
            <v>0</v>
          </cell>
        </row>
        <row r="4779">
          <cell r="A4779">
            <v>0</v>
          </cell>
        </row>
        <row r="4780">
          <cell r="A4780">
            <v>0</v>
          </cell>
        </row>
        <row r="4781">
          <cell r="A4781">
            <v>0</v>
          </cell>
        </row>
        <row r="4782">
          <cell r="A4782">
            <v>0</v>
          </cell>
        </row>
        <row r="4783">
          <cell r="A4783">
            <v>0</v>
          </cell>
        </row>
        <row r="4784">
          <cell r="A4784">
            <v>0</v>
          </cell>
        </row>
        <row r="4785">
          <cell r="A4785">
            <v>0</v>
          </cell>
        </row>
        <row r="4786">
          <cell r="A4786">
            <v>0</v>
          </cell>
        </row>
        <row r="4787">
          <cell r="A4787">
            <v>0</v>
          </cell>
        </row>
        <row r="4788">
          <cell r="A4788">
            <v>0</v>
          </cell>
        </row>
        <row r="4789">
          <cell r="A4789">
            <v>0</v>
          </cell>
        </row>
        <row r="4790">
          <cell r="A4790">
            <v>0</v>
          </cell>
        </row>
        <row r="4791">
          <cell r="A4791">
            <v>0</v>
          </cell>
        </row>
        <row r="4792">
          <cell r="A4792">
            <v>0</v>
          </cell>
        </row>
        <row r="4793">
          <cell r="A4793">
            <v>0</v>
          </cell>
        </row>
        <row r="4794">
          <cell r="A4794">
            <v>0</v>
          </cell>
        </row>
        <row r="4795">
          <cell r="A4795">
            <v>0</v>
          </cell>
        </row>
        <row r="4796">
          <cell r="A4796">
            <v>0</v>
          </cell>
        </row>
        <row r="4797">
          <cell r="A4797">
            <v>0</v>
          </cell>
        </row>
        <row r="4798">
          <cell r="A4798">
            <v>0</v>
          </cell>
        </row>
        <row r="4799">
          <cell r="A4799">
            <v>0</v>
          </cell>
        </row>
        <row r="4800">
          <cell r="A4800">
            <v>0</v>
          </cell>
        </row>
        <row r="4801">
          <cell r="A4801">
            <v>0</v>
          </cell>
        </row>
        <row r="4802">
          <cell r="A4802">
            <v>0</v>
          </cell>
        </row>
        <row r="4803">
          <cell r="A4803">
            <v>0</v>
          </cell>
        </row>
        <row r="4804">
          <cell r="A4804">
            <v>0</v>
          </cell>
        </row>
        <row r="4805">
          <cell r="A4805">
            <v>0</v>
          </cell>
        </row>
        <row r="4806">
          <cell r="A4806">
            <v>0</v>
          </cell>
        </row>
        <row r="4807">
          <cell r="A4807">
            <v>0</v>
          </cell>
        </row>
        <row r="4808">
          <cell r="A4808">
            <v>0</v>
          </cell>
        </row>
        <row r="4809">
          <cell r="A4809">
            <v>0</v>
          </cell>
        </row>
        <row r="4810">
          <cell r="A4810">
            <v>0</v>
          </cell>
        </row>
        <row r="4811">
          <cell r="A4811">
            <v>0</v>
          </cell>
        </row>
        <row r="4812">
          <cell r="A4812">
            <v>0</v>
          </cell>
        </row>
        <row r="4813">
          <cell r="A4813">
            <v>0</v>
          </cell>
        </row>
        <row r="4814">
          <cell r="A4814">
            <v>0</v>
          </cell>
        </row>
        <row r="4815">
          <cell r="A4815">
            <v>0</v>
          </cell>
        </row>
        <row r="4816">
          <cell r="A4816">
            <v>0</v>
          </cell>
        </row>
        <row r="4817">
          <cell r="A4817">
            <v>0</v>
          </cell>
        </row>
        <row r="4818">
          <cell r="A4818">
            <v>0</v>
          </cell>
        </row>
        <row r="4819">
          <cell r="A4819">
            <v>0</v>
          </cell>
        </row>
        <row r="4820">
          <cell r="A4820">
            <v>0</v>
          </cell>
        </row>
        <row r="4821">
          <cell r="A4821">
            <v>0</v>
          </cell>
        </row>
        <row r="4822">
          <cell r="A4822">
            <v>0</v>
          </cell>
        </row>
        <row r="4823">
          <cell r="A4823">
            <v>0</v>
          </cell>
        </row>
        <row r="4824">
          <cell r="A4824">
            <v>0</v>
          </cell>
        </row>
        <row r="4825">
          <cell r="A4825">
            <v>0</v>
          </cell>
        </row>
        <row r="4826">
          <cell r="A4826">
            <v>0</v>
          </cell>
        </row>
        <row r="4827">
          <cell r="A4827">
            <v>0</v>
          </cell>
        </row>
        <row r="4828">
          <cell r="A4828">
            <v>0</v>
          </cell>
        </row>
        <row r="4829">
          <cell r="A4829">
            <v>0</v>
          </cell>
        </row>
        <row r="4830">
          <cell r="A4830">
            <v>0</v>
          </cell>
        </row>
        <row r="4831">
          <cell r="A4831">
            <v>0</v>
          </cell>
        </row>
        <row r="4832">
          <cell r="A4832">
            <v>0</v>
          </cell>
        </row>
        <row r="4833">
          <cell r="A4833">
            <v>0</v>
          </cell>
        </row>
        <row r="4834">
          <cell r="A4834">
            <v>0</v>
          </cell>
        </row>
        <row r="4835">
          <cell r="A4835">
            <v>0</v>
          </cell>
        </row>
        <row r="4836">
          <cell r="A4836">
            <v>0</v>
          </cell>
        </row>
        <row r="4837">
          <cell r="A4837">
            <v>0</v>
          </cell>
        </row>
        <row r="4838">
          <cell r="A4838">
            <v>0</v>
          </cell>
        </row>
        <row r="4839">
          <cell r="A4839">
            <v>0</v>
          </cell>
        </row>
        <row r="4840">
          <cell r="A4840">
            <v>0</v>
          </cell>
        </row>
        <row r="4841">
          <cell r="A4841">
            <v>0</v>
          </cell>
        </row>
        <row r="4842">
          <cell r="A4842">
            <v>0</v>
          </cell>
        </row>
        <row r="4843">
          <cell r="A4843">
            <v>0</v>
          </cell>
        </row>
        <row r="4844">
          <cell r="A4844">
            <v>0</v>
          </cell>
        </row>
        <row r="4845">
          <cell r="A4845">
            <v>0</v>
          </cell>
        </row>
        <row r="4846">
          <cell r="A4846">
            <v>0</v>
          </cell>
        </row>
        <row r="4847">
          <cell r="A4847">
            <v>0</v>
          </cell>
        </row>
        <row r="4848">
          <cell r="A4848">
            <v>0</v>
          </cell>
        </row>
        <row r="4849">
          <cell r="A4849">
            <v>0</v>
          </cell>
        </row>
        <row r="4850">
          <cell r="A4850">
            <v>0</v>
          </cell>
        </row>
        <row r="4851">
          <cell r="A4851">
            <v>0</v>
          </cell>
        </row>
        <row r="4852">
          <cell r="A4852">
            <v>0</v>
          </cell>
        </row>
        <row r="4853">
          <cell r="A4853">
            <v>0</v>
          </cell>
        </row>
        <row r="4854">
          <cell r="A4854">
            <v>0</v>
          </cell>
        </row>
        <row r="4855">
          <cell r="A4855">
            <v>0</v>
          </cell>
        </row>
        <row r="4856">
          <cell r="A4856">
            <v>0</v>
          </cell>
        </row>
        <row r="4857">
          <cell r="A4857">
            <v>0</v>
          </cell>
        </row>
        <row r="4858">
          <cell r="A4858">
            <v>0</v>
          </cell>
        </row>
        <row r="4859">
          <cell r="A4859">
            <v>0</v>
          </cell>
        </row>
        <row r="4860">
          <cell r="A4860">
            <v>0</v>
          </cell>
        </row>
        <row r="4861">
          <cell r="A4861">
            <v>0</v>
          </cell>
        </row>
        <row r="4862">
          <cell r="A4862">
            <v>0</v>
          </cell>
        </row>
        <row r="4863">
          <cell r="A4863">
            <v>0</v>
          </cell>
        </row>
        <row r="4864">
          <cell r="A4864">
            <v>0</v>
          </cell>
        </row>
        <row r="4865">
          <cell r="A4865">
            <v>0</v>
          </cell>
        </row>
        <row r="4866">
          <cell r="A4866">
            <v>0</v>
          </cell>
        </row>
        <row r="4867">
          <cell r="A4867">
            <v>0</v>
          </cell>
        </row>
        <row r="4868">
          <cell r="A4868">
            <v>0</v>
          </cell>
        </row>
        <row r="4869">
          <cell r="A4869">
            <v>0</v>
          </cell>
        </row>
        <row r="4870">
          <cell r="A4870">
            <v>0</v>
          </cell>
        </row>
        <row r="4871">
          <cell r="A4871">
            <v>0</v>
          </cell>
        </row>
        <row r="4872">
          <cell r="A4872">
            <v>0</v>
          </cell>
        </row>
        <row r="4873">
          <cell r="A4873">
            <v>0</v>
          </cell>
        </row>
        <row r="4874">
          <cell r="A4874">
            <v>0</v>
          </cell>
        </row>
        <row r="4875">
          <cell r="A4875">
            <v>0</v>
          </cell>
        </row>
        <row r="4876">
          <cell r="A4876">
            <v>0</v>
          </cell>
        </row>
        <row r="4877">
          <cell r="A4877">
            <v>0</v>
          </cell>
        </row>
        <row r="4878">
          <cell r="A4878">
            <v>0</v>
          </cell>
        </row>
        <row r="4879">
          <cell r="A4879">
            <v>0</v>
          </cell>
        </row>
        <row r="4880">
          <cell r="A4880">
            <v>0</v>
          </cell>
        </row>
        <row r="4881">
          <cell r="A4881">
            <v>0</v>
          </cell>
        </row>
        <row r="4882">
          <cell r="A4882">
            <v>0</v>
          </cell>
        </row>
        <row r="4883">
          <cell r="A4883">
            <v>0</v>
          </cell>
        </row>
        <row r="4884">
          <cell r="A4884">
            <v>0</v>
          </cell>
        </row>
        <row r="4885">
          <cell r="A4885">
            <v>0</v>
          </cell>
        </row>
        <row r="4886">
          <cell r="A4886">
            <v>0</v>
          </cell>
        </row>
        <row r="4887">
          <cell r="A4887">
            <v>0</v>
          </cell>
        </row>
        <row r="4888">
          <cell r="A4888">
            <v>0</v>
          </cell>
        </row>
        <row r="4889">
          <cell r="A4889">
            <v>0</v>
          </cell>
        </row>
        <row r="4890">
          <cell r="A4890">
            <v>0</v>
          </cell>
        </row>
        <row r="4891">
          <cell r="A4891">
            <v>0</v>
          </cell>
        </row>
        <row r="4892">
          <cell r="A4892">
            <v>0</v>
          </cell>
        </row>
        <row r="4893">
          <cell r="A4893">
            <v>0</v>
          </cell>
        </row>
        <row r="4894">
          <cell r="A4894">
            <v>0</v>
          </cell>
        </row>
        <row r="4895">
          <cell r="A4895">
            <v>0</v>
          </cell>
        </row>
        <row r="4896">
          <cell r="A4896">
            <v>0</v>
          </cell>
        </row>
        <row r="4897">
          <cell r="A4897">
            <v>0</v>
          </cell>
        </row>
        <row r="4898">
          <cell r="A4898">
            <v>0</v>
          </cell>
        </row>
        <row r="4899">
          <cell r="A4899">
            <v>0</v>
          </cell>
        </row>
        <row r="4900">
          <cell r="A4900">
            <v>0</v>
          </cell>
        </row>
        <row r="4901">
          <cell r="A4901">
            <v>0</v>
          </cell>
        </row>
        <row r="4902">
          <cell r="A4902">
            <v>0</v>
          </cell>
        </row>
        <row r="4903">
          <cell r="A4903">
            <v>0</v>
          </cell>
        </row>
        <row r="4904">
          <cell r="A4904">
            <v>0</v>
          </cell>
        </row>
        <row r="4905">
          <cell r="A4905">
            <v>0</v>
          </cell>
        </row>
        <row r="4906">
          <cell r="A4906">
            <v>0</v>
          </cell>
        </row>
        <row r="4907">
          <cell r="A4907">
            <v>0</v>
          </cell>
        </row>
        <row r="4908">
          <cell r="A4908">
            <v>0</v>
          </cell>
        </row>
        <row r="4909">
          <cell r="A4909">
            <v>0</v>
          </cell>
        </row>
        <row r="4910">
          <cell r="A4910">
            <v>0</v>
          </cell>
        </row>
        <row r="4911">
          <cell r="A4911">
            <v>0</v>
          </cell>
        </row>
        <row r="4912">
          <cell r="A4912">
            <v>0</v>
          </cell>
        </row>
        <row r="4913">
          <cell r="A4913">
            <v>0</v>
          </cell>
        </row>
        <row r="4914">
          <cell r="A4914">
            <v>0</v>
          </cell>
        </row>
        <row r="4915">
          <cell r="A4915">
            <v>0</v>
          </cell>
        </row>
        <row r="4916">
          <cell r="A4916">
            <v>0</v>
          </cell>
        </row>
        <row r="4917">
          <cell r="A4917">
            <v>0</v>
          </cell>
        </row>
        <row r="4918">
          <cell r="A4918">
            <v>0</v>
          </cell>
        </row>
        <row r="4919">
          <cell r="A4919">
            <v>0</v>
          </cell>
        </row>
        <row r="4920">
          <cell r="A4920">
            <v>0</v>
          </cell>
        </row>
        <row r="4921">
          <cell r="A4921">
            <v>0</v>
          </cell>
        </row>
        <row r="4922">
          <cell r="A4922">
            <v>0</v>
          </cell>
        </row>
        <row r="4923">
          <cell r="A4923">
            <v>0</v>
          </cell>
        </row>
        <row r="4924">
          <cell r="A4924">
            <v>0</v>
          </cell>
        </row>
        <row r="4925">
          <cell r="A4925">
            <v>0</v>
          </cell>
        </row>
        <row r="4926">
          <cell r="A4926">
            <v>0</v>
          </cell>
        </row>
        <row r="4927">
          <cell r="A4927">
            <v>0</v>
          </cell>
        </row>
        <row r="4928">
          <cell r="A4928">
            <v>0</v>
          </cell>
        </row>
        <row r="4929">
          <cell r="A4929">
            <v>0</v>
          </cell>
        </row>
        <row r="4930">
          <cell r="A4930">
            <v>0</v>
          </cell>
        </row>
        <row r="4931">
          <cell r="A4931">
            <v>0</v>
          </cell>
        </row>
        <row r="4932">
          <cell r="A4932">
            <v>0</v>
          </cell>
        </row>
        <row r="4933">
          <cell r="A4933">
            <v>0</v>
          </cell>
        </row>
        <row r="4934">
          <cell r="A4934">
            <v>0</v>
          </cell>
        </row>
        <row r="4935">
          <cell r="A4935">
            <v>0</v>
          </cell>
        </row>
        <row r="4936">
          <cell r="A4936">
            <v>0</v>
          </cell>
        </row>
        <row r="4937">
          <cell r="A4937">
            <v>0</v>
          </cell>
        </row>
        <row r="4938">
          <cell r="A4938">
            <v>0</v>
          </cell>
        </row>
        <row r="4939">
          <cell r="A4939">
            <v>0</v>
          </cell>
        </row>
        <row r="4940">
          <cell r="A4940">
            <v>0</v>
          </cell>
        </row>
        <row r="4941">
          <cell r="A4941">
            <v>0</v>
          </cell>
        </row>
        <row r="4942">
          <cell r="A4942">
            <v>0</v>
          </cell>
        </row>
        <row r="4943">
          <cell r="A4943">
            <v>0</v>
          </cell>
        </row>
        <row r="4944">
          <cell r="A4944">
            <v>0</v>
          </cell>
        </row>
        <row r="4945">
          <cell r="A4945">
            <v>0</v>
          </cell>
        </row>
        <row r="4946">
          <cell r="A4946">
            <v>0</v>
          </cell>
        </row>
        <row r="4947">
          <cell r="A4947">
            <v>0</v>
          </cell>
        </row>
        <row r="4948">
          <cell r="A4948">
            <v>0</v>
          </cell>
        </row>
        <row r="4949">
          <cell r="A4949">
            <v>0</v>
          </cell>
        </row>
        <row r="4950">
          <cell r="A4950">
            <v>0</v>
          </cell>
        </row>
        <row r="4951">
          <cell r="A4951">
            <v>0</v>
          </cell>
        </row>
        <row r="4952">
          <cell r="A4952">
            <v>0</v>
          </cell>
        </row>
        <row r="4953">
          <cell r="A4953">
            <v>0</v>
          </cell>
        </row>
        <row r="4954">
          <cell r="A4954">
            <v>0</v>
          </cell>
        </row>
        <row r="4955">
          <cell r="A4955">
            <v>0</v>
          </cell>
        </row>
        <row r="4956">
          <cell r="A4956">
            <v>0</v>
          </cell>
        </row>
        <row r="4957">
          <cell r="A4957">
            <v>0</v>
          </cell>
        </row>
        <row r="4958">
          <cell r="A4958">
            <v>0</v>
          </cell>
        </row>
        <row r="4959">
          <cell r="A4959">
            <v>0</v>
          </cell>
        </row>
        <row r="4960">
          <cell r="A4960">
            <v>0</v>
          </cell>
        </row>
        <row r="4961">
          <cell r="A4961">
            <v>0</v>
          </cell>
        </row>
        <row r="4962">
          <cell r="A4962">
            <v>0</v>
          </cell>
        </row>
        <row r="4963">
          <cell r="A4963">
            <v>0</v>
          </cell>
        </row>
        <row r="4964">
          <cell r="A4964">
            <v>0</v>
          </cell>
        </row>
        <row r="4965">
          <cell r="A4965">
            <v>0</v>
          </cell>
        </row>
        <row r="4966">
          <cell r="A4966">
            <v>0</v>
          </cell>
        </row>
        <row r="4967">
          <cell r="A4967">
            <v>0</v>
          </cell>
        </row>
        <row r="4968">
          <cell r="A4968">
            <v>0</v>
          </cell>
        </row>
        <row r="4969">
          <cell r="A4969">
            <v>0</v>
          </cell>
        </row>
        <row r="4970">
          <cell r="A4970">
            <v>0</v>
          </cell>
        </row>
        <row r="4971">
          <cell r="A4971">
            <v>0</v>
          </cell>
        </row>
        <row r="4972">
          <cell r="A4972">
            <v>0</v>
          </cell>
        </row>
        <row r="4973">
          <cell r="A4973">
            <v>0</v>
          </cell>
        </row>
        <row r="4974">
          <cell r="A4974">
            <v>0</v>
          </cell>
        </row>
        <row r="4975">
          <cell r="A4975">
            <v>0</v>
          </cell>
        </row>
        <row r="4976">
          <cell r="A4976">
            <v>0</v>
          </cell>
        </row>
        <row r="4977">
          <cell r="A4977">
            <v>0</v>
          </cell>
        </row>
        <row r="4978">
          <cell r="A4978">
            <v>0</v>
          </cell>
        </row>
        <row r="4979">
          <cell r="A4979">
            <v>0</v>
          </cell>
        </row>
        <row r="4980">
          <cell r="A4980">
            <v>0</v>
          </cell>
        </row>
        <row r="4981">
          <cell r="A4981">
            <v>0</v>
          </cell>
        </row>
        <row r="4982">
          <cell r="A4982">
            <v>0</v>
          </cell>
        </row>
        <row r="4983">
          <cell r="A4983">
            <v>0</v>
          </cell>
        </row>
        <row r="4984">
          <cell r="A4984">
            <v>0</v>
          </cell>
        </row>
        <row r="4985">
          <cell r="A4985">
            <v>0</v>
          </cell>
        </row>
        <row r="4986">
          <cell r="A4986">
            <v>0</v>
          </cell>
        </row>
        <row r="4987">
          <cell r="A4987">
            <v>0</v>
          </cell>
        </row>
        <row r="4988">
          <cell r="A4988">
            <v>0</v>
          </cell>
        </row>
        <row r="4989">
          <cell r="A4989">
            <v>0</v>
          </cell>
        </row>
        <row r="4990">
          <cell r="A4990">
            <v>0</v>
          </cell>
        </row>
        <row r="4991">
          <cell r="A4991">
            <v>0</v>
          </cell>
        </row>
        <row r="4992">
          <cell r="A4992">
            <v>0</v>
          </cell>
        </row>
        <row r="4993">
          <cell r="A4993">
            <v>0</v>
          </cell>
        </row>
        <row r="4994">
          <cell r="A4994">
            <v>0</v>
          </cell>
        </row>
        <row r="4995">
          <cell r="A4995">
            <v>0</v>
          </cell>
        </row>
        <row r="4996">
          <cell r="A4996">
            <v>0</v>
          </cell>
        </row>
        <row r="4997">
          <cell r="A4997">
            <v>0</v>
          </cell>
        </row>
        <row r="4998">
          <cell r="A4998">
            <v>0</v>
          </cell>
        </row>
        <row r="4999">
          <cell r="A4999">
            <v>0</v>
          </cell>
        </row>
        <row r="5000">
          <cell r="A5000">
            <v>0</v>
          </cell>
        </row>
        <row r="5001">
          <cell r="A5001">
            <v>0</v>
          </cell>
        </row>
        <row r="5002">
          <cell r="A5002">
            <v>0</v>
          </cell>
        </row>
        <row r="5003">
          <cell r="A5003">
            <v>0</v>
          </cell>
        </row>
        <row r="5004">
          <cell r="A5004">
            <v>0</v>
          </cell>
        </row>
        <row r="5005">
          <cell r="A5005">
            <v>0</v>
          </cell>
        </row>
        <row r="5006">
          <cell r="A5006">
            <v>0</v>
          </cell>
        </row>
        <row r="5007">
          <cell r="A5007">
            <v>0</v>
          </cell>
        </row>
        <row r="5008">
          <cell r="A5008">
            <v>0</v>
          </cell>
        </row>
        <row r="5009">
          <cell r="A5009">
            <v>0</v>
          </cell>
        </row>
        <row r="5010">
          <cell r="A5010">
            <v>0</v>
          </cell>
        </row>
        <row r="5011">
          <cell r="A5011">
            <v>0</v>
          </cell>
        </row>
        <row r="5012">
          <cell r="A5012">
            <v>0</v>
          </cell>
        </row>
        <row r="5013">
          <cell r="A5013">
            <v>0</v>
          </cell>
        </row>
        <row r="5014">
          <cell r="A5014">
            <v>0</v>
          </cell>
        </row>
        <row r="5015">
          <cell r="A5015">
            <v>0</v>
          </cell>
        </row>
        <row r="5016">
          <cell r="A5016">
            <v>0</v>
          </cell>
        </row>
        <row r="5017">
          <cell r="A5017">
            <v>0</v>
          </cell>
        </row>
        <row r="5018">
          <cell r="A5018">
            <v>0</v>
          </cell>
        </row>
        <row r="5019">
          <cell r="A5019">
            <v>0</v>
          </cell>
        </row>
        <row r="5020">
          <cell r="A5020">
            <v>0</v>
          </cell>
        </row>
        <row r="5021">
          <cell r="A5021">
            <v>0</v>
          </cell>
        </row>
        <row r="5022">
          <cell r="A5022">
            <v>0</v>
          </cell>
        </row>
        <row r="5023">
          <cell r="A5023">
            <v>0</v>
          </cell>
        </row>
        <row r="5024">
          <cell r="A5024">
            <v>0</v>
          </cell>
        </row>
        <row r="5025">
          <cell r="A5025">
            <v>0</v>
          </cell>
        </row>
        <row r="5026">
          <cell r="A5026">
            <v>0</v>
          </cell>
        </row>
        <row r="5027">
          <cell r="A5027">
            <v>0</v>
          </cell>
        </row>
        <row r="5028">
          <cell r="A5028">
            <v>0</v>
          </cell>
        </row>
        <row r="5029">
          <cell r="A5029">
            <v>0</v>
          </cell>
        </row>
        <row r="5030">
          <cell r="A5030">
            <v>0</v>
          </cell>
        </row>
        <row r="5031">
          <cell r="A5031">
            <v>0</v>
          </cell>
        </row>
        <row r="5032">
          <cell r="A5032">
            <v>0</v>
          </cell>
        </row>
        <row r="5033">
          <cell r="A5033">
            <v>0</v>
          </cell>
        </row>
        <row r="5034">
          <cell r="A5034">
            <v>0</v>
          </cell>
        </row>
        <row r="5035">
          <cell r="A5035">
            <v>0</v>
          </cell>
        </row>
        <row r="5036">
          <cell r="A5036">
            <v>0</v>
          </cell>
        </row>
        <row r="5037">
          <cell r="A5037">
            <v>0</v>
          </cell>
        </row>
        <row r="5038">
          <cell r="A5038">
            <v>0</v>
          </cell>
        </row>
        <row r="5039">
          <cell r="A5039">
            <v>0</v>
          </cell>
        </row>
        <row r="5040">
          <cell r="A5040">
            <v>0</v>
          </cell>
        </row>
        <row r="5041">
          <cell r="A5041">
            <v>0</v>
          </cell>
        </row>
        <row r="5042">
          <cell r="A5042">
            <v>0</v>
          </cell>
        </row>
        <row r="5043">
          <cell r="A5043">
            <v>0</v>
          </cell>
        </row>
        <row r="5044">
          <cell r="A5044">
            <v>0</v>
          </cell>
        </row>
        <row r="5045">
          <cell r="A5045">
            <v>0</v>
          </cell>
        </row>
        <row r="5046">
          <cell r="A5046">
            <v>0</v>
          </cell>
        </row>
        <row r="5047">
          <cell r="A5047">
            <v>0</v>
          </cell>
        </row>
        <row r="5048">
          <cell r="A5048">
            <v>0</v>
          </cell>
        </row>
        <row r="5049">
          <cell r="A5049">
            <v>0</v>
          </cell>
        </row>
        <row r="5050">
          <cell r="A5050">
            <v>0</v>
          </cell>
        </row>
        <row r="5051">
          <cell r="A5051">
            <v>0</v>
          </cell>
        </row>
        <row r="5052">
          <cell r="A5052">
            <v>0</v>
          </cell>
        </row>
        <row r="5053">
          <cell r="A5053">
            <v>0</v>
          </cell>
        </row>
        <row r="5054">
          <cell r="A5054">
            <v>0</v>
          </cell>
        </row>
        <row r="5055">
          <cell r="A5055">
            <v>0</v>
          </cell>
        </row>
        <row r="5056">
          <cell r="A5056">
            <v>0</v>
          </cell>
        </row>
        <row r="5057">
          <cell r="A5057">
            <v>0</v>
          </cell>
        </row>
        <row r="5058">
          <cell r="A5058">
            <v>0</v>
          </cell>
        </row>
        <row r="5059">
          <cell r="A5059">
            <v>0</v>
          </cell>
        </row>
        <row r="5060">
          <cell r="A5060">
            <v>0</v>
          </cell>
        </row>
        <row r="5061">
          <cell r="A5061">
            <v>0</v>
          </cell>
        </row>
        <row r="5062">
          <cell r="A5062">
            <v>0</v>
          </cell>
        </row>
        <row r="5063">
          <cell r="A5063">
            <v>0</v>
          </cell>
        </row>
        <row r="5064">
          <cell r="A5064">
            <v>0</v>
          </cell>
        </row>
        <row r="5065">
          <cell r="A5065">
            <v>0</v>
          </cell>
        </row>
        <row r="5066">
          <cell r="A5066">
            <v>0</v>
          </cell>
        </row>
        <row r="5067">
          <cell r="A5067">
            <v>0</v>
          </cell>
        </row>
        <row r="5068">
          <cell r="A5068">
            <v>0</v>
          </cell>
        </row>
        <row r="5069">
          <cell r="A5069">
            <v>0</v>
          </cell>
        </row>
        <row r="5070">
          <cell r="A5070">
            <v>0</v>
          </cell>
        </row>
        <row r="5071">
          <cell r="A5071">
            <v>0</v>
          </cell>
        </row>
        <row r="5072">
          <cell r="A5072">
            <v>0</v>
          </cell>
        </row>
        <row r="5073">
          <cell r="A5073">
            <v>0</v>
          </cell>
        </row>
        <row r="5074">
          <cell r="A5074">
            <v>0</v>
          </cell>
        </row>
        <row r="5075">
          <cell r="A5075">
            <v>0</v>
          </cell>
        </row>
        <row r="5076">
          <cell r="A5076">
            <v>0</v>
          </cell>
        </row>
        <row r="5077">
          <cell r="A5077">
            <v>0</v>
          </cell>
        </row>
        <row r="5078">
          <cell r="A5078">
            <v>0</v>
          </cell>
        </row>
        <row r="5079">
          <cell r="A5079">
            <v>0</v>
          </cell>
        </row>
        <row r="5080">
          <cell r="A5080">
            <v>0</v>
          </cell>
        </row>
        <row r="5081">
          <cell r="A5081">
            <v>0</v>
          </cell>
        </row>
        <row r="5082">
          <cell r="A5082">
            <v>0</v>
          </cell>
        </row>
        <row r="5083">
          <cell r="A5083">
            <v>0</v>
          </cell>
        </row>
        <row r="5084">
          <cell r="A5084">
            <v>0</v>
          </cell>
        </row>
        <row r="5085">
          <cell r="A5085">
            <v>0</v>
          </cell>
        </row>
        <row r="5086">
          <cell r="A5086">
            <v>0</v>
          </cell>
        </row>
        <row r="5087">
          <cell r="A5087">
            <v>0</v>
          </cell>
        </row>
        <row r="5088">
          <cell r="A5088">
            <v>0</v>
          </cell>
        </row>
        <row r="5089">
          <cell r="A5089">
            <v>0</v>
          </cell>
        </row>
        <row r="5090">
          <cell r="A5090">
            <v>0</v>
          </cell>
        </row>
        <row r="5091">
          <cell r="A5091">
            <v>0</v>
          </cell>
        </row>
        <row r="5092">
          <cell r="A5092">
            <v>0</v>
          </cell>
        </row>
        <row r="5093">
          <cell r="A5093">
            <v>0</v>
          </cell>
        </row>
        <row r="5094">
          <cell r="A5094">
            <v>0</v>
          </cell>
        </row>
        <row r="5095">
          <cell r="A5095">
            <v>0</v>
          </cell>
        </row>
        <row r="5096">
          <cell r="A5096">
            <v>0</v>
          </cell>
        </row>
        <row r="5097">
          <cell r="A5097">
            <v>0</v>
          </cell>
        </row>
        <row r="5098">
          <cell r="A5098">
            <v>0</v>
          </cell>
        </row>
        <row r="5099">
          <cell r="A5099">
            <v>0</v>
          </cell>
        </row>
        <row r="5100">
          <cell r="A5100">
            <v>0</v>
          </cell>
        </row>
        <row r="5101">
          <cell r="A5101">
            <v>0</v>
          </cell>
        </row>
        <row r="5102">
          <cell r="A5102">
            <v>0</v>
          </cell>
        </row>
        <row r="5103">
          <cell r="A5103">
            <v>0</v>
          </cell>
        </row>
        <row r="5104">
          <cell r="A5104">
            <v>0</v>
          </cell>
        </row>
        <row r="5105">
          <cell r="A5105">
            <v>0</v>
          </cell>
        </row>
        <row r="5106">
          <cell r="A5106">
            <v>0</v>
          </cell>
        </row>
        <row r="5107">
          <cell r="A5107">
            <v>0</v>
          </cell>
        </row>
        <row r="5108">
          <cell r="A5108">
            <v>0</v>
          </cell>
        </row>
        <row r="5109">
          <cell r="A5109">
            <v>0</v>
          </cell>
        </row>
        <row r="5110">
          <cell r="A5110">
            <v>0</v>
          </cell>
        </row>
        <row r="5111">
          <cell r="A5111">
            <v>0</v>
          </cell>
        </row>
        <row r="5112">
          <cell r="A5112">
            <v>0</v>
          </cell>
        </row>
        <row r="5113">
          <cell r="A5113">
            <v>0</v>
          </cell>
        </row>
        <row r="5114">
          <cell r="A5114">
            <v>0</v>
          </cell>
        </row>
        <row r="5115">
          <cell r="A5115">
            <v>0</v>
          </cell>
        </row>
        <row r="5116">
          <cell r="A5116">
            <v>0</v>
          </cell>
        </row>
        <row r="5117">
          <cell r="A5117">
            <v>0</v>
          </cell>
        </row>
        <row r="5118">
          <cell r="A5118">
            <v>0</v>
          </cell>
        </row>
        <row r="5119">
          <cell r="A5119">
            <v>0</v>
          </cell>
        </row>
        <row r="5120">
          <cell r="A5120">
            <v>0</v>
          </cell>
        </row>
        <row r="5121">
          <cell r="A5121">
            <v>0</v>
          </cell>
        </row>
        <row r="5122">
          <cell r="A5122">
            <v>0</v>
          </cell>
        </row>
        <row r="5123">
          <cell r="A5123">
            <v>0</v>
          </cell>
        </row>
        <row r="5124">
          <cell r="A5124">
            <v>0</v>
          </cell>
        </row>
        <row r="5125">
          <cell r="A5125">
            <v>0</v>
          </cell>
        </row>
        <row r="5126">
          <cell r="A5126">
            <v>0</v>
          </cell>
        </row>
        <row r="5127">
          <cell r="A5127">
            <v>0</v>
          </cell>
        </row>
        <row r="5128">
          <cell r="A5128">
            <v>0</v>
          </cell>
        </row>
        <row r="5129">
          <cell r="A5129">
            <v>0</v>
          </cell>
        </row>
        <row r="5130">
          <cell r="A5130">
            <v>0</v>
          </cell>
        </row>
        <row r="5131">
          <cell r="A5131">
            <v>0</v>
          </cell>
        </row>
        <row r="5132">
          <cell r="A5132">
            <v>0</v>
          </cell>
        </row>
        <row r="5133">
          <cell r="A5133">
            <v>0</v>
          </cell>
        </row>
        <row r="5134">
          <cell r="A5134">
            <v>0</v>
          </cell>
        </row>
        <row r="5135">
          <cell r="A5135">
            <v>0</v>
          </cell>
        </row>
        <row r="5136">
          <cell r="A5136">
            <v>0</v>
          </cell>
        </row>
        <row r="5137">
          <cell r="A5137">
            <v>0</v>
          </cell>
        </row>
        <row r="5138">
          <cell r="A5138">
            <v>0</v>
          </cell>
        </row>
        <row r="5139">
          <cell r="A5139">
            <v>0</v>
          </cell>
        </row>
        <row r="5140">
          <cell r="A5140">
            <v>0</v>
          </cell>
        </row>
        <row r="5141">
          <cell r="A5141">
            <v>0</v>
          </cell>
        </row>
        <row r="5142">
          <cell r="A5142">
            <v>0</v>
          </cell>
        </row>
        <row r="5143">
          <cell r="A5143">
            <v>0</v>
          </cell>
        </row>
        <row r="5144">
          <cell r="A5144">
            <v>0</v>
          </cell>
        </row>
        <row r="5145">
          <cell r="A5145">
            <v>0</v>
          </cell>
        </row>
        <row r="5146">
          <cell r="A5146">
            <v>0</v>
          </cell>
        </row>
        <row r="5147">
          <cell r="A5147">
            <v>0</v>
          </cell>
        </row>
        <row r="5148">
          <cell r="A5148">
            <v>0</v>
          </cell>
        </row>
        <row r="5149">
          <cell r="A5149">
            <v>0</v>
          </cell>
        </row>
        <row r="5150">
          <cell r="A5150">
            <v>0</v>
          </cell>
        </row>
        <row r="5151">
          <cell r="A5151">
            <v>0</v>
          </cell>
        </row>
        <row r="5152">
          <cell r="A5152">
            <v>0</v>
          </cell>
        </row>
        <row r="5153">
          <cell r="A5153">
            <v>0</v>
          </cell>
        </row>
        <row r="5154">
          <cell r="A5154">
            <v>0</v>
          </cell>
        </row>
        <row r="5155">
          <cell r="A5155">
            <v>0</v>
          </cell>
        </row>
        <row r="5156">
          <cell r="A5156">
            <v>0</v>
          </cell>
        </row>
        <row r="5157">
          <cell r="A5157">
            <v>0</v>
          </cell>
        </row>
        <row r="5158">
          <cell r="A5158">
            <v>0</v>
          </cell>
        </row>
        <row r="5159">
          <cell r="A5159">
            <v>0</v>
          </cell>
        </row>
        <row r="5160">
          <cell r="A5160">
            <v>0</v>
          </cell>
        </row>
        <row r="5161">
          <cell r="A5161">
            <v>0</v>
          </cell>
        </row>
        <row r="5162">
          <cell r="A5162">
            <v>0</v>
          </cell>
        </row>
        <row r="5163">
          <cell r="A5163">
            <v>0</v>
          </cell>
        </row>
        <row r="5164">
          <cell r="A5164">
            <v>0</v>
          </cell>
        </row>
        <row r="5165">
          <cell r="A5165">
            <v>0</v>
          </cell>
        </row>
        <row r="5166">
          <cell r="A5166">
            <v>0</v>
          </cell>
        </row>
        <row r="5167">
          <cell r="A5167">
            <v>0</v>
          </cell>
        </row>
        <row r="5168">
          <cell r="A5168">
            <v>0</v>
          </cell>
        </row>
        <row r="5169">
          <cell r="A5169">
            <v>0</v>
          </cell>
        </row>
        <row r="5170">
          <cell r="A5170">
            <v>0</v>
          </cell>
        </row>
        <row r="5171">
          <cell r="A5171">
            <v>0</v>
          </cell>
        </row>
        <row r="5172">
          <cell r="A5172">
            <v>0</v>
          </cell>
        </row>
        <row r="5173">
          <cell r="A5173">
            <v>0</v>
          </cell>
        </row>
        <row r="5174">
          <cell r="A5174">
            <v>0</v>
          </cell>
        </row>
        <row r="5175">
          <cell r="A5175">
            <v>0</v>
          </cell>
        </row>
        <row r="5176">
          <cell r="A5176">
            <v>0</v>
          </cell>
        </row>
        <row r="5177">
          <cell r="A5177">
            <v>0</v>
          </cell>
        </row>
        <row r="5178">
          <cell r="A5178">
            <v>0</v>
          </cell>
        </row>
        <row r="5179">
          <cell r="A5179">
            <v>0</v>
          </cell>
        </row>
        <row r="5180">
          <cell r="A5180">
            <v>0</v>
          </cell>
        </row>
        <row r="5181">
          <cell r="A5181">
            <v>0</v>
          </cell>
        </row>
        <row r="5182">
          <cell r="A5182">
            <v>0</v>
          </cell>
        </row>
        <row r="5183">
          <cell r="A5183">
            <v>0</v>
          </cell>
        </row>
        <row r="5184">
          <cell r="A5184">
            <v>0</v>
          </cell>
        </row>
        <row r="5185">
          <cell r="A5185">
            <v>0</v>
          </cell>
        </row>
        <row r="5186">
          <cell r="A5186">
            <v>0</v>
          </cell>
        </row>
        <row r="5187">
          <cell r="A5187">
            <v>0</v>
          </cell>
        </row>
        <row r="5188">
          <cell r="A5188">
            <v>0</v>
          </cell>
        </row>
        <row r="5189">
          <cell r="A5189">
            <v>0</v>
          </cell>
        </row>
        <row r="5190">
          <cell r="A5190">
            <v>0</v>
          </cell>
        </row>
        <row r="5191">
          <cell r="A5191">
            <v>0</v>
          </cell>
        </row>
        <row r="5192">
          <cell r="A5192">
            <v>0</v>
          </cell>
        </row>
        <row r="5193">
          <cell r="A5193">
            <v>0</v>
          </cell>
        </row>
        <row r="5194">
          <cell r="A5194">
            <v>0</v>
          </cell>
        </row>
        <row r="5195">
          <cell r="A5195">
            <v>0</v>
          </cell>
        </row>
        <row r="5196">
          <cell r="A5196">
            <v>0</v>
          </cell>
        </row>
        <row r="5197">
          <cell r="A5197">
            <v>0</v>
          </cell>
        </row>
        <row r="5198">
          <cell r="A5198">
            <v>0</v>
          </cell>
        </row>
        <row r="5199">
          <cell r="A5199">
            <v>0</v>
          </cell>
        </row>
        <row r="5200">
          <cell r="A5200">
            <v>0</v>
          </cell>
        </row>
        <row r="5201">
          <cell r="A5201">
            <v>0</v>
          </cell>
        </row>
        <row r="5202">
          <cell r="A5202">
            <v>0</v>
          </cell>
        </row>
        <row r="5203">
          <cell r="A5203">
            <v>0</v>
          </cell>
        </row>
        <row r="5204">
          <cell r="A5204">
            <v>0</v>
          </cell>
        </row>
        <row r="5205">
          <cell r="A5205">
            <v>0</v>
          </cell>
        </row>
        <row r="5206">
          <cell r="A5206">
            <v>0</v>
          </cell>
        </row>
        <row r="5207">
          <cell r="A5207">
            <v>0</v>
          </cell>
        </row>
        <row r="5208">
          <cell r="A5208">
            <v>0</v>
          </cell>
        </row>
        <row r="5209">
          <cell r="A5209">
            <v>0</v>
          </cell>
        </row>
        <row r="5210">
          <cell r="A5210">
            <v>0</v>
          </cell>
        </row>
        <row r="5211">
          <cell r="A5211">
            <v>0</v>
          </cell>
        </row>
        <row r="5212">
          <cell r="A5212">
            <v>0</v>
          </cell>
        </row>
        <row r="5213">
          <cell r="A5213">
            <v>0</v>
          </cell>
        </row>
        <row r="5214">
          <cell r="A5214">
            <v>0</v>
          </cell>
        </row>
        <row r="5215">
          <cell r="A5215">
            <v>0</v>
          </cell>
        </row>
        <row r="5216">
          <cell r="A5216">
            <v>0</v>
          </cell>
        </row>
        <row r="5217">
          <cell r="A5217">
            <v>0</v>
          </cell>
        </row>
        <row r="5218">
          <cell r="A5218">
            <v>0</v>
          </cell>
        </row>
        <row r="5219">
          <cell r="A5219">
            <v>0</v>
          </cell>
        </row>
        <row r="5220">
          <cell r="A5220">
            <v>0</v>
          </cell>
        </row>
        <row r="5221">
          <cell r="A5221">
            <v>0</v>
          </cell>
        </row>
        <row r="5222">
          <cell r="A5222">
            <v>0</v>
          </cell>
        </row>
        <row r="5223">
          <cell r="A5223">
            <v>0</v>
          </cell>
        </row>
        <row r="5224">
          <cell r="A5224">
            <v>0</v>
          </cell>
        </row>
        <row r="5225">
          <cell r="A5225">
            <v>0</v>
          </cell>
        </row>
        <row r="5226">
          <cell r="A5226">
            <v>0</v>
          </cell>
        </row>
        <row r="5227">
          <cell r="A5227">
            <v>0</v>
          </cell>
        </row>
        <row r="5228">
          <cell r="A5228">
            <v>0</v>
          </cell>
        </row>
        <row r="5229">
          <cell r="A5229">
            <v>0</v>
          </cell>
        </row>
        <row r="5230">
          <cell r="A5230">
            <v>0</v>
          </cell>
        </row>
        <row r="5231">
          <cell r="A5231">
            <v>0</v>
          </cell>
        </row>
        <row r="5232">
          <cell r="A5232">
            <v>0</v>
          </cell>
        </row>
        <row r="5233">
          <cell r="A5233">
            <v>0</v>
          </cell>
        </row>
        <row r="5234">
          <cell r="A5234">
            <v>0</v>
          </cell>
        </row>
        <row r="5235">
          <cell r="A5235">
            <v>0</v>
          </cell>
        </row>
        <row r="5236">
          <cell r="A5236">
            <v>0</v>
          </cell>
        </row>
        <row r="5237">
          <cell r="A5237">
            <v>0</v>
          </cell>
        </row>
        <row r="5238">
          <cell r="A5238">
            <v>0</v>
          </cell>
        </row>
        <row r="5239">
          <cell r="A5239">
            <v>0</v>
          </cell>
        </row>
        <row r="5240">
          <cell r="A5240">
            <v>0</v>
          </cell>
        </row>
        <row r="5241">
          <cell r="A5241">
            <v>0</v>
          </cell>
        </row>
        <row r="5242">
          <cell r="A5242">
            <v>0</v>
          </cell>
        </row>
        <row r="5243">
          <cell r="A5243">
            <v>0</v>
          </cell>
        </row>
        <row r="5244">
          <cell r="A5244">
            <v>0</v>
          </cell>
        </row>
        <row r="5245">
          <cell r="A5245">
            <v>0</v>
          </cell>
        </row>
        <row r="5246">
          <cell r="A5246">
            <v>0</v>
          </cell>
        </row>
        <row r="5247">
          <cell r="A5247">
            <v>0</v>
          </cell>
        </row>
        <row r="5248">
          <cell r="A5248">
            <v>0</v>
          </cell>
        </row>
        <row r="5249">
          <cell r="A5249">
            <v>0</v>
          </cell>
        </row>
        <row r="5250">
          <cell r="A5250">
            <v>0</v>
          </cell>
        </row>
        <row r="5251">
          <cell r="A5251">
            <v>0</v>
          </cell>
        </row>
        <row r="5252">
          <cell r="A5252">
            <v>0</v>
          </cell>
        </row>
        <row r="5253">
          <cell r="A5253">
            <v>0</v>
          </cell>
        </row>
        <row r="5254">
          <cell r="A5254">
            <v>0</v>
          </cell>
        </row>
        <row r="5255">
          <cell r="A5255">
            <v>0</v>
          </cell>
        </row>
        <row r="5256">
          <cell r="A5256">
            <v>0</v>
          </cell>
        </row>
        <row r="5257">
          <cell r="A5257">
            <v>0</v>
          </cell>
        </row>
        <row r="5258">
          <cell r="A5258">
            <v>0</v>
          </cell>
        </row>
        <row r="5259">
          <cell r="A5259">
            <v>0</v>
          </cell>
        </row>
        <row r="5260">
          <cell r="A5260">
            <v>0</v>
          </cell>
        </row>
        <row r="5261">
          <cell r="A5261">
            <v>0</v>
          </cell>
        </row>
        <row r="5262">
          <cell r="A5262">
            <v>0</v>
          </cell>
        </row>
        <row r="5263">
          <cell r="A5263">
            <v>0</v>
          </cell>
        </row>
        <row r="5264">
          <cell r="A5264">
            <v>0</v>
          </cell>
        </row>
        <row r="5265">
          <cell r="A5265">
            <v>0</v>
          </cell>
        </row>
        <row r="5266">
          <cell r="A5266">
            <v>0</v>
          </cell>
        </row>
        <row r="5267">
          <cell r="A5267">
            <v>0</v>
          </cell>
        </row>
        <row r="5268">
          <cell r="A5268">
            <v>0</v>
          </cell>
        </row>
        <row r="5269">
          <cell r="A5269">
            <v>0</v>
          </cell>
        </row>
        <row r="5270">
          <cell r="A5270">
            <v>0</v>
          </cell>
        </row>
        <row r="5271">
          <cell r="A5271">
            <v>0</v>
          </cell>
        </row>
        <row r="5272">
          <cell r="A5272">
            <v>0</v>
          </cell>
        </row>
        <row r="5273">
          <cell r="A5273">
            <v>0</v>
          </cell>
        </row>
        <row r="5274">
          <cell r="A5274">
            <v>0</v>
          </cell>
        </row>
        <row r="5275">
          <cell r="A5275">
            <v>0</v>
          </cell>
        </row>
        <row r="5276">
          <cell r="A5276">
            <v>0</v>
          </cell>
        </row>
        <row r="5277">
          <cell r="A5277">
            <v>0</v>
          </cell>
        </row>
        <row r="5278">
          <cell r="A5278">
            <v>0</v>
          </cell>
        </row>
        <row r="5279">
          <cell r="A5279">
            <v>0</v>
          </cell>
        </row>
        <row r="5280">
          <cell r="A5280">
            <v>0</v>
          </cell>
        </row>
        <row r="5281">
          <cell r="A5281">
            <v>0</v>
          </cell>
        </row>
        <row r="5282">
          <cell r="A5282">
            <v>0</v>
          </cell>
        </row>
        <row r="5283">
          <cell r="A5283">
            <v>0</v>
          </cell>
        </row>
        <row r="5284">
          <cell r="A5284">
            <v>0</v>
          </cell>
        </row>
        <row r="5285">
          <cell r="A5285">
            <v>0</v>
          </cell>
        </row>
        <row r="5286">
          <cell r="A5286">
            <v>0</v>
          </cell>
        </row>
        <row r="5287">
          <cell r="A5287">
            <v>0</v>
          </cell>
        </row>
        <row r="5288">
          <cell r="A5288">
            <v>0</v>
          </cell>
        </row>
        <row r="5289">
          <cell r="A5289">
            <v>0</v>
          </cell>
        </row>
        <row r="5290">
          <cell r="A5290">
            <v>0</v>
          </cell>
        </row>
        <row r="5291">
          <cell r="A5291">
            <v>0</v>
          </cell>
        </row>
        <row r="5292">
          <cell r="A5292">
            <v>0</v>
          </cell>
        </row>
        <row r="5293">
          <cell r="A5293">
            <v>0</v>
          </cell>
        </row>
        <row r="5294">
          <cell r="A5294">
            <v>0</v>
          </cell>
        </row>
        <row r="5295">
          <cell r="A5295">
            <v>0</v>
          </cell>
        </row>
        <row r="5296">
          <cell r="A5296">
            <v>0</v>
          </cell>
        </row>
        <row r="5297">
          <cell r="A5297">
            <v>0</v>
          </cell>
        </row>
        <row r="5298">
          <cell r="A5298">
            <v>0</v>
          </cell>
        </row>
        <row r="5299">
          <cell r="A5299">
            <v>0</v>
          </cell>
        </row>
        <row r="5300">
          <cell r="A5300">
            <v>0</v>
          </cell>
        </row>
        <row r="5301">
          <cell r="A5301">
            <v>0</v>
          </cell>
        </row>
        <row r="5302">
          <cell r="A5302">
            <v>0</v>
          </cell>
        </row>
        <row r="5303">
          <cell r="A5303">
            <v>0</v>
          </cell>
        </row>
        <row r="5304">
          <cell r="A5304">
            <v>0</v>
          </cell>
        </row>
        <row r="5305">
          <cell r="A5305">
            <v>0</v>
          </cell>
        </row>
        <row r="5306">
          <cell r="A5306">
            <v>0</v>
          </cell>
        </row>
        <row r="5307">
          <cell r="A5307">
            <v>0</v>
          </cell>
        </row>
        <row r="5308">
          <cell r="A5308">
            <v>0</v>
          </cell>
        </row>
        <row r="5309">
          <cell r="A5309">
            <v>0</v>
          </cell>
        </row>
        <row r="5310">
          <cell r="A5310">
            <v>0</v>
          </cell>
        </row>
        <row r="5311">
          <cell r="A5311">
            <v>0</v>
          </cell>
        </row>
        <row r="5312">
          <cell r="A5312">
            <v>0</v>
          </cell>
        </row>
        <row r="5313">
          <cell r="A5313">
            <v>0</v>
          </cell>
        </row>
        <row r="5314">
          <cell r="A5314">
            <v>0</v>
          </cell>
        </row>
        <row r="5315">
          <cell r="A5315">
            <v>0</v>
          </cell>
        </row>
        <row r="5316">
          <cell r="A5316">
            <v>0</v>
          </cell>
        </row>
        <row r="5317">
          <cell r="A5317">
            <v>0</v>
          </cell>
        </row>
        <row r="5318">
          <cell r="A5318">
            <v>0</v>
          </cell>
        </row>
        <row r="5319">
          <cell r="A5319">
            <v>0</v>
          </cell>
        </row>
        <row r="5320">
          <cell r="A5320">
            <v>0</v>
          </cell>
        </row>
        <row r="5321">
          <cell r="A5321">
            <v>0</v>
          </cell>
        </row>
        <row r="5322">
          <cell r="A5322">
            <v>0</v>
          </cell>
        </row>
        <row r="5323">
          <cell r="A5323">
            <v>0</v>
          </cell>
        </row>
        <row r="5324">
          <cell r="A5324">
            <v>0</v>
          </cell>
        </row>
        <row r="5325">
          <cell r="A5325">
            <v>0</v>
          </cell>
        </row>
        <row r="5326">
          <cell r="A5326">
            <v>0</v>
          </cell>
        </row>
        <row r="5327">
          <cell r="A5327">
            <v>0</v>
          </cell>
        </row>
        <row r="5328">
          <cell r="A5328">
            <v>0</v>
          </cell>
        </row>
        <row r="5329">
          <cell r="A5329">
            <v>0</v>
          </cell>
        </row>
        <row r="5330">
          <cell r="A5330">
            <v>0</v>
          </cell>
        </row>
        <row r="5331">
          <cell r="A5331">
            <v>0</v>
          </cell>
        </row>
        <row r="5332">
          <cell r="A5332">
            <v>0</v>
          </cell>
        </row>
        <row r="5333">
          <cell r="A5333">
            <v>0</v>
          </cell>
        </row>
        <row r="5334">
          <cell r="A5334">
            <v>0</v>
          </cell>
        </row>
        <row r="5335">
          <cell r="A5335">
            <v>0</v>
          </cell>
        </row>
        <row r="5336">
          <cell r="A5336">
            <v>0</v>
          </cell>
        </row>
        <row r="5337">
          <cell r="A5337">
            <v>0</v>
          </cell>
        </row>
        <row r="5338">
          <cell r="A5338">
            <v>0</v>
          </cell>
        </row>
        <row r="5339">
          <cell r="A5339">
            <v>0</v>
          </cell>
        </row>
        <row r="5340">
          <cell r="A5340">
            <v>0</v>
          </cell>
        </row>
        <row r="5341">
          <cell r="A5341">
            <v>0</v>
          </cell>
        </row>
        <row r="5342">
          <cell r="A5342">
            <v>0</v>
          </cell>
        </row>
        <row r="5343">
          <cell r="A5343">
            <v>0</v>
          </cell>
        </row>
        <row r="5344">
          <cell r="A5344">
            <v>0</v>
          </cell>
        </row>
        <row r="5345">
          <cell r="A5345">
            <v>0</v>
          </cell>
        </row>
        <row r="5346">
          <cell r="A5346">
            <v>0</v>
          </cell>
        </row>
        <row r="5347">
          <cell r="A5347">
            <v>0</v>
          </cell>
        </row>
        <row r="5348">
          <cell r="A5348">
            <v>0</v>
          </cell>
        </row>
        <row r="5349">
          <cell r="A5349">
            <v>0</v>
          </cell>
        </row>
        <row r="5350">
          <cell r="A5350">
            <v>0</v>
          </cell>
        </row>
        <row r="5351">
          <cell r="A5351">
            <v>0</v>
          </cell>
        </row>
        <row r="5352">
          <cell r="A5352">
            <v>0</v>
          </cell>
        </row>
        <row r="5353">
          <cell r="A5353">
            <v>0</v>
          </cell>
        </row>
        <row r="5354">
          <cell r="A5354">
            <v>0</v>
          </cell>
        </row>
        <row r="5355">
          <cell r="A5355">
            <v>0</v>
          </cell>
        </row>
        <row r="5356">
          <cell r="A5356">
            <v>0</v>
          </cell>
        </row>
        <row r="5357">
          <cell r="A5357">
            <v>0</v>
          </cell>
        </row>
        <row r="5358">
          <cell r="A5358">
            <v>0</v>
          </cell>
        </row>
        <row r="5359">
          <cell r="A5359">
            <v>0</v>
          </cell>
        </row>
        <row r="5360">
          <cell r="A5360">
            <v>0</v>
          </cell>
        </row>
        <row r="5361">
          <cell r="A5361">
            <v>0</v>
          </cell>
        </row>
        <row r="5362">
          <cell r="A5362">
            <v>0</v>
          </cell>
        </row>
        <row r="5363">
          <cell r="A5363">
            <v>0</v>
          </cell>
        </row>
        <row r="5364">
          <cell r="A5364">
            <v>0</v>
          </cell>
        </row>
        <row r="5365">
          <cell r="A5365">
            <v>0</v>
          </cell>
        </row>
        <row r="5366">
          <cell r="A5366">
            <v>0</v>
          </cell>
        </row>
        <row r="5367">
          <cell r="A5367">
            <v>0</v>
          </cell>
        </row>
        <row r="5368">
          <cell r="A5368">
            <v>0</v>
          </cell>
        </row>
        <row r="5369">
          <cell r="A5369">
            <v>0</v>
          </cell>
        </row>
        <row r="5370">
          <cell r="A5370">
            <v>0</v>
          </cell>
        </row>
        <row r="5371">
          <cell r="A5371">
            <v>0</v>
          </cell>
        </row>
        <row r="5372">
          <cell r="A5372">
            <v>0</v>
          </cell>
        </row>
        <row r="5373">
          <cell r="A5373">
            <v>0</v>
          </cell>
        </row>
        <row r="5374">
          <cell r="A5374">
            <v>0</v>
          </cell>
        </row>
        <row r="5375">
          <cell r="A5375">
            <v>0</v>
          </cell>
        </row>
        <row r="5376">
          <cell r="A5376">
            <v>0</v>
          </cell>
        </row>
        <row r="5377">
          <cell r="A5377">
            <v>0</v>
          </cell>
        </row>
        <row r="5378">
          <cell r="A5378">
            <v>0</v>
          </cell>
        </row>
        <row r="5379">
          <cell r="A5379">
            <v>0</v>
          </cell>
        </row>
        <row r="5380">
          <cell r="A5380">
            <v>0</v>
          </cell>
        </row>
        <row r="5381">
          <cell r="A5381">
            <v>0</v>
          </cell>
        </row>
        <row r="5382">
          <cell r="A5382">
            <v>0</v>
          </cell>
        </row>
        <row r="5383">
          <cell r="A5383">
            <v>0</v>
          </cell>
        </row>
        <row r="5384">
          <cell r="A5384">
            <v>0</v>
          </cell>
        </row>
        <row r="5385">
          <cell r="A5385">
            <v>0</v>
          </cell>
        </row>
        <row r="5386">
          <cell r="A5386">
            <v>0</v>
          </cell>
        </row>
        <row r="5387">
          <cell r="A5387">
            <v>0</v>
          </cell>
        </row>
        <row r="5388">
          <cell r="A5388">
            <v>0</v>
          </cell>
        </row>
        <row r="5389">
          <cell r="A5389">
            <v>0</v>
          </cell>
        </row>
        <row r="5390">
          <cell r="A5390">
            <v>0</v>
          </cell>
        </row>
        <row r="5391">
          <cell r="A5391">
            <v>0</v>
          </cell>
        </row>
        <row r="5392">
          <cell r="A5392">
            <v>0</v>
          </cell>
        </row>
        <row r="5393">
          <cell r="A5393">
            <v>0</v>
          </cell>
        </row>
        <row r="5394">
          <cell r="A5394">
            <v>0</v>
          </cell>
        </row>
        <row r="5395">
          <cell r="A5395">
            <v>0</v>
          </cell>
        </row>
        <row r="5396">
          <cell r="A5396">
            <v>0</v>
          </cell>
        </row>
        <row r="5397">
          <cell r="A5397">
            <v>0</v>
          </cell>
        </row>
        <row r="5398">
          <cell r="A5398">
            <v>0</v>
          </cell>
        </row>
        <row r="5399">
          <cell r="A5399">
            <v>0</v>
          </cell>
        </row>
        <row r="5400">
          <cell r="A5400">
            <v>0</v>
          </cell>
        </row>
        <row r="5401">
          <cell r="A5401">
            <v>0</v>
          </cell>
        </row>
        <row r="5402">
          <cell r="A5402">
            <v>0</v>
          </cell>
        </row>
        <row r="5403">
          <cell r="A5403">
            <v>0</v>
          </cell>
        </row>
        <row r="5404">
          <cell r="A5404">
            <v>0</v>
          </cell>
        </row>
        <row r="5405">
          <cell r="A5405">
            <v>0</v>
          </cell>
        </row>
        <row r="5406">
          <cell r="A5406">
            <v>0</v>
          </cell>
        </row>
        <row r="5407">
          <cell r="A5407">
            <v>0</v>
          </cell>
        </row>
        <row r="5408">
          <cell r="A5408">
            <v>0</v>
          </cell>
        </row>
        <row r="5409">
          <cell r="A5409">
            <v>0</v>
          </cell>
        </row>
        <row r="5410">
          <cell r="A5410">
            <v>0</v>
          </cell>
        </row>
        <row r="5411">
          <cell r="A5411">
            <v>0</v>
          </cell>
        </row>
        <row r="5412">
          <cell r="A5412">
            <v>0</v>
          </cell>
        </row>
        <row r="5413">
          <cell r="A5413">
            <v>0</v>
          </cell>
        </row>
        <row r="5414">
          <cell r="A5414">
            <v>0</v>
          </cell>
        </row>
        <row r="5415">
          <cell r="A5415">
            <v>0</v>
          </cell>
        </row>
        <row r="5416">
          <cell r="A5416">
            <v>0</v>
          </cell>
        </row>
        <row r="5417">
          <cell r="A5417">
            <v>0</v>
          </cell>
        </row>
        <row r="5418">
          <cell r="A5418">
            <v>0</v>
          </cell>
        </row>
        <row r="5419">
          <cell r="A5419">
            <v>0</v>
          </cell>
        </row>
        <row r="5420">
          <cell r="A5420">
            <v>0</v>
          </cell>
        </row>
        <row r="5421">
          <cell r="A5421">
            <v>0</v>
          </cell>
        </row>
        <row r="5422">
          <cell r="A5422">
            <v>0</v>
          </cell>
        </row>
        <row r="5423">
          <cell r="A5423">
            <v>0</v>
          </cell>
        </row>
        <row r="5424">
          <cell r="A5424">
            <v>0</v>
          </cell>
        </row>
        <row r="5425">
          <cell r="A5425">
            <v>0</v>
          </cell>
        </row>
        <row r="5426">
          <cell r="A5426">
            <v>0</v>
          </cell>
        </row>
        <row r="5427">
          <cell r="A5427">
            <v>0</v>
          </cell>
        </row>
        <row r="5428">
          <cell r="A5428">
            <v>0</v>
          </cell>
        </row>
        <row r="5429">
          <cell r="A5429">
            <v>0</v>
          </cell>
        </row>
        <row r="5430">
          <cell r="A5430">
            <v>0</v>
          </cell>
        </row>
        <row r="5431">
          <cell r="A5431">
            <v>0</v>
          </cell>
        </row>
        <row r="5432">
          <cell r="A5432">
            <v>0</v>
          </cell>
        </row>
        <row r="5433">
          <cell r="A5433">
            <v>0</v>
          </cell>
        </row>
        <row r="5434">
          <cell r="A5434">
            <v>0</v>
          </cell>
        </row>
        <row r="5435">
          <cell r="A5435">
            <v>0</v>
          </cell>
        </row>
        <row r="5436">
          <cell r="A5436">
            <v>0</v>
          </cell>
        </row>
        <row r="5437">
          <cell r="A5437">
            <v>0</v>
          </cell>
        </row>
        <row r="5438">
          <cell r="A5438">
            <v>0</v>
          </cell>
        </row>
        <row r="5439">
          <cell r="A5439">
            <v>0</v>
          </cell>
        </row>
        <row r="5440">
          <cell r="A5440">
            <v>0</v>
          </cell>
        </row>
        <row r="5441">
          <cell r="A5441">
            <v>0</v>
          </cell>
        </row>
        <row r="5442">
          <cell r="A5442">
            <v>0</v>
          </cell>
        </row>
        <row r="5443">
          <cell r="A5443">
            <v>0</v>
          </cell>
        </row>
        <row r="5444">
          <cell r="A5444">
            <v>0</v>
          </cell>
        </row>
        <row r="5445">
          <cell r="A5445">
            <v>0</v>
          </cell>
        </row>
        <row r="5446">
          <cell r="A5446">
            <v>0</v>
          </cell>
        </row>
        <row r="5447">
          <cell r="A5447">
            <v>0</v>
          </cell>
        </row>
        <row r="5448">
          <cell r="A5448">
            <v>0</v>
          </cell>
        </row>
        <row r="5449">
          <cell r="A5449">
            <v>0</v>
          </cell>
        </row>
        <row r="5450">
          <cell r="A5450">
            <v>0</v>
          </cell>
        </row>
        <row r="5451">
          <cell r="A5451">
            <v>0</v>
          </cell>
        </row>
        <row r="5452">
          <cell r="A5452">
            <v>0</v>
          </cell>
        </row>
        <row r="5453">
          <cell r="A5453">
            <v>0</v>
          </cell>
        </row>
        <row r="5454">
          <cell r="A5454">
            <v>0</v>
          </cell>
        </row>
        <row r="5455">
          <cell r="A5455">
            <v>0</v>
          </cell>
        </row>
        <row r="5456">
          <cell r="A5456">
            <v>0</v>
          </cell>
        </row>
        <row r="5457">
          <cell r="A5457">
            <v>0</v>
          </cell>
        </row>
        <row r="5458">
          <cell r="A5458">
            <v>0</v>
          </cell>
        </row>
        <row r="5459">
          <cell r="A5459">
            <v>0</v>
          </cell>
        </row>
        <row r="5460">
          <cell r="A5460">
            <v>0</v>
          </cell>
        </row>
        <row r="5461">
          <cell r="A5461">
            <v>0</v>
          </cell>
        </row>
        <row r="5462">
          <cell r="A5462">
            <v>0</v>
          </cell>
        </row>
        <row r="5463">
          <cell r="A5463">
            <v>0</v>
          </cell>
        </row>
        <row r="5464">
          <cell r="A5464">
            <v>0</v>
          </cell>
        </row>
        <row r="5465">
          <cell r="A5465">
            <v>0</v>
          </cell>
        </row>
        <row r="5466">
          <cell r="A5466">
            <v>0</v>
          </cell>
        </row>
        <row r="5467">
          <cell r="A5467">
            <v>0</v>
          </cell>
        </row>
        <row r="5468">
          <cell r="A5468">
            <v>0</v>
          </cell>
        </row>
        <row r="5469">
          <cell r="A5469">
            <v>0</v>
          </cell>
        </row>
        <row r="5470">
          <cell r="A5470">
            <v>0</v>
          </cell>
        </row>
        <row r="5471">
          <cell r="A5471">
            <v>0</v>
          </cell>
        </row>
        <row r="5472">
          <cell r="A5472">
            <v>0</v>
          </cell>
        </row>
        <row r="5473">
          <cell r="A5473">
            <v>0</v>
          </cell>
        </row>
        <row r="5474">
          <cell r="A5474">
            <v>0</v>
          </cell>
        </row>
        <row r="5475">
          <cell r="A5475">
            <v>0</v>
          </cell>
        </row>
        <row r="5476">
          <cell r="A5476">
            <v>0</v>
          </cell>
        </row>
        <row r="5477">
          <cell r="A5477">
            <v>0</v>
          </cell>
        </row>
        <row r="5478">
          <cell r="A5478">
            <v>0</v>
          </cell>
        </row>
        <row r="5479">
          <cell r="A5479">
            <v>0</v>
          </cell>
        </row>
        <row r="5480">
          <cell r="A5480">
            <v>0</v>
          </cell>
        </row>
        <row r="5481">
          <cell r="A5481">
            <v>0</v>
          </cell>
        </row>
        <row r="5482">
          <cell r="A5482">
            <v>0</v>
          </cell>
        </row>
        <row r="5483">
          <cell r="A5483">
            <v>0</v>
          </cell>
        </row>
        <row r="5484">
          <cell r="A5484">
            <v>0</v>
          </cell>
        </row>
        <row r="5485">
          <cell r="A5485">
            <v>0</v>
          </cell>
        </row>
        <row r="5486">
          <cell r="A5486">
            <v>0</v>
          </cell>
        </row>
        <row r="5487">
          <cell r="A5487">
            <v>0</v>
          </cell>
        </row>
        <row r="5488">
          <cell r="A5488">
            <v>0</v>
          </cell>
        </row>
        <row r="5489">
          <cell r="A5489">
            <v>0</v>
          </cell>
        </row>
        <row r="5490">
          <cell r="A5490">
            <v>0</v>
          </cell>
        </row>
        <row r="5491">
          <cell r="A5491">
            <v>0</v>
          </cell>
        </row>
        <row r="5492">
          <cell r="A5492">
            <v>0</v>
          </cell>
        </row>
        <row r="5493">
          <cell r="A5493">
            <v>0</v>
          </cell>
        </row>
        <row r="5494">
          <cell r="A5494">
            <v>0</v>
          </cell>
        </row>
        <row r="5495">
          <cell r="A5495">
            <v>0</v>
          </cell>
        </row>
        <row r="5496">
          <cell r="A5496">
            <v>0</v>
          </cell>
        </row>
        <row r="5497">
          <cell r="A5497">
            <v>0</v>
          </cell>
        </row>
        <row r="5498">
          <cell r="A5498">
            <v>0</v>
          </cell>
        </row>
        <row r="5499">
          <cell r="A5499">
            <v>0</v>
          </cell>
        </row>
        <row r="5500">
          <cell r="A5500">
            <v>0</v>
          </cell>
        </row>
        <row r="5501">
          <cell r="A5501">
            <v>0</v>
          </cell>
        </row>
        <row r="5502">
          <cell r="A5502">
            <v>0</v>
          </cell>
        </row>
        <row r="5503">
          <cell r="A5503">
            <v>0</v>
          </cell>
        </row>
        <row r="5504">
          <cell r="A5504">
            <v>0</v>
          </cell>
        </row>
        <row r="5505">
          <cell r="A5505">
            <v>0</v>
          </cell>
        </row>
        <row r="5506">
          <cell r="A5506">
            <v>0</v>
          </cell>
        </row>
        <row r="5507">
          <cell r="A5507">
            <v>0</v>
          </cell>
        </row>
        <row r="5508">
          <cell r="A5508">
            <v>0</v>
          </cell>
        </row>
        <row r="5509">
          <cell r="A5509">
            <v>0</v>
          </cell>
        </row>
        <row r="5510">
          <cell r="A5510">
            <v>0</v>
          </cell>
        </row>
        <row r="5511">
          <cell r="A5511">
            <v>0</v>
          </cell>
        </row>
        <row r="5512">
          <cell r="A5512">
            <v>0</v>
          </cell>
        </row>
        <row r="5513">
          <cell r="A5513">
            <v>0</v>
          </cell>
        </row>
        <row r="5514">
          <cell r="A5514">
            <v>0</v>
          </cell>
        </row>
        <row r="5515">
          <cell r="A5515">
            <v>0</v>
          </cell>
        </row>
        <row r="5516">
          <cell r="A5516">
            <v>0</v>
          </cell>
        </row>
        <row r="5517">
          <cell r="A5517">
            <v>0</v>
          </cell>
        </row>
        <row r="5518">
          <cell r="A5518">
            <v>0</v>
          </cell>
        </row>
        <row r="5519">
          <cell r="A5519">
            <v>0</v>
          </cell>
        </row>
        <row r="5520">
          <cell r="A5520">
            <v>0</v>
          </cell>
        </row>
        <row r="5521">
          <cell r="A5521">
            <v>0</v>
          </cell>
        </row>
        <row r="5522">
          <cell r="A5522">
            <v>0</v>
          </cell>
        </row>
        <row r="5523">
          <cell r="A5523">
            <v>0</v>
          </cell>
        </row>
        <row r="5524">
          <cell r="A5524">
            <v>0</v>
          </cell>
        </row>
        <row r="5525">
          <cell r="A5525">
            <v>0</v>
          </cell>
        </row>
        <row r="5526">
          <cell r="A5526">
            <v>0</v>
          </cell>
        </row>
        <row r="5527">
          <cell r="A5527">
            <v>0</v>
          </cell>
        </row>
        <row r="5528">
          <cell r="A5528">
            <v>0</v>
          </cell>
        </row>
        <row r="5529">
          <cell r="A5529">
            <v>0</v>
          </cell>
        </row>
        <row r="5530">
          <cell r="A5530">
            <v>0</v>
          </cell>
        </row>
        <row r="5531">
          <cell r="A5531">
            <v>0</v>
          </cell>
        </row>
        <row r="5532">
          <cell r="A5532">
            <v>0</v>
          </cell>
        </row>
        <row r="5533">
          <cell r="A5533">
            <v>0</v>
          </cell>
        </row>
        <row r="5534">
          <cell r="A5534">
            <v>0</v>
          </cell>
        </row>
        <row r="5535">
          <cell r="A5535">
            <v>0</v>
          </cell>
        </row>
        <row r="5536">
          <cell r="A5536">
            <v>0</v>
          </cell>
        </row>
        <row r="5537">
          <cell r="A5537">
            <v>0</v>
          </cell>
        </row>
        <row r="5538">
          <cell r="A5538">
            <v>0</v>
          </cell>
        </row>
        <row r="5539">
          <cell r="A5539">
            <v>0</v>
          </cell>
        </row>
        <row r="5540">
          <cell r="A5540">
            <v>0</v>
          </cell>
        </row>
        <row r="5541">
          <cell r="A5541">
            <v>0</v>
          </cell>
        </row>
        <row r="5542">
          <cell r="A5542">
            <v>0</v>
          </cell>
        </row>
        <row r="5543">
          <cell r="A5543">
            <v>0</v>
          </cell>
        </row>
        <row r="5544">
          <cell r="A5544">
            <v>0</v>
          </cell>
        </row>
        <row r="5545">
          <cell r="A5545">
            <v>0</v>
          </cell>
        </row>
        <row r="5546">
          <cell r="A5546">
            <v>0</v>
          </cell>
        </row>
        <row r="5547">
          <cell r="A5547">
            <v>0</v>
          </cell>
        </row>
        <row r="5548">
          <cell r="A5548">
            <v>0</v>
          </cell>
        </row>
        <row r="5549">
          <cell r="A5549">
            <v>0</v>
          </cell>
        </row>
        <row r="5550">
          <cell r="A5550">
            <v>0</v>
          </cell>
        </row>
        <row r="5551">
          <cell r="A5551">
            <v>0</v>
          </cell>
        </row>
        <row r="5552">
          <cell r="A5552">
            <v>0</v>
          </cell>
        </row>
        <row r="5553">
          <cell r="A5553">
            <v>0</v>
          </cell>
        </row>
        <row r="5554">
          <cell r="A5554">
            <v>0</v>
          </cell>
        </row>
        <row r="5555">
          <cell r="A5555">
            <v>0</v>
          </cell>
        </row>
        <row r="5556">
          <cell r="A5556">
            <v>0</v>
          </cell>
        </row>
        <row r="5557">
          <cell r="A5557">
            <v>0</v>
          </cell>
        </row>
        <row r="5558">
          <cell r="A5558">
            <v>0</v>
          </cell>
        </row>
        <row r="5559">
          <cell r="A5559">
            <v>0</v>
          </cell>
        </row>
        <row r="5560">
          <cell r="A5560">
            <v>0</v>
          </cell>
        </row>
        <row r="5561">
          <cell r="A5561">
            <v>0</v>
          </cell>
        </row>
        <row r="5562">
          <cell r="A5562">
            <v>0</v>
          </cell>
        </row>
        <row r="5563">
          <cell r="A5563">
            <v>0</v>
          </cell>
        </row>
        <row r="5564">
          <cell r="A5564">
            <v>0</v>
          </cell>
        </row>
        <row r="5565">
          <cell r="A5565">
            <v>0</v>
          </cell>
        </row>
        <row r="5566">
          <cell r="A5566">
            <v>0</v>
          </cell>
        </row>
        <row r="5567">
          <cell r="A5567">
            <v>0</v>
          </cell>
        </row>
        <row r="5568">
          <cell r="A5568">
            <v>0</v>
          </cell>
        </row>
        <row r="5569">
          <cell r="A5569">
            <v>0</v>
          </cell>
        </row>
        <row r="5570">
          <cell r="A5570">
            <v>0</v>
          </cell>
        </row>
        <row r="5571">
          <cell r="A5571">
            <v>0</v>
          </cell>
        </row>
        <row r="5572">
          <cell r="A5572">
            <v>0</v>
          </cell>
        </row>
        <row r="5573">
          <cell r="A5573">
            <v>0</v>
          </cell>
        </row>
        <row r="5574">
          <cell r="A5574">
            <v>0</v>
          </cell>
        </row>
        <row r="5575">
          <cell r="A5575">
            <v>0</v>
          </cell>
        </row>
        <row r="5576">
          <cell r="A5576">
            <v>0</v>
          </cell>
        </row>
        <row r="5577">
          <cell r="A5577">
            <v>0</v>
          </cell>
        </row>
        <row r="5578">
          <cell r="A5578">
            <v>0</v>
          </cell>
        </row>
        <row r="5579">
          <cell r="A5579">
            <v>0</v>
          </cell>
        </row>
        <row r="5580">
          <cell r="A5580">
            <v>0</v>
          </cell>
        </row>
        <row r="5581">
          <cell r="A5581">
            <v>0</v>
          </cell>
        </row>
        <row r="5582">
          <cell r="A5582">
            <v>0</v>
          </cell>
        </row>
        <row r="5583">
          <cell r="A5583">
            <v>0</v>
          </cell>
        </row>
        <row r="5584">
          <cell r="A5584">
            <v>0</v>
          </cell>
        </row>
        <row r="5585">
          <cell r="A5585">
            <v>0</v>
          </cell>
        </row>
        <row r="5586">
          <cell r="A5586">
            <v>0</v>
          </cell>
        </row>
        <row r="5587">
          <cell r="A5587">
            <v>0</v>
          </cell>
        </row>
        <row r="5588">
          <cell r="A5588">
            <v>0</v>
          </cell>
        </row>
        <row r="5589">
          <cell r="A5589">
            <v>0</v>
          </cell>
        </row>
        <row r="5590">
          <cell r="A5590">
            <v>0</v>
          </cell>
        </row>
        <row r="5591">
          <cell r="A5591">
            <v>0</v>
          </cell>
        </row>
        <row r="5592">
          <cell r="A5592">
            <v>0</v>
          </cell>
        </row>
        <row r="5593">
          <cell r="A5593">
            <v>0</v>
          </cell>
        </row>
        <row r="5594">
          <cell r="A5594">
            <v>0</v>
          </cell>
        </row>
        <row r="5595">
          <cell r="A5595">
            <v>0</v>
          </cell>
        </row>
        <row r="5596">
          <cell r="A5596">
            <v>0</v>
          </cell>
        </row>
        <row r="5597">
          <cell r="A5597">
            <v>0</v>
          </cell>
        </row>
        <row r="5598">
          <cell r="A5598">
            <v>0</v>
          </cell>
        </row>
        <row r="5599">
          <cell r="A5599">
            <v>0</v>
          </cell>
        </row>
        <row r="5600">
          <cell r="A5600">
            <v>0</v>
          </cell>
        </row>
        <row r="5601">
          <cell r="A5601">
            <v>0</v>
          </cell>
        </row>
        <row r="5602">
          <cell r="A5602">
            <v>0</v>
          </cell>
        </row>
        <row r="5603">
          <cell r="A5603">
            <v>0</v>
          </cell>
        </row>
        <row r="5604">
          <cell r="A5604">
            <v>0</v>
          </cell>
        </row>
        <row r="5605">
          <cell r="A5605">
            <v>0</v>
          </cell>
        </row>
        <row r="5606">
          <cell r="A5606">
            <v>0</v>
          </cell>
        </row>
        <row r="5607">
          <cell r="A5607">
            <v>0</v>
          </cell>
        </row>
        <row r="5608">
          <cell r="A5608">
            <v>0</v>
          </cell>
        </row>
        <row r="5609">
          <cell r="A5609">
            <v>0</v>
          </cell>
        </row>
        <row r="5610">
          <cell r="A5610">
            <v>0</v>
          </cell>
        </row>
        <row r="5611">
          <cell r="A5611">
            <v>0</v>
          </cell>
        </row>
        <row r="5612">
          <cell r="A5612">
            <v>0</v>
          </cell>
        </row>
        <row r="5613">
          <cell r="A5613">
            <v>0</v>
          </cell>
        </row>
        <row r="5614">
          <cell r="A5614">
            <v>0</v>
          </cell>
        </row>
        <row r="5615">
          <cell r="A5615">
            <v>0</v>
          </cell>
        </row>
        <row r="5616">
          <cell r="A5616">
            <v>0</v>
          </cell>
        </row>
        <row r="5617">
          <cell r="A5617">
            <v>0</v>
          </cell>
        </row>
        <row r="5618">
          <cell r="A5618">
            <v>0</v>
          </cell>
        </row>
        <row r="5619">
          <cell r="A5619">
            <v>0</v>
          </cell>
        </row>
        <row r="5620">
          <cell r="A5620">
            <v>0</v>
          </cell>
        </row>
        <row r="5621">
          <cell r="A5621">
            <v>0</v>
          </cell>
        </row>
        <row r="5622">
          <cell r="A5622">
            <v>0</v>
          </cell>
        </row>
        <row r="5623">
          <cell r="A5623">
            <v>0</v>
          </cell>
        </row>
        <row r="5624">
          <cell r="A5624">
            <v>0</v>
          </cell>
        </row>
        <row r="5625">
          <cell r="A5625">
            <v>0</v>
          </cell>
        </row>
        <row r="5626">
          <cell r="A5626">
            <v>0</v>
          </cell>
        </row>
        <row r="5627">
          <cell r="A5627">
            <v>0</v>
          </cell>
        </row>
        <row r="5628">
          <cell r="A5628">
            <v>0</v>
          </cell>
        </row>
        <row r="5629">
          <cell r="A5629">
            <v>0</v>
          </cell>
        </row>
        <row r="5630">
          <cell r="A5630">
            <v>0</v>
          </cell>
        </row>
        <row r="5631">
          <cell r="A5631">
            <v>0</v>
          </cell>
        </row>
        <row r="5632">
          <cell r="A5632">
            <v>0</v>
          </cell>
        </row>
        <row r="5633">
          <cell r="A5633">
            <v>0</v>
          </cell>
        </row>
        <row r="5634">
          <cell r="A5634">
            <v>0</v>
          </cell>
        </row>
        <row r="5635">
          <cell r="A5635">
            <v>0</v>
          </cell>
        </row>
        <row r="5636">
          <cell r="A5636">
            <v>0</v>
          </cell>
        </row>
        <row r="5637">
          <cell r="A5637">
            <v>0</v>
          </cell>
        </row>
        <row r="5638">
          <cell r="A5638">
            <v>0</v>
          </cell>
        </row>
        <row r="5639">
          <cell r="A5639">
            <v>0</v>
          </cell>
        </row>
        <row r="5640">
          <cell r="A5640">
            <v>0</v>
          </cell>
        </row>
        <row r="5641">
          <cell r="A5641">
            <v>0</v>
          </cell>
        </row>
        <row r="5642">
          <cell r="A5642">
            <v>0</v>
          </cell>
        </row>
        <row r="5643">
          <cell r="A5643">
            <v>0</v>
          </cell>
        </row>
        <row r="5644">
          <cell r="A5644">
            <v>0</v>
          </cell>
        </row>
        <row r="5645">
          <cell r="A5645">
            <v>0</v>
          </cell>
        </row>
        <row r="5646">
          <cell r="A5646">
            <v>0</v>
          </cell>
        </row>
        <row r="5647">
          <cell r="A5647">
            <v>0</v>
          </cell>
        </row>
        <row r="5648">
          <cell r="A5648">
            <v>0</v>
          </cell>
        </row>
        <row r="5649">
          <cell r="A5649">
            <v>0</v>
          </cell>
        </row>
        <row r="5650">
          <cell r="A5650">
            <v>0</v>
          </cell>
        </row>
        <row r="5651">
          <cell r="A5651">
            <v>0</v>
          </cell>
        </row>
        <row r="5652">
          <cell r="A5652">
            <v>0</v>
          </cell>
        </row>
        <row r="5653">
          <cell r="A5653">
            <v>0</v>
          </cell>
        </row>
        <row r="5654">
          <cell r="A5654">
            <v>0</v>
          </cell>
        </row>
        <row r="5655">
          <cell r="A5655">
            <v>0</v>
          </cell>
        </row>
        <row r="5656">
          <cell r="A5656">
            <v>0</v>
          </cell>
        </row>
        <row r="5657">
          <cell r="A5657">
            <v>0</v>
          </cell>
        </row>
        <row r="5658">
          <cell r="A5658">
            <v>0</v>
          </cell>
        </row>
        <row r="5659">
          <cell r="A5659">
            <v>0</v>
          </cell>
        </row>
        <row r="5660">
          <cell r="A5660">
            <v>0</v>
          </cell>
        </row>
        <row r="5661">
          <cell r="A5661">
            <v>0</v>
          </cell>
        </row>
        <row r="5662">
          <cell r="A5662">
            <v>0</v>
          </cell>
        </row>
        <row r="5663">
          <cell r="A5663">
            <v>0</v>
          </cell>
        </row>
        <row r="5664">
          <cell r="A5664">
            <v>0</v>
          </cell>
        </row>
        <row r="5665">
          <cell r="A5665">
            <v>0</v>
          </cell>
        </row>
        <row r="5666">
          <cell r="A5666">
            <v>0</v>
          </cell>
        </row>
        <row r="5667">
          <cell r="A5667">
            <v>0</v>
          </cell>
        </row>
        <row r="5668">
          <cell r="A5668">
            <v>0</v>
          </cell>
        </row>
        <row r="5669">
          <cell r="A5669">
            <v>0</v>
          </cell>
        </row>
        <row r="5670">
          <cell r="A5670">
            <v>0</v>
          </cell>
        </row>
        <row r="5671">
          <cell r="A5671">
            <v>0</v>
          </cell>
        </row>
        <row r="5672">
          <cell r="A5672">
            <v>0</v>
          </cell>
        </row>
        <row r="5673">
          <cell r="A5673">
            <v>0</v>
          </cell>
        </row>
        <row r="5674">
          <cell r="A5674">
            <v>0</v>
          </cell>
        </row>
        <row r="5675">
          <cell r="A5675">
            <v>0</v>
          </cell>
        </row>
        <row r="5676">
          <cell r="A5676">
            <v>0</v>
          </cell>
        </row>
        <row r="5677">
          <cell r="A5677">
            <v>0</v>
          </cell>
        </row>
        <row r="5678">
          <cell r="A5678">
            <v>0</v>
          </cell>
        </row>
        <row r="5679">
          <cell r="A5679">
            <v>0</v>
          </cell>
        </row>
        <row r="5680">
          <cell r="A5680">
            <v>0</v>
          </cell>
        </row>
        <row r="5681">
          <cell r="A5681">
            <v>0</v>
          </cell>
        </row>
        <row r="5682">
          <cell r="A5682">
            <v>0</v>
          </cell>
        </row>
        <row r="5683">
          <cell r="A5683">
            <v>0</v>
          </cell>
        </row>
        <row r="5684">
          <cell r="A5684">
            <v>0</v>
          </cell>
        </row>
        <row r="5685">
          <cell r="A5685">
            <v>0</v>
          </cell>
        </row>
        <row r="5686">
          <cell r="A5686">
            <v>0</v>
          </cell>
        </row>
        <row r="5687">
          <cell r="A5687">
            <v>0</v>
          </cell>
        </row>
        <row r="5688">
          <cell r="A5688">
            <v>0</v>
          </cell>
        </row>
        <row r="5689">
          <cell r="A5689">
            <v>0</v>
          </cell>
        </row>
        <row r="5690">
          <cell r="A5690">
            <v>0</v>
          </cell>
        </row>
        <row r="5691">
          <cell r="A5691">
            <v>0</v>
          </cell>
        </row>
        <row r="5692">
          <cell r="A5692">
            <v>0</v>
          </cell>
        </row>
        <row r="5693">
          <cell r="A5693">
            <v>0</v>
          </cell>
        </row>
        <row r="5694">
          <cell r="A5694">
            <v>0</v>
          </cell>
        </row>
        <row r="5695">
          <cell r="A5695">
            <v>0</v>
          </cell>
        </row>
        <row r="5696">
          <cell r="A5696">
            <v>0</v>
          </cell>
        </row>
        <row r="5697">
          <cell r="A5697">
            <v>0</v>
          </cell>
        </row>
        <row r="5698">
          <cell r="A5698">
            <v>0</v>
          </cell>
        </row>
        <row r="5699">
          <cell r="A5699">
            <v>0</v>
          </cell>
        </row>
        <row r="5700">
          <cell r="A5700">
            <v>0</v>
          </cell>
        </row>
        <row r="5701">
          <cell r="A5701">
            <v>0</v>
          </cell>
        </row>
        <row r="5702">
          <cell r="A5702">
            <v>0</v>
          </cell>
        </row>
        <row r="5703">
          <cell r="A5703">
            <v>0</v>
          </cell>
        </row>
        <row r="5704">
          <cell r="A5704">
            <v>0</v>
          </cell>
        </row>
        <row r="5705">
          <cell r="A5705">
            <v>0</v>
          </cell>
        </row>
        <row r="5706">
          <cell r="A5706">
            <v>0</v>
          </cell>
        </row>
        <row r="5707">
          <cell r="A5707">
            <v>0</v>
          </cell>
        </row>
        <row r="5708">
          <cell r="A5708">
            <v>0</v>
          </cell>
        </row>
        <row r="5709">
          <cell r="A5709">
            <v>0</v>
          </cell>
        </row>
        <row r="5710">
          <cell r="A5710">
            <v>0</v>
          </cell>
        </row>
        <row r="5711">
          <cell r="A5711">
            <v>0</v>
          </cell>
        </row>
        <row r="5712">
          <cell r="A5712">
            <v>0</v>
          </cell>
        </row>
        <row r="5713">
          <cell r="A5713">
            <v>0</v>
          </cell>
        </row>
        <row r="5714">
          <cell r="A5714">
            <v>0</v>
          </cell>
        </row>
        <row r="5715">
          <cell r="A5715">
            <v>0</v>
          </cell>
        </row>
        <row r="5716">
          <cell r="A5716">
            <v>0</v>
          </cell>
        </row>
        <row r="5717">
          <cell r="A5717">
            <v>0</v>
          </cell>
        </row>
        <row r="5718">
          <cell r="A5718">
            <v>0</v>
          </cell>
        </row>
        <row r="5719">
          <cell r="A5719">
            <v>0</v>
          </cell>
        </row>
        <row r="5720">
          <cell r="A5720">
            <v>0</v>
          </cell>
        </row>
        <row r="5721">
          <cell r="A5721">
            <v>0</v>
          </cell>
        </row>
        <row r="5722">
          <cell r="A5722">
            <v>0</v>
          </cell>
        </row>
        <row r="5723">
          <cell r="A5723">
            <v>0</v>
          </cell>
        </row>
        <row r="5724">
          <cell r="A5724">
            <v>0</v>
          </cell>
        </row>
        <row r="5725">
          <cell r="A5725">
            <v>0</v>
          </cell>
        </row>
        <row r="5726">
          <cell r="A5726">
            <v>0</v>
          </cell>
        </row>
        <row r="5727">
          <cell r="A5727">
            <v>0</v>
          </cell>
        </row>
        <row r="5728">
          <cell r="A5728">
            <v>0</v>
          </cell>
        </row>
        <row r="5729">
          <cell r="A5729">
            <v>0</v>
          </cell>
        </row>
        <row r="5730">
          <cell r="A5730">
            <v>0</v>
          </cell>
        </row>
        <row r="5731">
          <cell r="A5731">
            <v>0</v>
          </cell>
        </row>
        <row r="5732">
          <cell r="A5732">
            <v>0</v>
          </cell>
        </row>
        <row r="5733">
          <cell r="A5733">
            <v>0</v>
          </cell>
        </row>
        <row r="5734">
          <cell r="A5734">
            <v>0</v>
          </cell>
        </row>
        <row r="5735">
          <cell r="A5735">
            <v>0</v>
          </cell>
        </row>
        <row r="5736">
          <cell r="A5736">
            <v>0</v>
          </cell>
        </row>
        <row r="5737">
          <cell r="A5737">
            <v>0</v>
          </cell>
        </row>
        <row r="5738">
          <cell r="A5738">
            <v>0</v>
          </cell>
        </row>
        <row r="5739">
          <cell r="A5739">
            <v>0</v>
          </cell>
        </row>
        <row r="5740">
          <cell r="A5740">
            <v>0</v>
          </cell>
        </row>
        <row r="5741">
          <cell r="A5741">
            <v>0</v>
          </cell>
        </row>
        <row r="5742">
          <cell r="A5742">
            <v>0</v>
          </cell>
        </row>
        <row r="5743">
          <cell r="A5743">
            <v>0</v>
          </cell>
        </row>
        <row r="5744">
          <cell r="A5744">
            <v>0</v>
          </cell>
        </row>
        <row r="5745">
          <cell r="A5745">
            <v>0</v>
          </cell>
        </row>
        <row r="5746">
          <cell r="A5746">
            <v>0</v>
          </cell>
        </row>
        <row r="5747">
          <cell r="A5747">
            <v>0</v>
          </cell>
        </row>
        <row r="5748">
          <cell r="A5748">
            <v>0</v>
          </cell>
        </row>
        <row r="5749">
          <cell r="A5749">
            <v>0</v>
          </cell>
        </row>
        <row r="5750">
          <cell r="A5750">
            <v>0</v>
          </cell>
        </row>
        <row r="5751">
          <cell r="A5751">
            <v>0</v>
          </cell>
        </row>
        <row r="5752">
          <cell r="A5752">
            <v>0</v>
          </cell>
        </row>
        <row r="5753">
          <cell r="A5753">
            <v>0</v>
          </cell>
        </row>
        <row r="5754">
          <cell r="A5754">
            <v>0</v>
          </cell>
        </row>
        <row r="5755">
          <cell r="A5755">
            <v>0</v>
          </cell>
        </row>
        <row r="5756">
          <cell r="A5756">
            <v>0</v>
          </cell>
        </row>
        <row r="5757">
          <cell r="A5757">
            <v>0</v>
          </cell>
        </row>
        <row r="5758">
          <cell r="A5758">
            <v>0</v>
          </cell>
        </row>
        <row r="5759">
          <cell r="A5759">
            <v>0</v>
          </cell>
        </row>
        <row r="5760">
          <cell r="A5760">
            <v>0</v>
          </cell>
        </row>
        <row r="5761">
          <cell r="A5761">
            <v>0</v>
          </cell>
        </row>
        <row r="5762">
          <cell r="A5762">
            <v>0</v>
          </cell>
        </row>
        <row r="5763">
          <cell r="A5763">
            <v>0</v>
          </cell>
        </row>
        <row r="5764">
          <cell r="A5764">
            <v>0</v>
          </cell>
        </row>
        <row r="5765">
          <cell r="A5765">
            <v>0</v>
          </cell>
        </row>
        <row r="5766">
          <cell r="A5766">
            <v>0</v>
          </cell>
        </row>
        <row r="5767">
          <cell r="A5767">
            <v>0</v>
          </cell>
        </row>
        <row r="5768">
          <cell r="A5768">
            <v>0</v>
          </cell>
        </row>
        <row r="5769">
          <cell r="A5769">
            <v>0</v>
          </cell>
        </row>
        <row r="5770">
          <cell r="A5770">
            <v>0</v>
          </cell>
        </row>
        <row r="5771">
          <cell r="A5771">
            <v>0</v>
          </cell>
        </row>
        <row r="5772">
          <cell r="A5772">
            <v>0</v>
          </cell>
        </row>
        <row r="5773">
          <cell r="A5773">
            <v>0</v>
          </cell>
        </row>
        <row r="5774">
          <cell r="A5774">
            <v>0</v>
          </cell>
        </row>
        <row r="5775">
          <cell r="A5775">
            <v>0</v>
          </cell>
        </row>
        <row r="5776">
          <cell r="A5776">
            <v>0</v>
          </cell>
        </row>
        <row r="5777">
          <cell r="A5777">
            <v>0</v>
          </cell>
        </row>
        <row r="5778">
          <cell r="A5778">
            <v>0</v>
          </cell>
        </row>
        <row r="5779">
          <cell r="A5779">
            <v>0</v>
          </cell>
        </row>
        <row r="5780">
          <cell r="A5780">
            <v>0</v>
          </cell>
        </row>
        <row r="5781">
          <cell r="A5781">
            <v>0</v>
          </cell>
        </row>
        <row r="5782">
          <cell r="A5782">
            <v>0</v>
          </cell>
        </row>
        <row r="5783">
          <cell r="A5783">
            <v>0</v>
          </cell>
        </row>
        <row r="5784">
          <cell r="A5784">
            <v>0</v>
          </cell>
        </row>
        <row r="5785">
          <cell r="A5785">
            <v>0</v>
          </cell>
        </row>
        <row r="5786">
          <cell r="A5786">
            <v>0</v>
          </cell>
        </row>
        <row r="5787">
          <cell r="A5787">
            <v>0</v>
          </cell>
        </row>
        <row r="5788">
          <cell r="A5788">
            <v>0</v>
          </cell>
        </row>
        <row r="5789">
          <cell r="A5789">
            <v>0</v>
          </cell>
        </row>
        <row r="5790">
          <cell r="A5790">
            <v>0</v>
          </cell>
        </row>
        <row r="5791">
          <cell r="A5791">
            <v>0</v>
          </cell>
        </row>
        <row r="5792">
          <cell r="A5792">
            <v>0</v>
          </cell>
        </row>
        <row r="5793">
          <cell r="A5793">
            <v>0</v>
          </cell>
        </row>
        <row r="5794">
          <cell r="A5794">
            <v>0</v>
          </cell>
        </row>
        <row r="5795">
          <cell r="A5795">
            <v>0</v>
          </cell>
        </row>
        <row r="5796">
          <cell r="A5796">
            <v>0</v>
          </cell>
        </row>
        <row r="5797">
          <cell r="A5797">
            <v>0</v>
          </cell>
        </row>
        <row r="5798">
          <cell r="A5798">
            <v>0</v>
          </cell>
        </row>
        <row r="5799">
          <cell r="A5799">
            <v>0</v>
          </cell>
        </row>
        <row r="5800">
          <cell r="A5800">
            <v>0</v>
          </cell>
        </row>
        <row r="5801">
          <cell r="A5801">
            <v>0</v>
          </cell>
        </row>
        <row r="5802">
          <cell r="A5802">
            <v>0</v>
          </cell>
        </row>
        <row r="5803">
          <cell r="A5803">
            <v>0</v>
          </cell>
        </row>
        <row r="5804">
          <cell r="A5804">
            <v>0</v>
          </cell>
        </row>
        <row r="5805">
          <cell r="A5805">
            <v>0</v>
          </cell>
        </row>
        <row r="5806">
          <cell r="A5806">
            <v>0</v>
          </cell>
        </row>
        <row r="5807">
          <cell r="A5807">
            <v>0</v>
          </cell>
        </row>
        <row r="5808">
          <cell r="A5808">
            <v>0</v>
          </cell>
        </row>
        <row r="5809">
          <cell r="A5809">
            <v>0</v>
          </cell>
        </row>
        <row r="5810">
          <cell r="A5810">
            <v>0</v>
          </cell>
        </row>
        <row r="5811">
          <cell r="A5811">
            <v>0</v>
          </cell>
        </row>
        <row r="5812">
          <cell r="A5812">
            <v>0</v>
          </cell>
        </row>
        <row r="5813">
          <cell r="A5813">
            <v>0</v>
          </cell>
        </row>
        <row r="5814">
          <cell r="A5814">
            <v>0</v>
          </cell>
        </row>
        <row r="5815">
          <cell r="A5815">
            <v>0</v>
          </cell>
        </row>
        <row r="5816">
          <cell r="A5816">
            <v>0</v>
          </cell>
        </row>
        <row r="5817">
          <cell r="A5817">
            <v>0</v>
          </cell>
        </row>
        <row r="5818">
          <cell r="A5818">
            <v>0</v>
          </cell>
        </row>
        <row r="5819">
          <cell r="A5819">
            <v>0</v>
          </cell>
        </row>
        <row r="5820">
          <cell r="A5820">
            <v>0</v>
          </cell>
        </row>
        <row r="5821">
          <cell r="A5821">
            <v>0</v>
          </cell>
        </row>
        <row r="5822">
          <cell r="A5822">
            <v>0</v>
          </cell>
        </row>
        <row r="5823">
          <cell r="A5823">
            <v>0</v>
          </cell>
        </row>
        <row r="5824">
          <cell r="A5824">
            <v>0</v>
          </cell>
        </row>
        <row r="5825">
          <cell r="A5825">
            <v>0</v>
          </cell>
        </row>
        <row r="5826">
          <cell r="A5826">
            <v>0</v>
          </cell>
        </row>
        <row r="5827">
          <cell r="A5827">
            <v>0</v>
          </cell>
        </row>
        <row r="5828">
          <cell r="A5828">
            <v>0</v>
          </cell>
        </row>
        <row r="5829">
          <cell r="A5829">
            <v>0</v>
          </cell>
        </row>
        <row r="5830">
          <cell r="A5830">
            <v>0</v>
          </cell>
        </row>
        <row r="5831">
          <cell r="A5831">
            <v>0</v>
          </cell>
        </row>
        <row r="5832">
          <cell r="A5832">
            <v>0</v>
          </cell>
        </row>
        <row r="5833">
          <cell r="A5833">
            <v>0</v>
          </cell>
        </row>
        <row r="5834">
          <cell r="A5834">
            <v>0</v>
          </cell>
        </row>
        <row r="5835">
          <cell r="A5835">
            <v>0</v>
          </cell>
        </row>
        <row r="5836">
          <cell r="A5836">
            <v>0</v>
          </cell>
        </row>
        <row r="5837">
          <cell r="A5837">
            <v>0</v>
          </cell>
        </row>
        <row r="5838">
          <cell r="A5838">
            <v>0</v>
          </cell>
        </row>
        <row r="5839">
          <cell r="A5839">
            <v>0</v>
          </cell>
        </row>
        <row r="5840">
          <cell r="A5840">
            <v>0</v>
          </cell>
        </row>
        <row r="5841">
          <cell r="A5841">
            <v>0</v>
          </cell>
        </row>
        <row r="5842">
          <cell r="A5842">
            <v>0</v>
          </cell>
        </row>
        <row r="5843">
          <cell r="A5843">
            <v>0</v>
          </cell>
        </row>
        <row r="5844">
          <cell r="A5844">
            <v>0</v>
          </cell>
        </row>
        <row r="5845">
          <cell r="A5845">
            <v>0</v>
          </cell>
        </row>
        <row r="5846">
          <cell r="A5846">
            <v>0</v>
          </cell>
        </row>
        <row r="5847">
          <cell r="A5847">
            <v>0</v>
          </cell>
        </row>
        <row r="5848">
          <cell r="A5848">
            <v>0</v>
          </cell>
        </row>
        <row r="5849">
          <cell r="A5849">
            <v>0</v>
          </cell>
        </row>
        <row r="5850">
          <cell r="A5850">
            <v>0</v>
          </cell>
        </row>
        <row r="5851">
          <cell r="A5851">
            <v>0</v>
          </cell>
        </row>
        <row r="5852">
          <cell r="A5852">
            <v>0</v>
          </cell>
        </row>
        <row r="5853">
          <cell r="A5853">
            <v>0</v>
          </cell>
        </row>
        <row r="5854">
          <cell r="A5854">
            <v>0</v>
          </cell>
        </row>
        <row r="5855">
          <cell r="A5855">
            <v>0</v>
          </cell>
        </row>
        <row r="5856">
          <cell r="A5856">
            <v>0</v>
          </cell>
        </row>
        <row r="5857">
          <cell r="A5857">
            <v>0</v>
          </cell>
        </row>
        <row r="5858">
          <cell r="A5858">
            <v>0</v>
          </cell>
        </row>
        <row r="5859">
          <cell r="A5859">
            <v>0</v>
          </cell>
        </row>
        <row r="5860">
          <cell r="A5860">
            <v>0</v>
          </cell>
        </row>
        <row r="5861">
          <cell r="A5861">
            <v>0</v>
          </cell>
        </row>
        <row r="5862">
          <cell r="A5862">
            <v>0</v>
          </cell>
        </row>
        <row r="5863">
          <cell r="A5863">
            <v>0</v>
          </cell>
        </row>
        <row r="5864">
          <cell r="A5864">
            <v>0</v>
          </cell>
        </row>
        <row r="5865">
          <cell r="A5865">
            <v>0</v>
          </cell>
        </row>
        <row r="5866">
          <cell r="A5866">
            <v>0</v>
          </cell>
        </row>
        <row r="5867">
          <cell r="A5867">
            <v>0</v>
          </cell>
        </row>
        <row r="5868">
          <cell r="A5868">
            <v>0</v>
          </cell>
        </row>
        <row r="5869">
          <cell r="A5869">
            <v>0</v>
          </cell>
        </row>
        <row r="5870">
          <cell r="A5870">
            <v>0</v>
          </cell>
        </row>
        <row r="5871">
          <cell r="A5871">
            <v>0</v>
          </cell>
        </row>
        <row r="5872">
          <cell r="A5872">
            <v>0</v>
          </cell>
        </row>
        <row r="5873">
          <cell r="A5873">
            <v>0</v>
          </cell>
        </row>
        <row r="5874">
          <cell r="A5874">
            <v>0</v>
          </cell>
        </row>
        <row r="5875">
          <cell r="A5875">
            <v>0</v>
          </cell>
        </row>
        <row r="5876">
          <cell r="A5876">
            <v>0</v>
          </cell>
        </row>
        <row r="5877">
          <cell r="A5877">
            <v>0</v>
          </cell>
        </row>
        <row r="5878">
          <cell r="A5878">
            <v>0</v>
          </cell>
        </row>
        <row r="5879">
          <cell r="A5879">
            <v>0</v>
          </cell>
        </row>
        <row r="5880">
          <cell r="A5880">
            <v>0</v>
          </cell>
        </row>
        <row r="5881">
          <cell r="A5881">
            <v>0</v>
          </cell>
        </row>
        <row r="5882">
          <cell r="A5882">
            <v>0</v>
          </cell>
        </row>
        <row r="5883">
          <cell r="A5883">
            <v>0</v>
          </cell>
        </row>
        <row r="5884">
          <cell r="A5884">
            <v>0</v>
          </cell>
        </row>
        <row r="5885">
          <cell r="A5885">
            <v>0</v>
          </cell>
        </row>
        <row r="5886">
          <cell r="A5886">
            <v>0</v>
          </cell>
        </row>
        <row r="5887">
          <cell r="A5887">
            <v>0</v>
          </cell>
        </row>
        <row r="5888">
          <cell r="A5888">
            <v>0</v>
          </cell>
        </row>
        <row r="5889">
          <cell r="A5889">
            <v>0</v>
          </cell>
        </row>
        <row r="5890">
          <cell r="A5890">
            <v>0</v>
          </cell>
        </row>
        <row r="5891">
          <cell r="A5891">
            <v>0</v>
          </cell>
        </row>
        <row r="5892">
          <cell r="A5892">
            <v>0</v>
          </cell>
        </row>
        <row r="5893">
          <cell r="A5893">
            <v>0</v>
          </cell>
        </row>
        <row r="5894">
          <cell r="A5894">
            <v>0</v>
          </cell>
        </row>
        <row r="5895">
          <cell r="A5895">
            <v>0</v>
          </cell>
        </row>
        <row r="5896">
          <cell r="A5896">
            <v>0</v>
          </cell>
        </row>
        <row r="5897">
          <cell r="A5897">
            <v>0</v>
          </cell>
        </row>
        <row r="5898">
          <cell r="A5898">
            <v>0</v>
          </cell>
        </row>
        <row r="5899">
          <cell r="A5899">
            <v>0</v>
          </cell>
        </row>
        <row r="5900">
          <cell r="A5900">
            <v>0</v>
          </cell>
        </row>
        <row r="5901">
          <cell r="A5901">
            <v>0</v>
          </cell>
        </row>
        <row r="5902">
          <cell r="A5902">
            <v>0</v>
          </cell>
        </row>
        <row r="5903">
          <cell r="A5903">
            <v>0</v>
          </cell>
        </row>
        <row r="5904">
          <cell r="A5904">
            <v>0</v>
          </cell>
        </row>
        <row r="5905">
          <cell r="A5905">
            <v>0</v>
          </cell>
        </row>
        <row r="5906">
          <cell r="A5906">
            <v>0</v>
          </cell>
        </row>
        <row r="5907">
          <cell r="A5907">
            <v>0</v>
          </cell>
        </row>
        <row r="5908">
          <cell r="A5908">
            <v>0</v>
          </cell>
        </row>
        <row r="5909">
          <cell r="A5909">
            <v>0</v>
          </cell>
        </row>
        <row r="5910">
          <cell r="A5910">
            <v>0</v>
          </cell>
        </row>
        <row r="5911">
          <cell r="A5911">
            <v>0</v>
          </cell>
        </row>
        <row r="5912">
          <cell r="A5912">
            <v>0</v>
          </cell>
        </row>
        <row r="5913">
          <cell r="A5913">
            <v>0</v>
          </cell>
        </row>
        <row r="5914">
          <cell r="A5914">
            <v>0</v>
          </cell>
        </row>
        <row r="5915">
          <cell r="A5915">
            <v>0</v>
          </cell>
        </row>
        <row r="5916">
          <cell r="A5916">
            <v>0</v>
          </cell>
        </row>
        <row r="5917">
          <cell r="A5917">
            <v>0</v>
          </cell>
        </row>
        <row r="5918">
          <cell r="A5918">
            <v>0</v>
          </cell>
        </row>
        <row r="5919">
          <cell r="A5919">
            <v>0</v>
          </cell>
        </row>
        <row r="5920">
          <cell r="A5920">
            <v>0</v>
          </cell>
        </row>
        <row r="5921">
          <cell r="A5921">
            <v>0</v>
          </cell>
        </row>
        <row r="5922">
          <cell r="A5922">
            <v>0</v>
          </cell>
        </row>
        <row r="5923">
          <cell r="A5923">
            <v>0</v>
          </cell>
        </row>
        <row r="5924">
          <cell r="A5924">
            <v>0</v>
          </cell>
        </row>
        <row r="5925">
          <cell r="A5925">
            <v>0</v>
          </cell>
        </row>
        <row r="5926">
          <cell r="A5926">
            <v>0</v>
          </cell>
        </row>
        <row r="5927">
          <cell r="A5927">
            <v>0</v>
          </cell>
        </row>
        <row r="5928">
          <cell r="A5928">
            <v>0</v>
          </cell>
        </row>
        <row r="5929">
          <cell r="A5929">
            <v>0</v>
          </cell>
        </row>
        <row r="5930">
          <cell r="A5930">
            <v>0</v>
          </cell>
        </row>
        <row r="5931">
          <cell r="A5931">
            <v>0</v>
          </cell>
        </row>
        <row r="5932">
          <cell r="A5932">
            <v>0</v>
          </cell>
        </row>
        <row r="5933">
          <cell r="A5933">
            <v>0</v>
          </cell>
        </row>
        <row r="5934">
          <cell r="A5934">
            <v>0</v>
          </cell>
        </row>
        <row r="5935">
          <cell r="A5935">
            <v>0</v>
          </cell>
        </row>
        <row r="5936">
          <cell r="A5936">
            <v>0</v>
          </cell>
        </row>
        <row r="5937">
          <cell r="A5937">
            <v>0</v>
          </cell>
        </row>
        <row r="5938">
          <cell r="A5938">
            <v>0</v>
          </cell>
        </row>
        <row r="5939">
          <cell r="A5939">
            <v>0</v>
          </cell>
        </row>
        <row r="5940">
          <cell r="A5940">
            <v>0</v>
          </cell>
        </row>
        <row r="5941">
          <cell r="A5941">
            <v>0</v>
          </cell>
        </row>
        <row r="5942">
          <cell r="A5942">
            <v>0</v>
          </cell>
        </row>
        <row r="5943">
          <cell r="A5943">
            <v>0</v>
          </cell>
        </row>
        <row r="5944">
          <cell r="A5944">
            <v>0</v>
          </cell>
        </row>
        <row r="5945">
          <cell r="A5945">
            <v>0</v>
          </cell>
        </row>
        <row r="5946">
          <cell r="A5946">
            <v>0</v>
          </cell>
        </row>
        <row r="5947">
          <cell r="A5947">
            <v>0</v>
          </cell>
        </row>
        <row r="5948">
          <cell r="A5948">
            <v>0</v>
          </cell>
        </row>
        <row r="5949">
          <cell r="A5949">
            <v>0</v>
          </cell>
        </row>
        <row r="5950">
          <cell r="A5950">
            <v>0</v>
          </cell>
        </row>
        <row r="5951">
          <cell r="A5951">
            <v>0</v>
          </cell>
        </row>
        <row r="5952">
          <cell r="A5952">
            <v>0</v>
          </cell>
        </row>
        <row r="5953">
          <cell r="A5953">
            <v>0</v>
          </cell>
        </row>
        <row r="5954">
          <cell r="A5954">
            <v>0</v>
          </cell>
        </row>
        <row r="5955">
          <cell r="A5955">
            <v>0</v>
          </cell>
        </row>
        <row r="5956">
          <cell r="A5956">
            <v>0</v>
          </cell>
        </row>
        <row r="5957">
          <cell r="A5957">
            <v>0</v>
          </cell>
        </row>
        <row r="5958">
          <cell r="A5958">
            <v>0</v>
          </cell>
        </row>
        <row r="5959">
          <cell r="A5959">
            <v>0</v>
          </cell>
        </row>
        <row r="5960">
          <cell r="A5960">
            <v>0</v>
          </cell>
        </row>
        <row r="5961">
          <cell r="A5961">
            <v>0</v>
          </cell>
        </row>
        <row r="5962">
          <cell r="A5962">
            <v>0</v>
          </cell>
        </row>
        <row r="5963">
          <cell r="A5963">
            <v>0</v>
          </cell>
        </row>
        <row r="5964">
          <cell r="A5964">
            <v>0</v>
          </cell>
        </row>
        <row r="5965">
          <cell r="A5965">
            <v>0</v>
          </cell>
        </row>
        <row r="5966">
          <cell r="A5966">
            <v>0</v>
          </cell>
        </row>
        <row r="5967">
          <cell r="A5967">
            <v>0</v>
          </cell>
        </row>
        <row r="5968">
          <cell r="A5968">
            <v>0</v>
          </cell>
        </row>
        <row r="5969">
          <cell r="A5969">
            <v>0</v>
          </cell>
        </row>
        <row r="5970">
          <cell r="A5970">
            <v>0</v>
          </cell>
        </row>
        <row r="5971">
          <cell r="A5971">
            <v>0</v>
          </cell>
        </row>
        <row r="5972">
          <cell r="A5972">
            <v>0</v>
          </cell>
        </row>
        <row r="5973">
          <cell r="A5973">
            <v>0</v>
          </cell>
        </row>
        <row r="5974">
          <cell r="A5974">
            <v>0</v>
          </cell>
        </row>
        <row r="5975">
          <cell r="A5975">
            <v>0</v>
          </cell>
        </row>
        <row r="5976">
          <cell r="A5976">
            <v>0</v>
          </cell>
        </row>
        <row r="5977">
          <cell r="A5977">
            <v>0</v>
          </cell>
        </row>
        <row r="5978">
          <cell r="A5978">
            <v>0</v>
          </cell>
        </row>
        <row r="5979">
          <cell r="A5979">
            <v>0</v>
          </cell>
        </row>
        <row r="5980">
          <cell r="A5980">
            <v>0</v>
          </cell>
        </row>
        <row r="5981">
          <cell r="A5981">
            <v>0</v>
          </cell>
        </row>
        <row r="5982">
          <cell r="A5982">
            <v>0</v>
          </cell>
        </row>
        <row r="5983">
          <cell r="A5983">
            <v>0</v>
          </cell>
        </row>
        <row r="5984">
          <cell r="A5984">
            <v>0</v>
          </cell>
        </row>
        <row r="5985">
          <cell r="A5985">
            <v>0</v>
          </cell>
        </row>
        <row r="5986">
          <cell r="A5986">
            <v>0</v>
          </cell>
        </row>
        <row r="5987">
          <cell r="A5987">
            <v>0</v>
          </cell>
        </row>
        <row r="5988">
          <cell r="A5988">
            <v>0</v>
          </cell>
        </row>
        <row r="5989">
          <cell r="A5989">
            <v>0</v>
          </cell>
        </row>
        <row r="5990">
          <cell r="A5990">
            <v>0</v>
          </cell>
        </row>
        <row r="5991">
          <cell r="A5991">
            <v>0</v>
          </cell>
        </row>
        <row r="5992">
          <cell r="A5992">
            <v>0</v>
          </cell>
        </row>
        <row r="5993">
          <cell r="A5993">
            <v>0</v>
          </cell>
        </row>
        <row r="5994">
          <cell r="A5994">
            <v>0</v>
          </cell>
        </row>
        <row r="5995">
          <cell r="A5995">
            <v>0</v>
          </cell>
        </row>
        <row r="5996">
          <cell r="A5996">
            <v>0</v>
          </cell>
        </row>
        <row r="5997">
          <cell r="A5997">
            <v>0</v>
          </cell>
        </row>
        <row r="5998">
          <cell r="A5998">
            <v>0</v>
          </cell>
        </row>
        <row r="5999">
          <cell r="A5999">
            <v>0</v>
          </cell>
        </row>
        <row r="6000">
          <cell r="A6000">
            <v>0</v>
          </cell>
        </row>
        <row r="6001">
          <cell r="A6001">
            <v>0</v>
          </cell>
        </row>
        <row r="6002">
          <cell r="A6002">
            <v>0</v>
          </cell>
        </row>
        <row r="6003">
          <cell r="A6003">
            <v>0</v>
          </cell>
        </row>
        <row r="6004">
          <cell r="A6004">
            <v>0</v>
          </cell>
        </row>
        <row r="6005">
          <cell r="A6005">
            <v>0</v>
          </cell>
        </row>
        <row r="6006">
          <cell r="A6006">
            <v>0</v>
          </cell>
        </row>
        <row r="6007">
          <cell r="A6007">
            <v>0</v>
          </cell>
        </row>
        <row r="6008">
          <cell r="A6008">
            <v>0</v>
          </cell>
        </row>
        <row r="6009">
          <cell r="A6009">
            <v>0</v>
          </cell>
        </row>
        <row r="6010">
          <cell r="A6010">
            <v>0</v>
          </cell>
        </row>
        <row r="6011">
          <cell r="A6011">
            <v>0</v>
          </cell>
        </row>
        <row r="6012">
          <cell r="A6012">
            <v>0</v>
          </cell>
        </row>
        <row r="6013">
          <cell r="A6013">
            <v>0</v>
          </cell>
        </row>
        <row r="6014">
          <cell r="A6014">
            <v>0</v>
          </cell>
        </row>
        <row r="6015">
          <cell r="A6015">
            <v>0</v>
          </cell>
        </row>
        <row r="6016">
          <cell r="A6016">
            <v>0</v>
          </cell>
        </row>
        <row r="6017">
          <cell r="A6017">
            <v>0</v>
          </cell>
        </row>
        <row r="6018">
          <cell r="A6018">
            <v>0</v>
          </cell>
        </row>
        <row r="6019">
          <cell r="A6019">
            <v>0</v>
          </cell>
        </row>
        <row r="6020">
          <cell r="A6020">
            <v>0</v>
          </cell>
        </row>
        <row r="6021">
          <cell r="A6021">
            <v>0</v>
          </cell>
        </row>
        <row r="6022">
          <cell r="A6022">
            <v>0</v>
          </cell>
        </row>
        <row r="6023">
          <cell r="A6023">
            <v>0</v>
          </cell>
        </row>
        <row r="6024">
          <cell r="A6024">
            <v>0</v>
          </cell>
        </row>
        <row r="6025">
          <cell r="A6025">
            <v>0</v>
          </cell>
        </row>
        <row r="6026">
          <cell r="A6026">
            <v>0</v>
          </cell>
        </row>
        <row r="6027">
          <cell r="A6027">
            <v>0</v>
          </cell>
        </row>
        <row r="6028">
          <cell r="A6028">
            <v>0</v>
          </cell>
        </row>
        <row r="6029">
          <cell r="A6029">
            <v>0</v>
          </cell>
        </row>
        <row r="6030">
          <cell r="A6030">
            <v>0</v>
          </cell>
        </row>
        <row r="6031">
          <cell r="A6031">
            <v>0</v>
          </cell>
        </row>
        <row r="6032">
          <cell r="A6032">
            <v>0</v>
          </cell>
        </row>
        <row r="6033">
          <cell r="A6033">
            <v>0</v>
          </cell>
        </row>
        <row r="6034">
          <cell r="A6034">
            <v>0</v>
          </cell>
        </row>
        <row r="6035">
          <cell r="A6035">
            <v>0</v>
          </cell>
        </row>
        <row r="6036">
          <cell r="A6036">
            <v>0</v>
          </cell>
        </row>
        <row r="6037">
          <cell r="A6037">
            <v>0</v>
          </cell>
        </row>
        <row r="6038">
          <cell r="A6038">
            <v>0</v>
          </cell>
        </row>
        <row r="6039">
          <cell r="A6039">
            <v>0</v>
          </cell>
        </row>
        <row r="6040">
          <cell r="A6040">
            <v>0</v>
          </cell>
        </row>
        <row r="6041">
          <cell r="A6041">
            <v>0</v>
          </cell>
        </row>
        <row r="6042">
          <cell r="A6042">
            <v>0</v>
          </cell>
        </row>
        <row r="6043">
          <cell r="A6043">
            <v>0</v>
          </cell>
        </row>
        <row r="6044">
          <cell r="A6044">
            <v>0</v>
          </cell>
        </row>
        <row r="6045">
          <cell r="A6045">
            <v>0</v>
          </cell>
        </row>
        <row r="6046">
          <cell r="A6046">
            <v>0</v>
          </cell>
        </row>
        <row r="6047">
          <cell r="A6047">
            <v>0</v>
          </cell>
        </row>
        <row r="6048">
          <cell r="A6048">
            <v>0</v>
          </cell>
        </row>
        <row r="6049">
          <cell r="A6049">
            <v>0</v>
          </cell>
        </row>
        <row r="6050">
          <cell r="A6050">
            <v>0</v>
          </cell>
        </row>
        <row r="6051">
          <cell r="A6051">
            <v>0</v>
          </cell>
        </row>
        <row r="6052">
          <cell r="A6052">
            <v>0</v>
          </cell>
        </row>
        <row r="6053">
          <cell r="A6053">
            <v>0</v>
          </cell>
        </row>
        <row r="6054">
          <cell r="A6054">
            <v>0</v>
          </cell>
        </row>
        <row r="6055">
          <cell r="A6055">
            <v>0</v>
          </cell>
        </row>
        <row r="6056">
          <cell r="A6056">
            <v>0</v>
          </cell>
        </row>
        <row r="6057">
          <cell r="A6057">
            <v>0</v>
          </cell>
        </row>
        <row r="6058">
          <cell r="A6058">
            <v>0</v>
          </cell>
        </row>
        <row r="6059">
          <cell r="A6059">
            <v>0</v>
          </cell>
        </row>
        <row r="6060">
          <cell r="A6060">
            <v>0</v>
          </cell>
        </row>
        <row r="6061">
          <cell r="A6061">
            <v>0</v>
          </cell>
        </row>
        <row r="6062">
          <cell r="A6062">
            <v>0</v>
          </cell>
        </row>
        <row r="6063">
          <cell r="A6063">
            <v>0</v>
          </cell>
        </row>
        <row r="6064">
          <cell r="A6064">
            <v>0</v>
          </cell>
        </row>
        <row r="6065">
          <cell r="A6065">
            <v>0</v>
          </cell>
        </row>
        <row r="6066">
          <cell r="A6066">
            <v>0</v>
          </cell>
        </row>
        <row r="6067">
          <cell r="A6067">
            <v>0</v>
          </cell>
        </row>
        <row r="6068">
          <cell r="A6068">
            <v>0</v>
          </cell>
        </row>
        <row r="6069">
          <cell r="A6069">
            <v>0</v>
          </cell>
        </row>
        <row r="6070">
          <cell r="A6070">
            <v>0</v>
          </cell>
        </row>
        <row r="6071">
          <cell r="A6071">
            <v>0</v>
          </cell>
        </row>
        <row r="6072">
          <cell r="A6072">
            <v>0</v>
          </cell>
        </row>
        <row r="6073">
          <cell r="A6073">
            <v>0</v>
          </cell>
        </row>
        <row r="6074">
          <cell r="A6074">
            <v>0</v>
          </cell>
        </row>
        <row r="6075">
          <cell r="A6075">
            <v>0</v>
          </cell>
        </row>
        <row r="6076">
          <cell r="A6076">
            <v>0</v>
          </cell>
        </row>
        <row r="6077">
          <cell r="A6077">
            <v>0</v>
          </cell>
        </row>
        <row r="6078">
          <cell r="A6078">
            <v>0</v>
          </cell>
        </row>
        <row r="6079">
          <cell r="A6079">
            <v>0</v>
          </cell>
        </row>
        <row r="6080">
          <cell r="A6080">
            <v>0</v>
          </cell>
        </row>
        <row r="6081">
          <cell r="A6081">
            <v>0</v>
          </cell>
        </row>
        <row r="6082">
          <cell r="A6082">
            <v>0</v>
          </cell>
        </row>
        <row r="6083">
          <cell r="A6083">
            <v>0</v>
          </cell>
        </row>
        <row r="6084">
          <cell r="A6084">
            <v>0</v>
          </cell>
        </row>
        <row r="6085">
          <cell r="A6085">
            <v>0</v>
          </cell>
        </row>
        <row r="6086">
          <cell r="A6086">
            <v>0</v>
          </cell>
        </row>
        <row r="6087">
          <cell r="A6087">
            <v>0</v>
          </cell>
        </row>
        <row r="6088">
          <cell r="A6088">
            <v>0</v>
          </cell>
        </row>
        <row r="6089">
          <cell r="A6089">
            <v>0</v>
          </cell>
        </row>
        <row r="6090">
          <cell r="A6090">
            <v>0</v>
          </cell>
        </row>
        <row r="6091">
          <cell r="A6091">
            <v>0</v>
          </cell>
        </row>
        <row r="6092">
          <cell r="A6092">
            <v>0</v>
          </cell>
        </row>
        <row r="6093">
          <cell r="A6093">
            <v>0</v>
          </cell>
        </row>
        <row r="6094">
          <cell r="A6094">
            <v>0</v>
          </cell>
        </row>
        <row r="6095">
          <cell r="A6095">
            <v>0</v>
          </cell>
        </row>
        <row r="6096">
          <cell r="A6096">
            <v>0</v>
          </cell>
        </row>
        <row r="6097">
          <cell r="A6097">
            <v>0</v>
          </cell>
        </row>
        <row r="6098">
          <cell r="A6098">
            <v>0</v>
          </cell>
        </row>
        <row r="6099">
          <cell r="A6099">
            <v>0</v>
          </cell>
        </row>
        <row r="6100">
          <cell r="A6100">
            <v>0</v>
          </cell>
        </row>
        <row r="6101">
          <cell r="A6101">
            <v>0</v>
          </cell>
        </row>
        <row r="6102">
          <cell r="A6102">
            <v>0</v>
          </cell>
        </row>
        <row r="6103">
          <cell r="A6103">
            <v>0</v>
          </cell>
        </row>
        <row r="6104">
          <cell r="A6104">
            <v>0</v>
          </cell>
        </row>
        <row r="6105">
          <cell r="A6105">
            <v>0</v>
          </cell>
        </row>
        <row r="6106">
          <cell r="A6106">
            <v>0</v>
          </cell>
        </row>
        <row r="6107">
          <cell r="A6107">
            <v>0</v>
          </cell>
        </row>
        <row r="6108">
          <cell r="A6108">
            <v>0</v>
          </cell>
        </row>
        <row r="6109">
          <cell r="A6109">
            <v>0</v>
          </cell>
        </row>
        <row r="6110">
          <cell r="A6110">
            <v>0</v>
          </cell>
        </row>
        <row r="6111">
          <cell r="A6111">
            <v>0</v>
          </cell>
        </row>
        <row r="6112">
          <cell r="A6112">
            <v>0</v>
          </cell>
        </row>
        <row r="6113">
          <cell r="A6113">
            <v>0</v>
          </cell>
        </row>
        <row r="6114">
          <cell r="A6114">
            <v>0</v>
          </cell>
        </row>
        <row r="6115">
          <cell r="A6115">
            <v>0</v>
          </cell>
        </row>
        <row r="6116">
          <cell r="A6116">
            <v>0</v>
          </cell>
        </row>
        <row r="6117">
          <cell r="A6117">
            <v>0</v>
          </cell>
        </row>
        <row r="6118">
          <cell r="A6118">
            <v>0</v>
          </cell>
        </row>
        <row r="6119">
          <cell r="A6119">
            <v>0</v>
          </cell>
        </row>
        <row r="6120">
          <cell r="A6120">
            <v>0</v>
          </cell>
        </row>
        <row r="6121">
          <cell r="A6121">
            <v>0</v>
          </cell>
        </row>
        <row r="6122">
          <cell r="A6122">
            <v>0</v>
          </cell>
        </row>
        <row r="6123">
          <cell r="A6123">
            <v>0</v>
          </cell>
        </row>
        <row r="6124">
          <cell r="A6124">
            <v>0</v>
          </cell>
        </row>
        <row r="6125">
          <cell r="A6125">
            <v>0</v>
          </cell>
        </row>
        <row r="6126">
          <cell r="A6126">
            <v>0</v>
          </cell>
        </row>
        <row r="6127">
          <cell r="A6127">
            <v>0</v>
          </cell>
        </row>
        <row r="6128">
          <cell r="A6128">
            <v>0</v>
          </cell>
        </row>
        <row r="6129">
          <cell r="A6129">
            <v>0</v>
          </cell>
        </row>
        <row r="6130">
          <cell r="A6130">
            <v>0</v>
          </cell>
        </row>
        <row r="6131">
          <cell r="A6131">
            <v>0</v>
          </cell>
        </row>
        <row r="6132">
          <cell r="A6132">
            <v>0</v>
          </cell>
        </row>
        <row r="6133">
          <cell r="A6133">
            <v>0</v>
          </cell>
        </row>
        <row r="6134">
          <cell r="A6134">
            <v>0</v>
          </cell>
        </row>
        <row r="6135">
          <cell r="A6135">
            <v>0</v>
          </cell>
        </row>
        <row r="6136">
          <cell r="A6136">
            <v>0</v>
          </cell>
        </row>
        <row r="6137">
          <cell r="A6137">
            <v>0</v>
          </cell>
        </row>
        <row r="6138">
          <cell r="A6138">
            <v>0</v>
          </cell>
        </row>
        <row r="6139">
          <cell r="A6139">
            <v>0</v>
          </cell>
        </row>
        <row r="6140">
          <cell r="A6140">
            <v>0</v>
          </cell>
        </row>
        <row r="6141">
          <cell r="A6141">
            <v>0</v>
          </cell>
        </row>
        <row r="6142">
          <cell r="A6142">
            <v>0</v>
          </cell>
        </row>
        <row r="6143">
          <cell r="A6143">
            <v>0</v>
          </cell>
        </row>
        <row r="6144">
          <cell r="A6144">
            <v>0</v>
          </cell>
        </row>
        <row r="6145">
          <cell r="A6145">
            <v>0</v>
          </cell>
        </row>
        <row r="6146">
          <cell r="A6146">
            <v>0</v>
          </cell>
        </row>
        <row r="6147">
          <cell r="A6147">
            <v>0</v>
          </cell>
        </row>
        <row r="6148">
          <cell r="A6148">
            <v>0</v>
          </cell>
        </row>
        <row r="6149">
          <cell r="A6149">
            <v>0</v>
          </cell>
        </row>
        <row r="6150">
          <cell r="A6150">
            <v>0</v>
          </cell>
        </row>
        <row r="6151">
          <cell r="A6151">
            <v>0</v>
          </cell>
        </row>
        <row r="6152">
          <cell r="A6152">
            <v>0</v>
          </cell>
        </row>
        <row r="6153">
          <cell r="A6153">
            <v>0</v>
          </cell>
        </row>
        <row r="6154">
          <cell r="A6154">
            <v>0</v>
          </cell>
        </row>
        <row r="6155">
          <cell r="A6155">
            <v>0</v>
          </cell>
        </row>
        <row r="6156">
          <cell r="A6156">
            <v>0</v>
          </cell>
        </row>
        <row r="6157">
          <cell r="A6157">
            <v>0</v>
          </cell>
        </row>
        <row r="6158">
          <cell r="A6158">
            <v>0</v>
          </cell>
        </row>
        <row r="6159">
          <cell r="A6159">
            <v>0</v>
          </cell>
        </row>
        <row r="6160">
          <cell r="A6160">
            <v>0</v>
          </cell>
        </row>
        <row r="6161">
          <cell r="A6161">
            <v>0</v>
          </cell>
        </row>
        <row r="6162">
          <cell r="A6162">
            <v>0</v>
          </cell>
        </row>
        <row r="6163">
          <cell r="A6163">
            <v>0</v>
          </cell>
        </row>
        <row r="6164">
          <cell r="A6164">
            <v>0</v>
          </cell>
        </row>
        <row r="6165">
          <cell r="A6165">
            <v>0</v>
          </cell>
        </row>
        <row r="6166">
          <cell r="A6166">
            <v>0</v>
          </cell>
        </row>
        <row r="6167">
          <cell r="A6167">
            <v>0</v>
          </cell>
        </row>
        <row r="6168">
          <cell r="A6168">
            <v>0</v>
          </cell>
        </row>
        <row r="6169">
          <cell r="A6169">
            <v>0</v>
          </cell>
        </row>
        <row r="6170">
          <cell r="A6170">
            <v>0</v>
          </cell>
        </row>
        <row r="6171">
          <cell r="A6171">
            <v>0</v>
          </cell>
        </row>
        <row r="6172">
          <cell r="A6172">
            <v>0</v>
          </cell>
        </row>
        <row r="6173">
          <cell r="A6173">
            <v>0</v>
          </cell>
        </row>
        <row r="6174">
          <cell r="A6174">
            <v>0</v>
          </cell>
        </row>
        <row r="6175">
          <cell r="A6175">
            <v>0</v>
          </cell>
        </row>
        <row r="6176">
          <cell r="A6176">
            <v>0</v>
          </cell>
        </row>
        <row r="6177">
          <cell r="A6177">
            <v>0</v>
          </cell>
        </row>
        <row r="6178">
          <cell r="A6178">
            <v>0</v>
          </cell>
        </row>
        <row r="6179">
          <cell r="A6179">
            <v>0</v>
          </cell>
        </row>
        <row r="6180">
          <cell r="A6180">
            <v>0</v>
          </cell>
        </row>
        <row r="6181">
          <cell r="A6181">
            <v>0</v>
          </cell>
        </row>
        <row r="6182">
          <cell r="A6182">
            <v>0</v>
          </cell>
        </row>
        <row r="6183">
          <cell r="A6183">
            <v>0</v>
          </cell>
        </row>
        <row r="6184">
          <cell r="A6184">
            <v>0</v>
          </cell>
        </row>
        <row r="6185">
          <cell r="A6185">
            <v>0</v>
          </cell>
        </row>
        <row r="6186">
          <cell r="A6186">
            <v>0</v>
          </cell>
        </row>
        <row r="6187">
          <cell r="A6187">
            <v>0</v>
          </cell>
        </row>
        <row r="6188">
          <cell r="A6188">
            <v>0</v>
          </cell>
        </row>
        <row r="6189">
          <cell r="A6189">
            <v>0</v>
          </cell>
        </row>
        <row r="6190">
          <cell r="A6190">
            <v>0</v>
          </cell>
        </row>
        <row r="6191">
          <cell r="A6191">
            <v>0</v>
          </cell>
        </row>
        <row r="6192">
          <cell r="A6192">
            <v>0</v>
          </cell>
        </row>
        <row r="6193">
          <cell r="A6193">
            <v>0</v>
          </cell>
        </row>
        <row r="6194">
          <cell r="A6194">
            <v>0</v>
          </cell>
        </row>
        <row r="6195">
          <cell r="A6195">
            <v>0</v>
          </cell>
        </row>
        <row r="6196">
          <cell r="A6196">
            <v>0</v>
          </cell>
        </row>
        <row r="6197">
          <cell r="A6197">
            <v>0</v>
          </cell>
        </row>
        <row r="6198">
          <cell r="A6198">
            <v>0</v>
          </cell>
        </row>
        <row r="6199">
          <cell r="A6199">
            <v>0</v>
          </cell>
        </row>
        <row r="6200">
          <cell r="A6200">
            <v>0</v>
          </cell>
        </row>
        <row r="6201">
          <cell r="A6201">
            <v>0</v>
          </cell>
        </row>
        <row r="6202">
          <cell r="A6202">
            <v>0</v>
          </cell>
        </row>
        <row r="6203">
          <cell r="A6203">
            <v>0</v>
          </cell>
        </row>
        <row r="6204">
          <cell r="A6204">
            <v>0</v>
          </cell>
        </row>
        <row r="6205">
          <cell r="A6205">
            <v>0</v>
          </cell>
        </row>
        <row r="6206">
          <cell r="A6206">
            <v>0</v>
          </cell>
        </row>
        <row r="6207">
          <cell r="A6207">
            <v>0</v>
          </cell>
        </row>
        <row r="6208">
          <cell r="A6208">
            <v>0</v>
          </cell>
        </row>
        <row r="6209">
          <cell r="A6209">
            <v>0</v>
          </cell>
        </row>
        <row r="6210">
          <cell r="A6210">
            <v>0</v>
          </cell>
        </row>
        <row r="6211">
          <cell r="A6211">
            <v>0</v>
          </cell>
        </row>
        <row r="6212">
          <cell r="A6212">
            <v>0</v>
          </cell>
        </row>
        <row r="6213">
          <cell r="A6213">
            <v>0</v>
          </cell>
        </row>
        <row r="6214">
          <cell r="A6214">
            <v>0</v>
          </cell>
        </row>
        <row r="6215">
          <cell r="A6215">
            <v>0</v>
          </cell>
        </row>
        <row r="6216">
          <cell r="A6216">
            <v>0</v>
          </cell>
        </row>
        <row r="6217">
          <cell r="A6217">
            <v>0</v>
          </cell>
        </row>
        <row r="6218">
          <cell r="A6218">
            <v>0</v>
          </cell>
        </row>
        <row r="6219">
          <cell r="A6219">
            <v>0</v>
          </cell>
        </row>
        <row r="6220">
          <cell r="A6220">
            <v>0</v>
          </cell>
        </row>
        <row r="6221">
          <cell r="A6221">
            <v>0</v>
          </cell>
        </row>
        <row r="6222">
          <cell r="A6222">
            <v>0</v>
          </cell>
        </row>
        <row r="6223">
          <cell r="A6223">
            <v>0</v>
          </cell>
        </row>
        <row r="6224">
          <cell r="A6224">
            <v>0</v>
          </cell>
        </row>
        <row r="6225">
          <cell r="A6225">
            <v>0</v>
          </cell>
        </row>
        <row r="6226">
          <cell r="A6226">
            <v>0</v>
          </cell>
        </row>
        <row r="6227">
          <cell r="A6227">
            <v>0</v>
          </cell>
        </row>
        <row r="6228">
          <cell r="A6228">
            <v>0</v>
          </cell>
        </row>
        <row r="6229">
          <cell r="A6229">
            <v>0</v>
          </cell>
        </row>
        <row r="6230">
          <cell r="A6230">
            <v>0</v>
          </cell>
        </row>
        <row r="6231">
          <cell r="A6231">
            <v>0</v>
          </cell>
        </row>
        <row r="6232">
          <cell r="A6232">
            <v>0</v>
          </cell>
        </row>
        <row r="6233">
          <cell r="A6233">
            <v>0</v>
          </cell>
        </row>
        <row r="6234">
          <cell r="A6234">
            <v>0</v>
          </cell>
        </row>
        <row r="6235">
          <cell r="A6235">
            <v>0</v>
          </cell>
        </row>
        <row r="6236">
          <cell r="A6236">
            <v>0</v>
          </cell>
        </row>
        <row r="6237">
          <cell r="A6237">
            <v>0</v>
          </cell>
        </row>
        <row r="6238">
          <cell r="A6238">
            <v>0</v>
          </cell>
        </row>
        <row r="6239">
          <cell r="A6239">
            <v>0</v>
          </cell>
        </row>
        <row r="6240">
          <cell r="A6240">
            <v>0</v>
          </cell>
        </row>
        <row r="6241">
          <cell r="A6241">
            <v>0</v>
          </cell>
        </row>
        <row r="6242">
          <cell r="A6242">
            <v>0</v>
          </cell>
        </row>
        <row r="6243">
          <cell r="A6243">
            <v>0</v>
          </cell>
        </row>
        <row r="6244">
          <cell r="A6244">
            <v>0</v>
          </cell>
        </row>
        <row r="6245">
          <cell r="A6245">
            <v>0</v>
          </cell>
        </row>
        <row r="6246">
          <cell r="A6246">
            <v>0</v>
          </cell>
        </row>
        <row r="6247">
          <cell r="A6247">
            <v>0</v>
          </cell>
        </row>
        <row r="6248">
          <cell r="A6248">
            <v>0</v>
          </cell>
        </row>
        <row r="6249">
          <cell r="A6249">
            <v>0</v>
          </cell>
        </row>
        <row r="6250">
          <cell r="A6250">
            <v>0</v>
          </cell>
        </row>
        <row r="6251">
          <cell r="A6251">
            <v>0</v>
          </cell>
        </row>
        <row r="6252">
          <cell r="A6252">
            <v>0</v>
          </cell>
        </row>
        <row r="6253">
          <cell r="A6253">
            <v>0</v>
          </cell>
        </row>
        <row r="6254">
          <cell r="A6254">
            <v>0</v>
          </cell>
        </row>
        <row r="6255">
          <cell r="A6255">
            <v>0</v>
          </cell>
        </row>
        <row r="6256">
          <cell r="A6256">
            <v>0</v>
          </cell>
        </row>
        <row r="6257">
          <cell r="A6257">
            <v>0</v>
          </cell>
        </row>
        <row r="6258">
          <cell r="A6258">
            <v>0</v>
          </cell>
        </row>
        <row r="6259">
          <cell r="A6259">
            <v>0</v>
          </cell>
        </row>
        <row r="6260">
          <cell r="A6260">
            <v>0</v>
          </cell>
        </row>
        <row r="6261">
          <cell r="A6261">
            <v>0</v>
          </cell>
        </row>
        <row r="6262">
          <cell r="A6262">
            <v>0</v>
          </cell>
        </row>
        <row r="6263">
          <cell r="A6263">
            <v>0</v>
          </cell>
        </row>
        <row r="6264">
          <cell r="A6264">
            <v>0</v>
          </cell>
        </row>
        <row r="6265">
          <cell r="A6265">
            <v>0</v>
          </cell>
        </row>
        <row r="6266">
          <cell r="A6266">
            <v>0</v>
          </cell>
        </row>
        <row r="6267">
          <cell r="A6267">
            <v>0</v>
          </cell>
        </row>
        <row r="6268">
          <cell r="A6268">
            <v>0</v>
          </cell>
        </row>
        <row r="6269">
          <cell r="A6269">
            <v>0</v>
          </cell>
        </row>
        <row r="6270">
          <cell r="A6270">
            <v>0</v>
          </cell>
        </row>
        <row r="6271">
          <cell r="A6271">
            <v>0</v>
          </cell>
        </row>
        <row r="6272">
          <cell r="A6272">
            <v>0</v>
          </cell>
        </row>
        <row r="6273">
          <cell r="A6273">
            <v>0</v>
          </cell>
        </row>
        <row r="6274">
          <cell r="A6274">
            <v>0</v>
          </cell>
        </row>
        <row r="6275">
          <cell r="A6275">
            <v>0</v>
          </cell>
        </row>
        <row r="6276">
          <cell r="A6276">
            <v>0</v>
          </cell>
        </row>
        <row r="6277">
          <cell r="A6277">
            <v>0</v>
          </cell>
        </row>
        <row r="6278">
          <cell r="A6278">
            <v>0</v>
          </cell>
        </row>
        <row r="6279">
          <cell r="A6279">
            <v>0</v>
          </cell>
        </row>
        <row r="6280">
          <cell r="A6280">
            <v>0</v>
          </cell>
        </row>
        <row r="6281">
          <cell r="A6281">
            <v>0</v>
          </cell>
        </row>
        <row r="6282">
          <cell r="A6282">
            <v>0</v>
          </cell>
        </row>
        <row r="6283">
          <cell r="A6283">
            <v>0</v>
          </cell>
        </row>
        <row r="6284">
          <cell r="A6284">
            <v>0</v>
          </cell>
        </row>
        <row r="6285">
          <cell r="A6285">
            <v>0</v>
          </cell>
        </row>
        <row r="6286">
          <cell r="A6286">
            <v>0</v>
          </cell>
        </row>
        <row r="6287">
          <cell r="A6287">
            <v>0</v>
          </cell>
        </row>
        <row r="6288">
          <cell r="A6288">
            <v>0</v>
          </cell>
        </row>
        <row r="6289">
          <cell r="A6289">
            <v>0</v>
          </cell>
        </row>
        <row r="6290">
          <cell r="A6290">
            <v>0</v>
          </cell>
        </row>
        <row r="6291">
          <cell r="A6291">
            <v>0</v>
          </cell>
        </row>
        <row r="6292">
          <cell r="A6292">
            <v>0</v>
          </cell>
        </row>
        <row r="6293">
          <cell r="A6293">
            <v>0</v>
          </cell>
        </row>
        <row r="6294">
          <cell r="A6294">
            <v>0</v>
          </cell>
        </row>
        <row r="6295">
          <cell r="A6295">
            <v>0</v>
          </cell>
        </row>
        <row r="6296">
          <cell r="A6296">
            <v>0</v>
          </cell>
        </row>
        <row r="6297">
          <cell r="A6297">
            <v>0</v>
          </cell>
        </row>
        <row r="6298">
          <cell r="A6298">
            <v>0</v>
          </cell>
        </row>
        <row r="6299">
          <cell r="A6299">
            <v>0</v>
          </cell>
        </row>
        <row r="6300">
          <cell r="A6300">
            <v>0</v>
          </cell>
        </row>
        <row r="6301">
          <cell r="A6301">
            <v>0</v>
          </cell>
        </row>
        <row r="6302">
          <cell r="A6302">
            <v>0</v>
          </cell>
        </row>
        <row r="6303">
          <cell r="A6303">
            <v>0</v>
          </cell>
        </row>
        <row r="6304">
          <cell r="A6304">
            <v>0</v>
          </cell>
        </row>
        <row r="6305">
          <cell r="A6305">
            <v>0</v>
          </cell>
        </row>
        <row r="6306">
          <cell r="A6306">
            <v>0</v>
          </cell>
        </row>
        <row r="6307">
          <cell r="A6307">
            <v>0</v>
          </cell>
        </row>
        <row r="6308">
          <cell r="A6308">
            <v>0</v>
          </cell>
        </row>
        <row r="6309">
          <cell r="A6309">
            <v>0</v>
          </cell>
        </row>
        <row r="6310">
          <cell r="A6310">
            <v>0</v>
          </cell>
        </row>
        <row r="6311">
          <cell r="A6311">
            <v>0</v>
          </cell>
        </row>
        <row r="6312">
          <cell r="A6312">
            <v>0</v>
          </cell>
        </row>
        <row r="6313">
          <cell r="A6313">
            <v>0</v>
          </cell>
        </row>
        <row r="6314">
          <cell r="A6314">
            <v>0</v>
          </cell>
        </row>
        <row r="6315">
          <cell r="A6315">
            <v>0</v>
          </cell>
        </row>
        <row r="6316">
          <cell r="A6316">
            <v>0</v>
          </cell>
        </row>
        <row r="6317">
          <cell r="A6317">
            <v>0</v>
          </cell>
        </row>
        <row r="6318">
          <cell r="A6318">
            <v>0</v>
          </cell>
        </row>
        <row r="6319">
          <cell r="A6319">
            <v>0</v>
          </cell>
        </row>
        <row r="6320">
          <cell r="A6320">
            <v>0</v>
          </cell>
        </row>
        <row r="6321">
          <cell r="A6321">
            <v>0</v>
          </cell>
        </row>
        <row r="6322">
          <cell r="A6322">
            <v>0</v>
          </cell>
        </row>
        <row r="6323">
          <cell r="A6323">
            <v>0</v>
          </cell>
        </row>
        <row r="6324">
          <cell r="A6324">
            <v>0</v>
          </cell>
        </row>
        <row r="6325">
          <cell r="A6325">
            <v>0</v>
          </cell>
        </row>
        <row r="6326">
          <cell r="A6326">
            <v>0</v>
          </cell>
        </row>
        <row r="6327">
          <cell r="A6327">
            <v>0</v>
          </cell>
        </row>
        <row r="6328">
          <cell r="A6328">
            <v>0</v>
          </cell>
        </row>
        <row r="6329">
          <cell r="A6329">
            <v>0</v>
          </cell>
        </row>
        <row r="6330">
          <cell r="A6330">
            <v>0</v>
          </cell>
        </row>
        <row r="6331">
          <cell r="A6331">
            <v>0</v>
          </cell>
        </row>
        <row r="6332">
          <cell r="A6332">
            <v>0</v>
          </cell>
        </row>
        <row r="6333">
          <cell r="A6333">
            <v>0</v>
          </cell>
        </row>
        <row r="6334">
          <cell r="A6334">
            <v>0</v>
          </cell>
        </row>
        <row r="6335">
          <cell r="A6335">
            <v>0</v>
          </cell>
        </row>
        <row r="6336">
          <cell r="A6336">
            <v>0</v>
          </cell>
        </row>
        <row r="6337">
          <cell r="A6337">
            <v>0</v>
          </cell>
        </row>
        <row r="6338">
          <cell r="A6338">
            <v>0</v>
          </cell>
        </row>
        <row r="6339">
          <cell r="A6339">
            <v>0</v>
          </cell>
        </row>
        <row r="6340">
          <cell r="A6340">
            <v>0</v>
          </cell>
        </row>
        <row r="6341">
          <cell r="A6341">
            <v>0</v>
          </cell>
        </row>
        <row r="6342">
          <cell r="A6342">
            <v>0</v>
          </cell>
        </row>
        <row r="6343">
          <cell r="A6343">
            <v>0</v>
          </cell>
        </row>
        <row r="6344">
          <cell r="A6344">
            <v>0</v>
          </cell>
        </row>
        <row r="6345">
          <cell r="A6345">
            <v>0</v>
          </cell>
        </row>
        <row r="6346">
          <cell r="A6346">
            <v>0</v>
          </cell>
        </row>
        <row r="6347">
          <cell r="A6347">
            <v>0</v>
          </cell>
        </row>
        <row r="6348">
          <cell r="A6348">
            <v>0</v>
          </cell>
        </row>
        <row r="6349">
          <cell r="A6349">
            <v>0</v>
          </cell>
        </row>
        <row r="6350">
          <cell r="A6350">
            <v>0</v>
          </cell>
        </row>
        <row r="6351">
          <cell r="A6351">
            <v>0</v>
          </cell>
        </row>
        <row r="6352">
          <cell r="A6352">
            <v>0</v>
          </cell>
        </row>
        <row r="6353">
          <cell r="A6353">
            <v>0</v>
          </cell>
        </row>
        <row r="6354">
          <cell r="A6354">
            <v>0</v>
          </cell>
        </row>
        <row r="6355">
          <cell r="A6355">
            <v>0</v>
          </cell>
        </row>
        <row r="6356">
          <cell r="A6356">
            <v>0</v>
          </cell>
        </row>
        <row r="6357">
          <cell r="A6357">
            <v>0</v>
          </cell>
        </row>
        <row r="6358">
          <cell r="A6358">
            <v>0</v>
          </cell>
        </row>
        <row r="6359">
          <cell r="A6359">
            <v>0</v>
          </cell>
        </row>
        <row r="6360">
          <cell r="A6360">
            <v>0</v>
          </cell>
        </row>
        <row r="6361">
          <cell r="A6361">
            <v>0</v>
          </cell>
        </row>
        <row r="6362">
          <cell r="A6362">
            <v>0</v>
          </cell>
        </row>
        <row r="6363">
          <cell r="A6363">
            <v>0</v>
          </cell>
        </row>
        <row r="6364">
          <cell r="A6364">
            <v>0</v>
          </cell>
        </row>
        <row r="6365">
          <cell r="A6365">
            <v>0</v>
          </cell>
        </row>
        <row r="6366">
          <cell r="A6366">
            <v>0</v>
          </cell>
        </row>
        <row r="6367">
          <cell r="A6367">
            <v>0</v>
          </cell>
        </row>
        <row r="6368">
          <cell r="A6368">
            <v>0</v>
          </cell>
        </row>
        <row r="6369">
          <cell r="A6369">
            <v>0</v>
          </cell>
        </row>
        <row r="6370">
          <cell r="A6370">
            <v>0</v>
          </cell>
        </row>
        <row r="6371">
          <cell r="A6371">
            <v>0</v>
          </cell>
        </row>
        <row r="6372">
          <cell r="A6372">
            <v>0</v>
          </cell>
        </row>
        <row r="6373">
          <cell r="A6373">
            <v>0</v>
          </cell>
        </row>
        <row r="6374">
          <cell r="A6374">
            <v>0</v>
          </cell>
        </row>
        <row r="6375">
          <cell r="A6375">
            <v>0</v>
          </cell>
        </row>
        <row r="6376">
          <cell r="A6376">
            <v>0</v>
          </cell>
        </row>
        <row r="6377">
          <cell r="A6377">
            <v>0</v>
          </cell>
        </row>
        <row r="6378">
          <cell r="A6378">
            <v>0</v>
          </cell>
        </row>
        <row r="6379">
          <cell r="A6379">
            <v>0</v>
          </cell>
        </row>
        <row r="6380">
          <cell r="A6380">
            <v>0</v>
          </cell>
        </row>
        <row r="6381">
          <cell r="A6381">
            <v>0</v>
          </cell>
        </row>
        <row r="6382">
          <cell r="A6382">
            <v>0</v>
          </cell>
        </row>
        <row r="6383">
          <cell r="A6383">
            <v>0</v>
          </cell>
        </row>
        <row r="6384">
          <cell r="A6384">
            <v>0</v>
          </cell>
        </row>
        <row r="6385">
          <cell r="A6385">
            <v>0</v>
          </cell>
        </row>
        <row r="6386">
          <cell r="A6386">
            <v>0</v>
          </cell>
        </row>
        <row r="6387">
          <cell r="A6387">
            <v>0</v>
          </cell>
        </row>
        <row r="6388">
          <cell r="A6388">
            <v>0</v>
          </cell>
        </row>
        <row r="6389">
          <cell r="A6389">
            <v>0</v>
          </cell>
        </row>
        <row r="6390">
          <cell r="A6390">
            <v>0</v>
          </cell>
        </row>
        <row r="6391">
          <cell r="A6391">
            <v>0</v>
          </cell>
        </row>
        <row r="6392">
          <cell r="A6392">
            <v>0</v>
          </cell>
        </row>
        <row r="6393">
          <cell r="A6393">
            <v>0</v>
          </cell>
        </row>
        <row r="6394">
          <cell r="A6394">
            <v>0</v>
          </cell>
        </row>
        <row r="6395">
          <cell r="A6395">
            <v>0</v>
          </cell>
        </row>
        <row r="6396">
          <cell r="A6396">
            <v>0</v>
          </cell>
        </row>
        <row r="6397">
          <cell r="A6397">
            <v>0</v>
          </cell>
        </row>
        <row r="6398">
          <cell r="A6398">
            <v>0</v>
          </cell>
        </row>
        <row r="6399">
          <cell r="A6399">
            <v>0</v>
          </cell>
        </row>
        <row r="6400">
          <cell r="A6400">
            <v>0</v>
          </cell>
        </row>
        <row r="6401">
          <cell r="A6401">
            <v>0</v>
          </cell>
        </row>
        <row r="6402">
          <cell r="A6402">
            <v>0</v>
          </cell>
        </row>
        <row r="6403">
          <cell r="A6403">
            <v>0</v>
          </cell>
        </row>
        <row r="6404">
          <cell r="A6404">
            <v>0</v>
          </cell>
        </row>
        <row r="6405">
          <cell r="A6405">
            <v>0</v>
          </cell>
        </row>
        <row r="6406">
          <cell r="A6406">
            <v>0</v>
          </cell>
        </row>
        <row r="6407">
          <cell r="A6407">
            <v>0</v>
          </cell>
        </row>
        <row r="6408">
          <cell r="A6408">
            <v>0</v>
          </cell>
        </row>
        <row r="6409">
          <cell r="A6409">
            <v>0</v>
          </cell>
        </row>
        <row r="6410">
          <cell r="A6410">
            <v>0</v>
          </cell>
        </row>
        <row r="6411">
          <cell r="A6411">
            <v>0</v>
          </cell>
        </row>
        <row r="6412">
          <cell r="A6412">
            <v>0</v>
          </cell>
        </row>
        <row r="6413">
          <cell r="A6413">
            <v>0</v>
          </cell>
        </row>
        <row r="6414">
          <cell r="A6414">
            <v>0</v>
          </cell>
        </row>
        <row r="6415">
          <cell r="A6415">
            <v>0</v>
          </cell>
        </row>
        <row r="6416">
          <cell r="A6416">
            <v>0</v>
          </cell>
        </row>
        <row r="6417">
          <cell r="A6417">
            <v>0</v>
          </cell>
        </row>
        <row r="6418">
          <cell r="A6418">
            <v>0</v>
          </cell>
        </row>
        <row r="6419">
          <cell r="A6419">
            <v>0</v>
          </cell>
        </row>
        <row r="6420">
          <cell r="A6420">
            <v>0</v>
          </cell>
        </row>
        <row r="6421">
          <cell r="A6421">
            <v>0</v>
          </cell>
        </row>
        <row r="6422">
          <cell r="A6422">
            <v>0</v>
          </cell>
        </row>
        <row r="6423">
          <cell r="A6423">
            <v>0</v>
          </cell>
        </row>
        <row r="6424">
          <cell r="A6424">
            <v>0</v>
          </cell>
        </row>
        <row r="6425">
          <cell r="A6425">
            <v>0</v>
          </cell>
        </row>
        <row r="6426">
          <cell r="A6426">
            <v>0</v>
          </cell>
        </row>
        <row r="6427">
          <cell r="A6427">
            <v>0</v>
          </cell>
        </row>
        <row r="6428">
          <cell r="A6428">
            <v>0</v>
          </cell>
        </row>
        <row r="6429">
          <cell r="A6429">
            <v>0</v>
          </cell>
        </row>
        <row r="6430">
          <cell r="A6430">
            <v>0</v>
          </cell>
        </row>
        <row r="6431">
          <cell r="A6431">
            <v>0</v>
          </cell>
        </row>
        <row r="6432">
          <cell r="A6432">
            <v>0</v>
          </cell>
        </row>
        <row r="6433">
          <cell r="A6433">
            <v>0</v>
          </cell>
        </row>
        <row r="6434">
          <cell r="A6434">
            <v>0</v>
          </cell>
        </row>
        <row r="6435">
          <cell r="A6435">
            <v>0</v>
          </cell>
        </row>
        <row r="6436">
          <cell r="A6436">
            <v>0</v>
          </cell>
        </row>
        <row r="6437">
          <cell r="A6437">
            <v>0</v>
          </cell>
        </row>
        <row r="6438">
          <cell r="A6438">
            <v>0</v>
          </cell>
        </row>
        <row r="6439">
          <cell r="A6439">
            <v>0</v>
          </cell>
        </row>
        <row r="6440">
          <cell r="A6440">
            <v>0</v>
          </cell>
        </row>
        <row r="6441">
          <cell r="A6441">
            <v>0</v>
          </cell>
        </row>
        <row r="6442">
          <cell r="A6442">
            <v>0</v>
          </cell>
        </row>
        <row r="6443">
          <cell r="A6443">
            <v>0</v>
          </cell>
        </row>
        <row r="6444">
          <cell r="A6444">
            <v>0</v>
          </cell>
        </row>
        <row r="6445">
          <cell r="A6445">
            <v>0</v>
          </cell>
        </row>
        <row r="6446">
          <cell r="A6446">
            <v>0</v>
          </cell>
        </row>
        <row r="6447">
          <cell r="A6447">
            <v>0</v>
          </cell>
        </row>
        <row r="6448">
          <cell r="A6448">
            <v>0</v>
          </cell>
        </row>
        <row r="6449">
          <cell r="A6449">
            <v>0</v>
          </cell>
        </row>
        <row r="6450">
          <cell r="A6450">
            <v>0</v>
          </cell>
        </row>
        <row r="6451">
          <cell r="A6451">
            <v>0</v>
          </cell>
        </row>
        <row r="6452">
          <cell r="A6452">
            <v>0</v>
          </cell>
        </row>
        <row r="6453">
          <cell r="A6453">
            <v>0</v>
          </cell>
        </row>
        <row r="6454">
          <cell r="A6454">
            <v>0</v>
          </cell>
        </row>
        <row r="6455">
          <cell r="A6455">
            <v>0</v>
          </cell>
        </row>
        <row r="6456">
          <cell r="A6456">
            <v>0</v>
          </cell>
        </row>
        <row r="6457">
          <cell r="A6457">
            <v>0</v>
          </cell>
        </row>
        <row r="6458">
          <cell r="A6458">
            <v>0</v>
          </cell>
        </row>
        <row r="6459">
          <cell r="A6459">
            <v>0</v>
          </cell>
        </row>
        <row r="6460">
          <cell r="A6460">
            <v>0</v>
          </cell>
        </row>
        <row r="6461">
          <cell r="A6461">
            <v>0</v>
          </cell>
        </row>
        <row r="6462">
          <cell r="A6462">
            <v>0</v>
          </cell>
        </row>
        <row r="6463">
          <cell r="A6463">
            <v>0</v>
          </cell>
        </row>
        <row r="6464">
          <cell r="A6464">
            <v>0</v>
          </cell>
        </row>
        <row r="6465">
          <cell r="A6465">
            <v>0</v>
          </cell>
        </row>
        <row r="6466">
          <cell r="A6466">
            <v>0</v>
          </cell>
        </row>
        <row r="6467">
          <cell r="A6467">
            <v>0</v>
          </cell>
        </row>
        <row r="6468">
          <cell r="A6468">
            <v>0</v>
          </cell>
        </row>
        <row r="6469">
          <cell r="A6469">
            <v>0</v>
          </cell>
        </row>
        <row r="6470">
          <cell r="A6470">
            <v>0</v>
          </cell>
        </row>
        <row r="6471">
          <cell r="A6471">
            <v>0</v>
          </cell>
        </row>
        <row r="6472">
          <cell r="A6472">
            <v>0</v>
          </cell>
        </row>
        <row r="6473">
          <cell r="A6473">
            <v>0</v>
          </cell>
        </row>
        <row r="6474">
          <cell r="A6474">
            <v>0</v>
          </cell>
        </row>
        <row r="6475">
          <cell r="A6475">
            <v>0</v>
          </cell>
        </row>
        <row r="6476">
          <cell r="A6476">
            <v>0</v>
          </cell>
        </row>
        <row r="6477">
          <cell r="A6477">
            <v>0</v>
          </cell>
        </row>
        <row r="6478">
          <cell r="A6478">
            <v>0</v>
          </cell>
        </row>
        <row r="6479">
          <cell r="A6479">
            <v>0</v>
          </cell>
        </row>
        <row r="6480">
          <cell r="A6480">
            <v>0</v>
          </cell>
        </row>
        <row r="6481">
          <cell r="A6481">
            <v>0</v>
          </cell>
        </row>
        <row r="6482">
          <cell r="A6482">
            <v>0</v>
          </cell>
        </row>
        <row r="6483">
          <cell r="A6483">
            <v>0</v>
          </cell>
        </row>
        <row r="6484">
          <cell r="A6484">
            <v>0</v>
          </cell>
        </row>
        <row r="6485">
          <cell r="A6485">
            <v>0</v>
          </cell>
        </row>
        <row r="6486">
          <cell r="A6486">
            <v>0</v>
          </cell>
        </row>
        <row r="6487">
          <cell r="A6487">
            <v>0</v>
          </cell>
        </row>
        <row r="6488">
          <cell r="A6488">
            <v>0</v>
          </cell>
        </row>
        <row r="6489">
          <cell r="A6489">
            <v>0</v>
          </cell>
        </row>
        <row r="6490">
          <cell r="A6490">
            <v>0</v>
          </cell>
        </row>
        <row r="6491">
          <cell r="A6491">
            <v>0</v>
          </cell>
        </row>
        <row r="6492">
          <cell r="A6492">
            <v>0</v>
          </cell>
        </row>
        <row r="6493">
          <cell r="A6493">
            <v>0</v>
          </cell>
        </row>
        <row r="6494">
          <cell r="A6494">
            <v>0</v>
          </cell>
        </row>
        <row r="6495">
          <cell r="A6495">
            <v>0</v>
          </cell>
        </row>
        <row r="6496">
          <cell r="A6496">
            <v>0</v>
          </cell>
        </row>
        <row r="6497">
          <cell r="A6497">
            <v>0</v>
          </cell>
        </row>
        <row r="6498">
          <cell r="A6498">
            <v>0</v>
          </cell>
        </row>
        <row r="6499">
          <cell r="A6499">
            <v>0</v>
          </cell>
        </row>
        <row r="6500">
          <cell r="A6500">
            <v>0</v>
          </cell>
        </row>
        <row r="6501">
          <cell r="A6501">
            <v>0</v>
          </cell>
        </row>
        <row r="6502">
          <cell r="A6502">
            <v>0</v>
          </cell>
        </row>
        <row r="6503">
          <cell r="A6503">
            <v>0</v>
          </cell>
        </row>
        <row r="6504">
          <cell r="A6504">
            <v>0</v>
          </cell>
        </row>
        <row r="6505">
          <cell r="A6505">
            <v>0</v>
          </cell>
        </row>
        <row r="6506">
          <cell r="A6506">
            <v>0</v>
          </cell>
        </row>
        <row r="6507">
          <cell r="A6507">
            <v>0</v>
          </cell>
        </row>
        <row r="6508">
          <cell r="A6508">
            <v>0</v>
          </cell>
        </row>
        <row r="6509">
          <cell r="A6509">
            <v>0</v>
          </cell>
        </row>
        <row r="6510">
          <cell r="A6510">
            <v>0</v>
          </cell>
        </row>
        <row r="6511">
          <cell r="A6511">
            <v>0</v>
          </cell>
        </row>
        <row r="6512">
          <cell r="A6512">
            <v>0</v>
          </cell>
        </row>
        <row r="6513">
          <cell r="A6513">
            <v>0</v>
          </cell>
        </row>
        <row r="6514">
          <cell r="A6514">
            <v>0</v>
          </cell>
        </row>
        <row r="6515">
          <cell r="A6515">
            <v>0</v>
          </cell>
        </row>
        <row r="6516">
          <cell r="A6516">
            <v>0</v>
          </cell>
        </row>
        <row r="6517">
          <cell r="A6517">
            <v>0</v>
          </cell>
        </row>
        <row r="6518">
          <cell r="A6518">
            <v>0</v>
          </cell>
        </row>
        <row r="6519">
          <cell r="A6519">
            <v>0</v>
          </cell>
        </row>
        <row r="6520">
          <cell r="A6520">
            <v>0</v>
          </cell>
        </row>
        <row r="6521">
          <cell r="A6521">
            <v>0</v>
          </cell>
        </row>
        <row r="6522">
          <cell r="A6522">
            <v>0</v>
          </cell>
        </row>
        <row r="6523">
          <cell r="A6523">
            <v>0</v>
          </cell>
        </row>
        <row r="6524">
          <cell r="A6524">
            <v>0</v>
          </cell>
        </row>
        <row r="6525">
          <cell r="A6525">
            <v>0</v>
          </cell>
        </row>
        <row r="6526">
          <cell r="A6526">
            <v>0</v>
          </cell>
        </row>
        <row r="6527">
          <cell r="A6527">
            <v>0</v>
          </cell>
        </row>
        <row r="6528">
          <cell r="A6528">
            <v>0</v>
          </cell>
        </row>
        <row r="6529">
          <cell r="A6529">
            <v>0</v>
          </cell>
        </row>
        <row r="6530">
          <cell r="A6530">
            <v>0</v>
          </cell>
        </row>
        <row r="6531">
          <cell r="A6531">
            <v>0</v>
          </cell>
        </row>
        <row r="6532">
          <cell r="A6532">
            <v>0</v>
          </cell>
        </row>
        <row r="6533">
          <cell r="A6533">
            <v>0</v>
          </cell>
        </row>
        <row r="6534">
          <cell r="A6534">
            <v>0</v>
          </cell>
        </row>
        <row r="6535">
          <cell r="A6535">
            <v>0</v>
          </cell>
        </row>
        <row r="6536">
          <cell r="A6536">
            <v>0</v>
          </cell>
        </row>
        <row r="6537">
          <cell r="A6537">
            <v>0</v>
          </cell>
        </row>
        <row r="6538">
          <cell r="A6538">
            <v>0</v>
          </cell>
        </row>
        <row r="6539">
          <cell r="A6539">
            <v>0</v>
          </cell>
        </row>
        <row r="6540">
          <cell r="A6540">
            <v>0</v>
          </cell>
        </row>
        <row r="6541">
          <cell r="A6541">
            <v>0</v>
          </cell>
        </row>
        <row r="6542">
          <cell r="A6542">
            <v>0</v>
          </cell>
        </row>
        <row r="6543">
          <cell r="A6543">
            <v>0</v>
          </cell>
        </row>
        <row r="6544">
          <cell r="A6544">
            <v>0</v>
          </cell>
        </row>
        <row r="6545">
          <cell r="A6545">
            <v>0</v>
          </cell>
        </row>
        <row r="6546">
          <cell r="A6546">
            <v>0</v>
          </cell>
        </row>
        <row r="6547">
          <cell r="A6547">
            <v>0</v>
          </cell>
        </row>
        <row r="6548">
          <cell r="A6548">
            <v>0</v>
          </cell>
        </row>
        <row r="6549">
          <cell r="A6549">
            <v>0</v>
          </cell>
        </row>
        <row r="6550">
          <cell r="A6550">
            <v>0</v>
          </cell>
        </row>
        <row r="6551">
          <cell r="A6551">
            <v>0</v>
          </cell>
        </row>
        <row r="6552">
          <cell r="A6552">
            <v>0</v>
          </cell>
        </row>
        <row r="6553">
          <cell r="A6553">
            <v>0</v>
          </cell>
        </row>
        <row r="6554">
          <cell r="A6554">
            <v>0</v>
          </cell>
        </row>
        <row r="6555">
          <cell r="A6555">
            <v>0</v>
          </cell>
        </row>
        <row r="6556">
          <cell r="A6556">
            <v>0</v>
          </cell>
        </row>
        <row r="6557">
          <cell r="A6557">
            <v>0</v>
          </cell>
        </row>
        <row r="6558">
          <cell r="A6558">
            <v>0</v>
          </cell>
        </row>
        <row r="6559">
          <cell r="A6559">
            <v>0</v>
          </cell>
        </row>
        <row r="6560">
          <cell r="A6560">
            <v>0</v>
          </cell>
        </row>
        <row r="6561">
          <cell r="A6561">
            <v>0</v>
          </cell>
        </row>
        <row r="6562">
          <cell r="A6562">
            <v>0</v>
          </cell>
        </row>
        <row r="6563">
          <cell r="A6563">
            <v>0</v>
          </cell>
        </row>
        <row r="6564">
          <cell r="A6564">
            <v>0</v>
          </cell>
        </row>
        <row r="6565">
          <cell r="A6565">
            <v>0</v>
          </cell>
        </row>
        <row r="6566">
          <cell r="A6566">
            <v>0</v>
          </cell>
        </row>
        <row r="6567">
          <cell r="A6567">
            <v>0</v>
          </cell>
        </row>
        <row r="6568">
          <cell r="A6568">
            <v>0</v>
          </cell>
        </row>
        <row r="6569">
          <cell r="A6569">
            <v>0</v>
          </cell>
        </row>
        <row r="6570">
          <cell r="A6570">
            <v>0</v>
          </cell>
        </row>
        <row r="6571">
          <cell r="A6571">
            <v>0</v>
          </cell>
        </row>
        <row r="6572">
          <cell r="A6572">
            <v>0</v>
          </cell>
        </row>
        <row r="6573">
          <cell r="A6573">
            <v>0</v>
          </cell>
        </row>
        <row r="6574">
          <cell r="A6574">
            <v>0</v>
          </cell>
        </row>
        <row r="6575">
          <cell r="A6575">
            <v>0</v>
          </cell>
        </row>
        <row r="6576">
          <cell r="A6576">
            <v>0</v>
          </cell>
        </row>
        <row r="6577">
          <cell r="A6577">
            <v>0</v>
          </cell>
        </row>
        <row r="6578">
          <cell r="A6578">
            <v>0</v>
          </cell>
        </row>
        <row r="6579">
          <cell r="A6579">
            <v>0</v>
          </cell>
        </row>
        <row r="6580">
          <cell r="A6580">
            <v>0</v>
          </cell>
        </row>
        <row r="6581">
          <cell r="A6581">
            <v>0</v>
          </cell>
        </row>
        <row r="6582">
          <cell r="A6582">
            <v>0</v>
          </cell>
        </row>
        <row r="6583">
          <cell r="A6583">
            <v>0</v>
          </cell>
        </row>
        <row r="6584">
          <cell r="A6584">
            <v>0</v>
          </cell>
        </row>
        <row r="6585">
          <cell r="A6585">
            <v>0</v>
          </cell>
        </row>
        <row r="6586">
          <cell r="A6586">
            <v>0</v>
          </cell>
        </row>
        <row r="6587">
          <cell r="A6587">
            <v>0</v>
          </cell>
        </row>
        <row r="6588">
          <cell r="A6588">
            <v>0</v>
          </cell>
        </row>
        <row r="6589">
          <cell r="A6589">
            <v>0</v>
          </cell>
        </row>
        <row r="6590">
          <cell r="A6590">
            <v>0</v>
          </cell>
        </row>
        <row r="6591">
          <cell r="A6591">
            <v>0</v>
          </cell>
        </row>
        <row r="6592">
          <cell r="A6592">
            <v>0</v>
          </cell>
        </row>
        <row r="6593">
          <cell r="A6593">
            <v>0</v>
          </cell>
        </row>
        <row r="6594">
          <cell r="A6594">
            <v>0</v>
          </cell>
        </row>
        <row r="6595">
          <cell r="A6595">
            <v>0</v>
          </cell>
        </row>
        <row r="6596">
          <cell r="A6596">
            <v>0</v>
          </cell>
        </row>
        <row r="6597">
          <cell r="A6597">
            <v>0</v>
          </cell>
        </row>
        <row r="6598">
          <cell r="A6598">
            <v>0</v>
          </cell>
        </row>
        <row r="6599">
          <cell r="A6599">
            <v>0</v>
          </cell>
        </row>
        <row r="6600">
          <cell r="A6600">
            <v>0</v>
          </cell>
        </row>
        <row r="6601">
          <cell r="A6601">
            <v>0</v>
          </cell>
        </row>
        <row r="6602">
          <cell r="A6602">
            <v>0</v>
          </cell>
        </row>
        <row r="6603">
          <cell r="A6603">
            <v>0</v>
          </cell>
        </row>
        <row r="6604">
          <cell r="A6604">
            <v>0</v>
          </cell>
        </row>
        <row r="6605">
          <cell r="A6605">
            <v>0</v>
          </cell>
        </row>
        <row r="6606">
          <cell r="A6606">
            <v>0</v>
          </cell>
        </row>
        <row r="6607">
          <cell r="A6607">
            <v>0</v>
          </cell>
        </row>
        <row r="6608">
          <cell r="A6608">
            <v>0</v>
          </cell>
        </row>
        <row r="6609">
          <cell r="A6609">
            <v>0</v>
          </cell>
        </row>
        <row r="6610">
          <cell r="A6610">
            <v>0</v>
          </cell>
        </row>
        <row r="6611">
          <cell r="A6611">
            <v>0</v>
          </cell>
        </row>
        <row r="6612">
          <cell r="A6612">
            <v>0</v>
          </cell>
        </row>
        <row r="6613">
          <cell r="A6613">
            <v>0</v>
          </cell>
        </row>
        <row r="6614">
          <cell r="A6614">
            <v>0</v>
          </cell>
        </row>
        <row r="6615">
          <cell r="A6615">
            <v>0</v>
          </cell>
        </row>
        <row r="6616">
          <cell r="A6616">
            <v>0</v>
          </cell>
        </row>
        <row r="6617">
          <cell r="A6617">
            <v>0</v>
          </cell>
        </row>
        <row r="6618">
          <cell r="A6618">
            <v>0</v>
          </cell>
        </row>
        <row r="6619">
          <cell r="A6619">
            <v>0</v>
          </cell>
        </row>
        <row r="6620">
          <cell r="A6620">
            <v>0</v>
          </cell>
        </row>
        <row r="6621">
          <cell r="A6621">
            <v>0</v>
          </cell>
        </row>
        <row r="6622">
          <cell r="A6622">
            <v>0</v>
          </cell>
        </row>
        <row r="6623">
          <cell r="A6623">
            <v>0</v>
          </cell>
        </row>
        <row r="6624">
          <cell r="A6624">
            <v>0</v>
          </cell>
        </row>
        <row r="6625">
          <cell r="A6625">
            <v>0</v>
          </cell>
        </row>
        <row r="6626">
          <cell r="A6626">
            <v>0</v>
          </cell>
        </row>
        <row r="6627">
          <cell r="A6627">
            <v>0</v>
          </cell>
        </row>
        <row r="6628">
          <cell r="A6628">
            <v>0</v>
          </cell>
        </row>
        <row r="6629">
          <cell r="A6629">
            <v>0</v>
          </cell>
        </row>
        <row r="6630">
          <cell r="A6630">
            <v>0</v>
          </cell>
        </row>
        <row r="6631">
          <cell r="A6631">
            <v>0</v>
          </cell>
        </row>
        <row r="6632">
          <cell r="A6632">
            <v>0</v>
          </cell>
        </row>
        <row r="6633">
          <cell r="A6633">
            <v>0</v>
          </cell>
        </row>
        <row r="6634">
          <cell r="A6634">
            <v>0</v>
          </cell>
        </row>
        <row r="6635">
          <cell r="A6635">
            <v>0</v>
          </cell>
        </row>
        <row r="6636">
          <cell r="A6636">
            <v>0</v>
          </cell>
        </row>
        <row r="6637">
          <cell r="A6637">
            <v>0</v>
          </cell>
        </row>
        <row r="6638">
          <cell r="A6638">
            <v>0</v>
          </cell>
        </row>
        <row r="6639">
          <cell r="A6639">
            <v>0</v>
          </cell>
        </row>
        <row r="6640">
          <cell r="A6640">
            <v>0</v>
          </cell>
        </row>
        <row r="6641">
          <cell r="A6641">
            <v>0</v>
          </cell>
        </row>
        <row r="6642">
          <cell r="A6642">
            <v>0</v>
          </cell>
        </row>
        <row r="6643">
          <cell r="A6643">
            <v>0</v>
          </cell>
        </row>
        <row r="6644">
          <cell r="A6644">
            <v>0</v>
          </cell>
        </row>
        <row r="6645">
          <cell r="A6645">
            <v>0</v>
          </cell>
        </row>
        <row r="6646">
          <cell r="A6646">
            <v>0</v>
          </cell>
        </row>
        <row r="6647">
          <cell r="A6647">
            <v>0</v>
          </cell>
        </row>
        <row r="6648">
          <cell r="A6648">
            <v>0</v>
          </cell>
        </row>
        <row r="6649">
          <cell r="A6649">
            <v>0</v>
          </cell>
        </row>
        <row r="6650">
          <cell r="A6650">
            <v>0</v>
          </cell>
        </row>
        <row r="6651">
          <cell r="A6651">
            <v>0</v>
          </cell>
        </row>
        <row r="6652">
          <cell r="A6652">
            <v>0</v>
          </cell>
        </row>
        <row r="6653">
          <cell r="A6653">
            <v>0</v>
          </cell>
        </row>
        <row r="6654">
          <cell r="A6654">
            <v>0</v>
          </cell>
        </row>
        <row r="6655">
          <cell r="A6655">
            <v>0</v>
          </cell>
        </row>
        <row r="6656">
          <cell r="A6656">
            <v>0</v>
          </cell>
        </row>
        <row r="6657">
          <cell r="A6657">
            <v>0</v>
          </cell>
        </row>
        <row r="6658">
          <cell r="A6658">
            <v>0</v>
          </cell>
        </row>
        <row r="6659">
          <cell r="A6659">
            <v>0</v>
          </cell>
        </row>
        <row r="6660">
          <cell r="A6660">
            <v>0</v>
          </cell>
        </row>
        <row r="6661">
          <cell r="A6661">
            <v>0</v>
          </cell>
        </row>
        <row r="6662">
          <cell r="A6662">
            <v>0</v>
          </cell>
        </row>
        <row r="6663">
          <cell r="A6663">
            <v>0</v>
          </cell>
        </row>
        <row r="6664">
          <cell r="A6664">
            <v>0</v>
          </cell>
        </row>
        <row r="6665">
          <cell r="A6665">
            <v>0</v>
          </cell>
        </row>
        <row r="6666">
          <cell r="A6666">
            <v>0</v>
          </cell>
        </row>
        <row r="6667">
          <cell r="A6667">
            <v>0</v>
          </cell>
        </row>
        <row r="6668">
          <cell r="A6668">
            <v>0</v>
          </cell>
        </row>
        <row r="6669">
          <cell r="A6669">
            <v>0</v>
          </cell>
        </row>
        <row r="6670">
          <cell r="A6670">
            <v>0</v>
          </cell>
        </row>
        <row r="6671">
          <cell r="A6671">
            <v>0</v>
          </cell>
        </row>
        <row r="6672">
          <cell r="A6672">
            <v>0</v>
          </cell>
        </row>
        <row r="6673">
          <cell r="A6673">
            <v>0</v>
          </cell>
        </row>
        <row r="6674">
          <cell r="A6674">
            <v>0</v>
          </cell>
        </row>
        <row r="6675">
          <cell r="A6675">
            <v>0</v>
          </cell>
        </row>
        <row r="6676">
          <cell r="A6676">
            <v>0</v>
          </cell>
        </row>
        <row r="6677">
          <cell r="A6677">
            <v>0</v>
          </cell>
        </row>
        <row r="6678">
          <cell r="A6678">
            <v>0</v>
          </cell>
        </row>
        <row r="6679">
          <cell r="A6679">
            <v>0</v>
          </cell>
        </row>
        <row r="6680">
          <cell r="A6680">
            <v>0</v>
          </cell>
        </row>
        <row r="6681">
          <cell r="A6681">
            <v>0</v>
          </cell>
        </row>
        <row r="6682">
          <cell r="A6682">
            <v>0</v>
          </cell>
        </row>
        <row r="6683">
          <cell r="A6683">
            <v>0</v>
          </cell>
        </row>
        <row r="6684">
          <cell r="A6684">
            <v>0</v>
          </cell>
        </row>
        <row r="6685">
          <cell r="A6685">
            <v>0</v>
          </cell>
        </row>
        <row r="6686">
          <cell r="A6686">
            <v>0</v>
          </cell>
        </row>
        <row r="6687">
          <cell r="A6687">
            <v>0</v>
          </cell>
        </row>
        <row r="6688">
          <cell r="A6688">
            <v>0</v>
          </cell>
        </row>
        <row r="6689">
          <cell r="A6689">
            <v>0</v>
          </cell>
        </row>
        <row r="6690">
          <cell r="A6690">
            <v>0</v>
          </cell>
        </row>
        <row r="6691">
          <cell r="A6691">
            <v>0</v>
          </cell>
        </row>
        <row r="6692">
          <cell r="A6692">
            <v>0</v>
          </cell>
        </row>
        <row r="6693">
          <cell r="A6693">
            <v>0</v>
          </cell>
        </row>
        <row r="6694">
          <cell r="A6694">
            <v>0</v>
          </cell>
        </row>
        <row r="6695">
          <cell r="A6695">
            <v>0</v>
          </cell>
        </row>
        <row r="6696">
          <cell r="A6696">
            <v>0</v>
          </cell>
        </row>
        <row r="6697">
          <cell r="A6697">
            <v>0</v>
          </cell>
        </row>
        <row r="6698">
          <cell r="A6698">
            <v>0</v>
          </cell>
        </row>
        <row r="6699">
          <cell r="A6699">
            <v>0</v>
          </cell>
        </row>
        <row r="6700">
          <cell r="A6700">
            <v>0</v>
          </cell>
        </row>
        <row r="6701">
          <cell r="A6701">
            <v>0</v>
          </cell>
        </row>
        <row r="6702">
          <cell r="A6702">
            <v>0</v>
          </cell>
        </row>
        <row r="6703">
          <cell r="A6703">
            <v>0</v>
          </cell>
        </row>
        <row r="6704">
          <cell r="A6704">
            <v>0</v>
          </cell>
        </row>
        <row r="6705">
          <cell r="A6705">
            <v>0</v>
          </cell>
        </row>
        <row r="6706">
          <cell r="A6706">
            <v>0</v>
          </cell>
        </row>
        <row r="6707">
          <cell r="A6707">
            <v>0</v>
          </cell>
        </row>
        <row r="6708">
          <cell r="A6708">
            <v>0</v>
          </cell>
        </row>
        <row r="6709">
          <cell r="A6709">
            <v>0</v>
          </cell>
        </row>
        <row r="6710">
          <cell r="A6710">
            <v>0</v>
          </cell>
        </row>
        <row r="6711">
          <cell r="A6711">
            <v>0</v>
          </cell>
        </row>
        <row r="6712">
          <cell r="A6712">
            <v>0</v>
          </cell>
        </row>
        <row r="6713">
          <cell r="A6713">
            <v>0</v>
          </cell>
        </row>
        <row r="6714">
          <cell r="A6714">
            <v>0</v>
          </cell>
        </row>
        <row r="6715">
          <cell r="A6715">
            <v>0</v>
          </cell>
        </row>
        <row r="6716">
          <cell r="A6716">
            <v>0</v>
          </cell>
        </row>
        <row r="6717">
          <cell r="A6717">
            <v>0</v>
          </cell>
        </row>
        <row r="6718">
          <cell r="A6718">
            <v>0</v>
          </cell>
        </row>
        <row r="6719">
          <cell r="A6719">
            <v>0</v>
          </cell>
        </row>
        <row r="6720">
          <cell r="A6720">
            <v>0</v>
          </cell>
        </row>
        <row r="6721">
          <cell r="A6721">
            <v>0</v>
          </cell>
        </row>
        <row r="6722">
          <cell r="A6722">
            <v>0</v>
          </cell>
        </row>
        <row r="6723">
          <cell r="A6723">
            <v>0</v>
          </cell>
        </row>
        <row r="6724">
          <cell r="A6724">
            <v>0</v>
          </cell>
        </row>
        <row r="6725">
          <cell r="A6725">
            <v>0</v>
          </cell>
        </row>
        <row r="6726">
          <cell r="A6726">
            <v>0</v>
          </cell>
        </row>
        <row r="6727">
          <cell r="A6727">
            <v>0</v>
          </cell>
        </row>
        <row r="6728">
          <cell r="A6728">
            <v>0</v>
          </cell>
        </row>
        <row r="6729">
          <cell r="A6729">
            <v>0</v>
          </cell>
        </row>
        <row r="6730">
          <cell r="A6730">
            <v>0</v>
          </cell>
        </row>
        <row r="6731">
          <cell r="A6731">
            <v>0</v>
          </cell>
        </row>
        <row r="6732">
          <cell r="A6732">
            <v>0</v>
          </cell>
        </row>
        <row r="6733">
          <cell r="A6733">
            <v>0</v>
          </cell>
        </row>
        <row r="6734">
          <cell r="A6734">
            <v>0</v>
          </cell>
        </row>
        <row r="6735">
          <cell r="A6735">
            <v>0</v>
          </cell>
        </row>
        <row r="6736">
          <cell r="A6736">
            <v>0</v>
          </cell>
        </row>
        <row r="6737">
          <cell r="A6737">
            <v>0</v>
          </cell>
        </row>
        <row r="6738">
          <cell r="A6738">
            <v>0</v>
          </cell>
        </row>
        <row r="6739">
          <cell r="A6739">
            <v>0</v>
          </cell>
        </row>
        <row r="6740">
          <cell r="A6740">
            <v>0</v>
          </cell>
        </row>
        <row r="6741">
          <cell r="A6741">
            <v>0</v>
          </cell>
        </row>
        <row r="6742">
          <cell r="A6742">
            <v>0</v>
          </cell>
        </row>
        <row r="6743">
          <cell r="A6743">
            <v>0</v>
          </cell>
        </row>
        <row r="6744">
          <cell r="A6744">
            <v>0</v>
          </cell>
        </row>
        <row r="6745">
          <cell r="A6745">
            <v>0</v>
          </cell>
        </row>
        <row r="6746">
          <cell r="A6746">
            <v>0</v>
          </cell>
        </row>
        <row r="6747">
          <cell r="A6747">
            <v>0</v>
          </cell>
        </row>
        <row r="6748">
          <cell r="A6748">
            <v>0</v>
          </cell>
        </row>
        <row r="6749">
          <cell r="A6749">
            <v>0</v>
          </cell>
        </row>
        <row r="6750">
          <cell r="A6750">
            <v>0</v>
          </cell>
        </row>
        <row r="6751">
          <cell r="A6751">
            <v>0</v>
          </cell>
        </row>
        <row r="6752">
          <cell r="A6752">
            <v>0</v>
          </cell>
        </row>
        <row r="6753">
          <cell r="A6753">
            <v>0</v>
          </cell>
        </row>
        <row r="6754">
          <cell r="A6754">
            <v>0</v>
          </cell>
        </row>
        <row r="6755">
          <cell r="A6755">
            <v>0</v>
          </cell>
        </row>
        <row r="6756">
          <cell r="A6756">
            <v>0</v>
          </cell>
        </row>
        <row r="6757">
          <cell r="A6757">
            <v>0</v>
          </cell>
        </row>
        <row r="6758">
          <cell r="A6758">
            <v>0</v>
          </cell>
        </row>
        <row r="6759">
          <cell r="A6759">
            <v>0</v>
          </cell>
        </row>
        <row r="6760">
          <cell r="A6760">
            <v>0</v>
          </cell>
        </row>
        <row r="6761">
          <cell r="A6761">
            <v>0</v>
          </cell>
        </row>
        <row r="6762">
          <cell r="A6762">
            <v>0</v>
          </cell>
        </row>
        <row r="6763">
          <cell r="A6763">
            <v>0</v>
          </cell>
        </row>
        <row r="6764">
          <cell r="A6764">
            <v>0</v>
          </cell>
        </row>
        <row r="6765">
          <cell r="A6765">
            <v>0</v>
          </cell>
        </row>
        <row r="6766">
          <cell r="A6766">
            <v>0</v>
          </cell>
        </row>
        <row r="6767">
          <cell r="A6767">
            <v>0</v>
          </cell>
        </row>
        <row r="6768">
          <cell r="A6768">
            <v>0</v>
          </cell>
        </row>
        <row r="6769">
          <cell r="A6769">
            <v>0</v>
          </cell>
        </row>
        <row r="6770">
          <cell r="A6770">
            <v>0</v>
          </cell>
        </row>
        <row r="6771">
          <cell r="A6771">
            <v>0</v>
          </cell>
        </row>
        <row r="6772">
          <cell r="A6772">
            <v>0</v>
          </cell>
        </row>
        <row r="6773">
          <cell r="A6773">
            <v>0</v>
          </cell>
        </row>
        <row r="6774">
          <cell r="A6774">
            <v>0</v>
          </cell>
        </row>
        <row r="6775">
          <cell r="A6775">
            <v>0</v>
          </cell>
        </row>
        <row r="6776">
          <cell r="A6776">
            <v>0</v>
          </cell>
        </row>
        <row r="6777">
          <cell r="A6777">
            <v>0</v>
          </cell>
        </row>
        <row r="6778">
          <cell r="A6778">
            <v>0</v>
          </cell>
        </row>
        <row r="6779">
          <cell r="A6779">
            <v>0</v>
          </cell>
        </row>
        <row r="6780">
          <cell r="A6780">
            <v>0</v>
          </cell>
        </row>
        <row r="6781">
          <cell r="A6781">
            <v>0</v>
          </cell>
        </row>
        <row r="6782">
          <cell r="A6782">
            <v>0</v>
          </cell>
        </row>
        <row r="6783">
          <cell r="A6783">
            <v>0</v>
          </cell>
        </row>
        <row r="6784">
          <cell r="A6784">
            <v>0</v>
          </cell>
        </row>
        <row r="6785">
          <cell r="A6785">
            <v>0</v>
          </cell>
        </row>
        <row r="6786">
          <cell r="A6786">
            <v>0</v>
          </cell>
        </row>
        <row r="6787">
          <cell r="A6787">
            <v>0</v>
          </cell>
        </row>
        <row r="6788">
          <cell r="A6788">
            <v>0</v>
          </cell>
        </row>
        <row r="6789">
          <cell r="A6789">
            <v>0</v>
          </cell>
        </row>
        <row r="6790">
          <cell r="A6790">
            <v>0</v>
          </cell>
        </row>
        <row r="6791">
          <cell r="A6791">
            <v>0</v>
          </cell>
        </row>
        <row r="6792">
          <cell r="A6792">
            <v>0</v>
          </cell>
        </row>
        <row r="6793">
          <cell r="A6793">
            <v>0</v>
          </cell>
        </row>
        <row r="6794">
          <cell r="A6794">
            <v>0</v>
          </cell>
        </row>
        <row r="6795">
          <cell r="A6795">
            <v>0</v>
          </cell>
        </row>
        <row r="6796">
          <cell r="A6796">
            <v>0</v>
          </cell>
        </row>
        <row r="6797">
          <cell r="A6797">
            <v>0</v>
          </cell>
        </row>
        <row r="6798">
          <cell r="A6798">
            <v>0</v>
          </cell>
        </row>
        <row r="6799">
          <cell r="A6799">
            <v>0</v>
          </cell>
        </row>
        <row r="6800">
          <cell r="A6800">
            <v>0</v>
          </cell>
        </row>
        <row r="6801">
          <cell r="A6801">
            <v>0</v>
          </cell>
        </row>
        <row r="6802">
          <cell r="A6802">
            <v>0</v>
          </cell>
        </row>
        <row r="6803">
          <cell r="A6803">
            <v>0</v>
          </cell>
        </row>
        <row r="6804">
          <cell r="A6804">
            <v>0</v>
          </cell>
        </row>
        <row r="6805">
          <cell r="A6805">
            <v>0</v>
          </cell>
        </row>
        <row r="6806">
          <cell r="A6806">
            <v>0</v>
          </cell>
        </row>
        <row r="6807">
          <cell r="A6807">
            <v>0</v>
          </cell>
        </row>
        <row r="6808">
          <cell r="A6808">
            <v>0</v>
          </cell>
        </row>
        <row r="6809">
          <cell r="A6809">
            <v>0</v>
          </cell>
        </row>
        <row r="6810">
          <cell r="A6810">
            <v>0</v>
          </cell>
        </row>
        <row r="6811">
          <cell r="A6811">
            <v>0</v>
          </cell>
        </row>
        <row r="6812">
          <cell r="A6812">
            <v>0</v>
          </cell>
        </row>
        <row r="6813">
          <cell r="A6813">
            <v>0</v>
          </cell>
        </row>
        <row r="6814">
          <cell r="A6814">
            <v>0</v>
          </cell>
        </row>
        <row r="6815">
          <cell r="A6815">
            <v>0</v>
          </cell>
        </row>
        <row r="6816">
          <cell r="A6816">
            <v>0</v>
          </cell>
        </row>
        <row r="6817">
          <cell r="A6817">
            <v>0</v>
          </cell>
        </row>
        <row r="6818">
          <cell r="A6818">
            <v>0</v>
          </cell>
        </row>
        <row r="6819">
          <cell r="A6819">
            <v>0</v>
          </cell>
        </row>
        <row r="6820">
          <cell r="A6820">
            <v>0</v>
          </cell>
        </row>
        <row r="6821">
          <cell r="A6821">
            <v>0</v>
          </cell>
        </row>
        <row r="6822">
          <cell r="A6822">
            <v>0</v>
          </cell>
        </row>
        <row r="6823">
          <cell r="A6823">
            <v>0</v>
          </cell>
        </row>
        <row r="6824">
          <cell r="A6824">
            <v>0</v>
          </cell>
        </row>
        <row r="6825">
          <cell r="A6825">
            <v>0</v>
          </cell>
        </row>
        <row r="6826">
          <cell r="A6826">
            <v>0</v>
          </cell>
        </row>
        <row r="6827">
          <cell r="A6827">
            <v>0</v>
          </cell>
        </row>
        <row r="6828">
          <cell r="A6828">
            <v>0</v>
          </cell>
        </row>
        <row r="6829">
          <cell r="A6829">
            <v>0</v>
          </cell>
        </row>
        <row r="6830">
          <cell r="A6830">
            <v>0</v>
          </cell>
        </row>
        <row r="6831">
          <cell r="A6831">
            <v>0</v>
          </cell>
        </row>
        <row r="6832">
          <cell r="A6832">
            <v>0</v>
          </cell>
        </row>
        <row r="6833">
          <cell r="A6833">
            <v>0</v>
          </cell>
        </row>
        <row r="6834">
          <cell r="A6834">
            <v>0</v>
          </cell>
        </row>
        <row r="6835">
          <cell r="A6835">
            <v>0</v>
          </cell>
        </row>
        <row r="6836">
          <cell r="A6836">
            <v>0</v>
          </cell>
        </row>
        <row r="6837">
          <cell r="A6837">
            <v>0</v>
          </cell>
        </row>
        <row r="6838">
          <cell r="A6838">
            <v>0</v>
          </cell>
        </row>
        <row r="6839">
          <cell r="A6839">
            <v>0</v>
          </cell>
        </row>
        <row r="6840">
          <cell r="A6840">
            <v>0</v>
          </cell>
        </row>
        <row r="6841">
          <cell r="A6841">
            <v>0</v>
          </cell>
        </row>
        <row r="6842">
          <cell r="A6842">
            <v>0</v>
          </cell>
        </row>
        <row r="6843">
          <cell r="A6843">
            <v>0</v>
          </cell>
        </row>
        <row r="6844">
          <cell r="A6844">
            <v>0</v>
          </cell>
        </row>
        <row r="6845">
          <cell r="A6845">
            <v>0</v>
          </cell>
        </row>
        <row r="6846">
          <cell r="A6846">
            <v>0</v>
          </cell>
        </row>
        <row r="6847">
          <cell r="A6847">
            <v>0</v>
          </cell>
        </row>
        <row r="6848">
          <cell r="A6848">
            <v>0</v>
          </cell>
        </row>
        <row r="6849">
          <cell r="A6849">
            <v>0</v>
          </cell>
        </row>
        <row r="6850">
          <cell r="A6850">
            <v>0</v>
          </cell>
        </row>
        <row r="6851">
          <cell r="A6851">
            <v>0</v>
          </cell>
        </row>
        <row r="6852">
          <cell r="A6852">
            <v>0</v>
          </cell>
        </row>
        <row r="6853">
          <cell r="A6853">
            <v>0</v>
          </cell>
        </row>
        <row r="6854">
          <cell r="A6854">
            <v>0</v>
          </cell>
        </row>
        <row r="6855">
          <cell r="A6855">
            <v>0</v>
          </cell>
        </row>
        <row r="6856">
          <cell r="A6856">
            <v>0</v>
          </cell>
        </row>
        <row r="6857">
          <cell r="A6857">
            <v>0</v>
          </cell>
        </row>
        <row r="6858">
          <cell r="A6858">
            <v>0</v>
          </cell>
        </row>
        <row r="6859">
          <cell r="A6859">
            <v>0</v>
          </cell>
        </row>
        <row r="6860">
          <cell r="A6860">
            <v>0</v>
          </cell>
        </row>
        <row r="6861">
          <cell r="A6861">
            <v>0</v>
          </cell>
        </row>
        <row r="6862">
          <cell r="A6862">
            <v>0</v>
          </cell>
        </row>
        <row r="6863">
          <cell r="A6863">
            <v>0</v>
          </cell>
        </row>
        <row r="6864">
          <cell r="A6864">
            <v>0</v>
          </cell>
        </row>
        <row r="6865">
          <cell r="A6865">
            <v>0</v>
          </cell>
        </row>
        <row r="6866">
          <cell r="A6866">
            <v>0</v>
          </cell>
        </row>
        <row r="6867">
          <cell r="A6867">
            <v>0</v>
          </cell>
        </row>
        <row r="6868">
          <cell r="A6868">
            <v>0</v>
          </cell>
        </row>
        <row r="6869">
          <cell r="A6869">
            <v>0</v>
          </cell>
        </row>
        <row r="6870">
          <cell r="A6870">
            <v>0</v>
          </cell>
        </row>
        <row r="6871">
          <cell r="A6871">
            <v>0</v>
          </cell>
        </row>
        <row r="6872">
          <cell r="A6872">
            <v>0</v>
          </cell>
        </row>
        <row r="6873">
          <cell r="A6873">
            <v>0</v>
          </cell>
        </row>
        <row r="6874">
          <cell r="A6874">
            <v>0</v>
          </cell>
        </row>
        <row r="6875">
          <cell r="A6875">
            <v>0</v>
          </cell>
        </row>
        <row r="6876">
          <cell r="A6876">
            <v>0</v>
          </cell>
        </row>
        <row r="6877">
          <cell r="A6877">
            <v>0</v>
          </cell>
        </row>
        <row r="6878">
          <cell r="A6878">
            <v>0</v>
          </cell>
        </row>
        <row r="6879">
          <cell r="A6879">
            <v>0</v>
          </cell>
        </row>
        <row r="6880">
          <cell r="A6880">
            <v>0</v>
          </cell>
        </row>
        <row r="6881">
          <cell r="A6881">
            <v>0</v>
          </cell>
        </row>
        <row r="6882">
          <cell r="A6882">
            <v>0</v>
          </cell>
        </row>
        <row r="6883">
          <cell r="A6883">
            <v>0</v>
          </cell>
        </row>
        <row r="6884">
          <cell r="A6884">
            <v>0</v>
          </cell>
        </row>
        <row r="6885">
          <cell r="A6885">
            <v>0</v>
          </cell>
        </row>
        <row r="6886">
          <cell r="A6886">
            <v>0</v>
          </cell>
        </row>
        <row r="6887">
          <cell r="A6887">
            <v>0</v>
          </cell>
        </row>
        <row r="6888">
          <cell r="A6888">
            <v>0</v>
          </cell>
        </row>
        <row r="6889">
          <cell r="A6889">
            <v>0</v>
          </cell>
        </row>
        <row r="6890">
          <cell r="A6890">
            <v>0</v>
          </cell>
        </row>
        <row r="6891">
          <cell r="A6891">
            <v>0</v>
          </cell>
        </row>
        <row r="6892">
          <cell r="A6892">
            <v>0</v>
          </cell>
        </row>
        <row r="6893">
          <cell r="A6893">
            <v>0</v>
          </cell>
        </row>
        <row r="6894">
          <cell r="A6894">
            <v>0</v>
          </cell>
        </row>
        <row r="6895">
          <cell r="A6895">
            <v>0</v>
          </cell>
        </row>
        <row r="6896">
          <cell r="A6896">
            <v>0</v>
          </cell>
        </row>
        <row r="6897">
          <cell r="A6897">
            <v>0</v>
          </cell>
        </row>
        <row r="6898">
          <cell r="A6898">
            <v>0</v>
          </cell>
        </row>
        <row r="6899">
          <cell r="A6899">
            <v>0</v>
          </cell>
        </row>
        <row r="6900">
          <cell r="A6900">
            <v>0</v>
          </cell>
        </row>
        <row r="6901">
          <cell r="A6901">
            <v>0</v>
          </cell>
        </row>
        <row r="6902">
          <cell r="A6902">
            <v>0</v>
          </cell>
        </row>
        <row r="6903">
          <cell r="A6903">
            <v>0</v>
          </cell>
        </row>
        <row r="6904">
          <cell r="A6904">
            <v>0</v>
          </cell>
        </row>
        <row r="6905">
          <cell r="A6905">
            <v>0</v>
          </cell>
        </row>
        <row r="6906">
          <cell r="A6906">
            <v>0</v>
          </cell>
        </row>
        <row r="6907">
          <cell r="A6907">
            <v>0</v>
          </cell>
        </row>
        <row r="6908">
          <cell r="A6908">
            <v>0</v>
          </cell>
        </row>
        <row r="6909">
          <cell r="A6909">
            <v>0</v>
          </cell>
        </row>
        <row r="6910">
          <cell r="A6910">
            <v>0</v>
          </cell>
        </row>
        <row r="6911">
          <cell r="A6911">
            <v>0</v>
          </cell>
        </row>
        <row r="6912">
          <cell r="A6912">
            <v>0</v>
          </cell>
        </row>
        <row r="6913">
          <cell r="A6913">
            <v>0</v>
          </cell>
        </row>
        <row r="6914">
          <cell r="A6914">
            <v>0</v>
          </cell>
        </row>
        <row r="6915">
          <cell r="A6915">
            <v>0</v>
          </cell>
        </row>
        <row r="6916">
          <cell r="A6916">
            <v>0</v>
          </cell>
        </row>
        <row r="6917">
          <cell r="A6917">
            <v>0</v>
          </cell>
        </row>
        <row r="6918">
          <cell r="A6918">
            <v>0</v>
          </cell>
        </row>
        <row r="6919">
          <cell r="A6919">
            <v>0</v>
          </cell>
        </row>
        <row r="6920">
          <cell r="A6920">
            <v>0</v>
          </cell>
        </row>
        <row r="6921">
          <cell r="A6921">
            <v>0</v>
          </cell>
        </row>
        <row r="6922">
          <cell r="A6922">
            <v>0</v>
          </cell>
        </row>
        <row r="6923">
          <cell r="A6923">
            <v>0</v>
          </cell>
        </row>
        <row r="6924">
          <cell r="A6924">
            <v>0</v>
          </cell>
        </row>
        <row r="6925">
          <cell r="A6925">
            <v>0</v>
          </cell>
        </row>
        <row r="6926">
          <cell r="A6926">
            <v>0</v>
          </cell>
        </row>
        <row r="6927">
          <cell r="A6927">
            <v>0</v>
          </cell>
        </row>
        <row r="6928">
          <cell r="A6928">
            <v>0</v>
          </cell>
        </row>
        <row r="6929">
          <cell r="A6929">
            <v>0</v>
          </cell>
        </row>
        <row r="6930">
          <cell r="A6930">
            <v>0</v>
          </cell>
        </row>
        <row r="6931">
          <cell r="A6931">
            <v>0</v>
          </cell>
        </row>
        <row r="6932">
          <cell r="A6932">
            <v>0</v>
          </cell>
        </row>
        <row r="6933">
          <cell r="A6933">
            <v>0</v>
          </cell>
        </row>
        <row r="6934">
          <cell r="A6934">
            <v>0</v>
          </cell>
        </row>
        <row r="6935">
          <cell r="A6935">
            <v>0</v>
          </cell>
        </row>
        <row r="6936">
          <cell r="A6936">
            <v>0</v>
          </cell>
        </row>
        <row r="6937">
          <cell r="A6937">
            <v>0</v>
          </cell>
        </row>
        <row r="6938">
          <cell r="A6938">
            <v>0</v>
          </cell>
        </row>
        <row r="6939">
          <cell r="A6939">
            <v>0</v>
          </cell>
        </row>
        <row r="6940">
          <cell r="A6940">
            <v>0</v>
          </cell>
        </row>
        <row r="6941">
          <cell r="A6941">
            <v>0</v>
          </cell>
        </row>
        <row r="6942">
          <cell r="A6942">
            <v>0</v>
          </cell>
        </row>
        <row r="6943">
          <cell r="A6943">
            <v>0</v>
          </cell>
        </row>
        <row r="6944">
          <cell r="A6944">
            <v>0</v>
          </cell>
        </row>
        <row r="6945">
          <cell r="A6945">
            <v>0</v>
          </cell>
        </row>
        <row r="6946">
          <cell r="A6946">
            <v>0</v>
          </cell>
        </row>
        <row r="6947">
          <cell r="A6947">
            <v>0</v>
          </cell>
        </row>
        <row r="6948">
          <cell r="A6948">
            <v>0</v>
          </cell>
        </row>
        <row r="6949">
          <cell r="A6949">
            <v>0</v>
          </cell>
        </row>
        <row r="6950">
          <cell r="A6950">
            <v>0</v>
          </cell>
        </row>
        <row r="6951">
          <cell r="A6951">
            <v>0</v>
          </cell>
        </row>
        <row r="6952">
          <cell r="A6952">
            <v>0</v>
          </cell>
        </row>
        <row r="6953">
          <cell r="A6953">
            <v>0</v>
          </cell>
        </row>
        <row r="6954">
          <cell r="A6954">
            <v>0</v>
          </cell>
        </row>
        <row r="6955">
          <cell r="A6955">
            <v>0</v>
          </cell>
        </row>
        <row r="6956">
          <cell r="A6956">
            <v>0</v>
          </cell>
        </row>
        <row r="6957">
          <cell r="A6957">
            <v>0</v>
          </cell>
        </row>
        <row r="6958">
          <cell r="A6958">
            <v>0</v>
          </cell>
        </row>
        <row r="6959">
          <cell r="A6959">
            <v>0</v>
          </cell>
        </row>
        <row r="6960">
          <cell r="A6960">
            <v>0</v>
          </cell>
        </row>
        <row r="6961">
          <cell r="A6961">
            <v>0</v>
          </cell>
        </row>
        <row r="6962">
          <cell r="A6962">
            <v>0</v>
          </cell>
        </row>
        <row r="6963">
          <cell r="A6963">
            <v>0</v>
          </cell>
        </row>
        <row r="6964">
          <cell r="A6964">
            <v>0</v>
          </cell>
        </row>
        <row r="6965">
          <cell r="A6965">
            <v>0</v>
          </cell>
        </row>
        <row r="6966">
          <cell r="A6966">
            <v>0</v>
          </cell>
        </row>
        <row r="6967">
          <cell r="A6967">
            <v>0</v>
          </cell>
        </row>
        <row r="6968">
          <cell r="A6968">
            <v>0</v>
          </cell>
        </row>
        <row r="6969">
          <cell r="A6969">
            <v>0</v>
          </cell>
        </row>
        <row r="6970">
          <cell r="A6970">
            <v>0</v>
          </cell>
        </row>
        <row r="6971">
          <cell r="A6971">
            <v>0</v>
          </cell>
        </row>
        <row r="6972">
          <cell r="A6972">
            <v>0</v>
          </cell>
        </row>
        <row r="6973">
          <cell r="A6973">
            <v>0</v>
          </cell>
        </row>
        <row r="6974">
          <cell r="A6974">
            <v>0</v>
          </cell>
        </row>
        <row r="6975">
          <cell r="A6975">
            <v>0</v>
          </cell>
        </row>
        <row r="6976">
          <cell r="A6976">
            <v>0</v>
          </cell>
        </row>
        <row r="6977">
          <cell r="A6977">
            <v>0</v>
          </cell>
        </row>
        <row r="6978">
          <cell r="A6978">
            <v>0</v>
          </cell>
        </row>
        <row r="6979">
          <cell r="A6979">
            <v>0</v>
          </cell>
        </row>
        <row r="6980">
          <cell r="A6980">
            <v>0</v>
          </cell>
        </row>
        <row r="6981">
          <cell r="A6981">
            <v>0</v>
          </cell>
        </row>
        <row r="6982">
          <cell r="A6982">
            <v>0</v>
          </cell>
        </row>
        <row r="6983">
          <cell r="A6983">
            <v>0</v>
          </cell>
        </row>
        <row r="6984">
          <cell r="A6984">
            <v>0</v>
          </cell>
        </row>
        <row r="6985">
          <cell r="A6985">
            <v>0</v>
          </cell>
        </row>
        <row r="6986">
          <cell r="A6986">
            <v>0</v>
          </cell>
        </row>
        <row r="6987">
          <cell r="A6987">
            <v>0</v>
          </cell>
        </row>
        <row r="6988">
          <cell r="A6988">
            <v>0</v>
          </cell>
        </row>
        <row r="6989">
          <cell r="A6989">
            <v>0</v>
          </cell>
        </row>
        <row r="6990">
          <cell r="A6990">
            <v>0</v>
          </cell>
        </row>
        <row r="6991">
          <cell r="A6991">
            <v>0</v>
          </cell>
        </row>
        <row r="6992">
          <cell r="A6992">
            <v>0</v>
          </cell>
        </row>
        <row r="6993">
          <cell r="A6993">
            <v>0</v>
          </cell>
        </row>
        <row r="6994">
          <cell r="A6994">
            <v>0</v>
          </cell>
        </row>
        <row r="6995">
          <cell r="A6995">
            <v>0</v>
          </cell>
        </row>
        <row r="6996">
          <cell r="A6996">
            <v>0</v>
          </cell>
        </row>
        <row r="6997">
          <cell r="A6997">
            <v>0</v>
          </cell>
        </row>
        <row r="6998">
          <cell r="A6998">
            <v>0</v>
          </cell>
        </row>
        <row r="6999">
          <cell r="A6999">
            <v>0</v>
          </cell>
        </row>
        <row r="7000">
          <cell r="A7000">
            <v>0</v>
          </cell>
        </row>
        <row r="7001">
          <cell r="A7001">
            <v>0</v>
          </cell>
        </row>
        <row r="7002">
          <cell r="A7002">
            <v>0</v>
          </cell>
        </row>
        <row r="7003">
          <cell r="A7003">
            <v>0</v>
          </cell>
        </row>
        <row r="7004">
          <cell r="A7004">
            <v>0</v>
          </cell>
        </row>
        <row r="7005">
          <cell r="A7005">
            <v>0</v>
          </cell>
        </row>
        <row r="7006">
          <cell r="A7006">
            <v>0</v>
          </cell>
        </row>
        <row r="7007">
          <cell r="A7007">
            <v>0</v>
          </cell>
        </row>
        <row r="7008">
          <cell r="A7008">
            <v>0</v>
          </cell>
        </row>
        <row r="7009">
          <cell r="A7009">
            <v>0</v>
          </cell>
        </row>
        <row r="7010">
          <cell r="A7010">
            <v>0</v>
          </cell>
        </row>
        <row r="7011">
          <cell r="A7011">
            <v>0</v>
          </cell>
        </row>
        <row r="7012">
          <cell r="A7012">
            <v>0</v>
          </cell>
        </row>
        <row r="7013">
          <cell r="A7013">
            <v>0</v>
          </cell>
        </row>
        <row r="7014">
          <cell r="A7014">
            <v>0</v>
          </cell>
        </row>
        <row r="7015">
          <cell r="A7015">
            <v>0</v>
          </cell>
        </row>
        <row r="7016">
          <cell r="A7016">
            <v>0</v>
          </cell>
        </row>
        <row r="7017">
          <cell r="A7017">
            <v>0</v>
          </cell>
        </row>
        <row r="7018">
          <cell r="A7018">
            <v>0</v>
          </cell>
        </row>
        <row r="7019">
          <cell r="A7019">
            <v>0</v>
          </cell>
        </row>
        <row r="7020">
          <cell r="A7020">
            <v>0</v>
          </cell>
        </row>
        <row r="7021">
          <cell r="A7021">
            <v>0</v>
          </cell>
        </row>
        <row r="7022">
          <cell r="A7022">
            <v>0</v>
          </cell>
        </row>
        <row r="7023">
          <cell r="A7023">
            <v>0</v>
          </cell>
        </row>
        <row r="7024">
          <cell r="A7024">
            <v>0</v>
          </cell>
        </row>
        <row r="7025">
          <cell r="A7025">
            <v>0</v>
          </cell>
        </row>
        <row r="7026">
          <cell r="A7026">
            <v>0</v>
          </cell>
        </row>
        <row r="7027">
          <cell r="A7027">
            <v>0</v>
          </cell>
        </row>
        <row r="7028">
          <cell r="A7028">
            <v>0</v>
          </cell>
        </row>
        <row r="7029">
          <cell r="A7029">
            <v>0</v>
          </cell>
        </row>
        <row r="7030">
          <cell r="A7030">
            <v>0</v>
          </cell>
        </row>
        <row r="7031">
          <cell r="A7031">
            <v>0</v>
          </cell>
        </row>
        <row r="7032">
          <cell r="A7032">
            <v>0</v>
          </cell>
        </row>
        <row r="7033">
          <cell r="A7033">
            <v>0</v>
          </cell>
        </row>
        <row r="7034">
          <cell r="A7034">
            <v>0</v>
          </cell>
        </row>
        <row r="7035">
          <cell r="A7035">
            <v>0</v>
          </cell>
        </row>
        <row r="7036">
          <cell r="A7036">
            <v>0</v>
          </cell>
        </row>
        <row r="7037">
          <cell r="A7037">
            <v>0</v>
          </cell>
        </row>
        <row r="7038">
          <cell r="A7038">
            <v>0</v>
          </cell>
        </row>
        <row r="7039">
          <cell r="A7039">
            <v>0</v>
          </cell>
        </row>
        <row r="7040">
          <cell r="A7040">
            <v>0</v>
          </cell>
        </row>
        <row r="7041">
          <cell r="A7041">
            <v>0</v>
          </cell>
        </row>
        <row r="7042">
          <cell r="A7042">
            <v>0</v>
          </cell>
        </row>
        <row r="7043">
          <cell r="A7043">
            <v>0</v>
          </cell>
        </row>
        <row r="7044">
          <cell r="A7044">
            <v>0</v>
          </cell>
        </row>
        <row r="7045">
          <cell r="A7045">
            <v>0</v>
          </cell>
        </row>
        <row r="7046">
          <cell r="A7046">
            <v>0</v>
          </cell>
        </row>
        <row r="7047">
          <cell r="A7047">
            <v>0</v>
          </cell>
        </row>
        <row r="7048">
          <cell r="A7048">
            <v>0</v>
          </cell>
        </row>
        <row r="7049">
          <cell r="A7049">
            <v>0</v>
          </cell>
        </row>
        <row r="7050">
          <cell r="A7050">
            <v>0</v>
          </cell>
        </row>
        <row r="7051">
          <cell r="A7051">
            <v>0</v>
          </cell>
        </row>
        <row r="7052">
          <cell r="A7052">
            <v>0</v>
          </cell>
        </row>
        <row r="7053">
          <cell r="A7053">
            <v>0</v>
          </cell>
        </row>
        <row r="7054">
          <cell r="A7054">
            <v>0</v>
          </cell>
        </row>
        <row r="7055">
          <cell r="A7055">
            <v>0</v>
          </cell>
        </row>
        <row r="7056">
          <cell r="A7056">
            <v>0</v>
          </cell>
        </row>
        <row r="7057">
          <cell r="A7057">
            <v>0</v>
          </cell>
        </row>
        <row r="7058">
          <cell r="A7058">
            <v>0</v>
          </cell>
        </row>
        <row r="7059">
          <cell r="A7059">
            <v>0</v>
          </cell>
        </row>
        <row r="7060">
          <cell r="A7060">
            <v>0</v>
          </cell>
        </row>
        <row r="7061">
          <cell r="A7061">
            <v>0</v>
          </cell>
        </row>
        <row r="7062">
          <cell r="A7062">
            <v>0</v>
          </cell>
        </row>
        <row r="7063">
          <cell r="A7063">
            <v>0</v>
          </cell>
        </row>
        <row r="7064">
          <cell r="A7064">
            <v>0</v>
          </cell>
        </row>
        <row r="7065">
          <cell r="A7065">
            <v>0</v>
          </cell>
        </row>
        <row r="7066">
          <cell r="A7066">
            <v>0</v>
          </cell>
        </row>
        <row r="7067">
          <cell r="A7067">
            <v>0</v>
          </cell>
        </row>
        <row r="7068">
          <cell r="A7068">
            <v>0</v>
          </cell>
        </row>
        <row r="7069">
          <cell r="A7069">
            <v>0</v>
          </cell>
        </row>
        <row r="7070">
          <cell r="A7070">
            <v>0</v>
          </cell>
        </row>
        <row r="7071">
          <cell r="A7071">
            <v>0</v>
          </cell>
        </row>
        <row r="7072">
          <cell r="A7072">
            <v>0</v>
          </cell>
        </row>
        <row r="7073">
          <cell r="A7073">
            <v>0</v>
          </cell>
        </row>
        <row r="7074">
          <cell r="A7074">
            <v>0</v>
          </cell>
        </row>
        <row r="7075">
          <cell r="A7075">
            <v>0</v>
          </cell>
        </row>
        <row r="7076">
          <cell r="A7076">
            <v>0</v>
          </cell>
        </row>
        <row r="7077">
          <cell r="A7077">
            <v>0</v>
          </cell>
        </row>
        <row r="7078">
          <cell r="A7078">
            <v>0</v>
          </cell>
        </row>
        <row r="7079">
          <cell r="A7079">
            <v>0</v>
          </cell>
        </row>
        <row r="7080">
          <cell r="A7080">
            <v>0</v>
          </cell>
        </row>
        <row r="7081">
          <cell r="A7081">
            <v>0</v>
          </cell>
        </row>
        <row r="7082">
          <cell r="A7082">
            <v>0</v>
          </cell>
        </row>
        <row r="7083">
          <cell r="A7083">
            <v>0</v>
          </cell>
        </row>
        <row r="7084">
          <cell r="A7084">
            <v>0</v>
          </cell>
        </row>
        <row r="7085">
          <cell r="A7085">
            <v>0</v>
          </cell>
        </row>
        <row r="7086">
          <cell r="A7086">
            <v>0</v>
          </cell>
        </row>
        <row r="7087">
          <cell r="A7087">
            <v>0</v>
          </cell>
        </row>
        <row r="7088">
          <cell r="A7088">
            <v>0</v>
          </cell>
        </row>
        <row r="7089">
          <cell r="A7089">
            <v>0</v>
          </cell>
        </row>
        <row r="7090">
          <cell r="A7090">
            <v>0</v>
          </cell>
        </row>
        <row r="7091">
          <cell r="A7091">
            <v>0</v>
          </cell>
        </row>
        <row r="7092">
          <cell r="A7092">
            <v>0</v>
          </cell>
        </row>
        <row r="7093">
          <cell r="A7093">
            <v>0</v>
          </cell>
        </row>
        <row r="7094">
          <cell r="A7094">
            <v>0</v>
          </cell>
        </row>
        <row r="7095">
          <cell r="A7095">
            <v>0</v>
          </cell>
        </row>
        <row r="7096">
          <cell r="A7096">
            <v>0</v>
          </cell>
        </row>
        <row r="7097">
          <cell r="A7097">
            <v>0</v>
          </cell>
        </row>
        <row r="7098">
          <cell r="A7098">
            <v>0</v>
          </cell>
        </row>
        <row r="7099">
          <cell r="A7099">
            <v>0</v>
          </cell>
        </row>
        <row r="7100">
          <cell r="A7100">
            <v>0</v>
          </cell>
        </row>
        <row r="7101">
          <cell r="A7101">
            <v>0</v>
          </cell>
        </row>
        <row r="7102">
          <cell r="A7102">
            <v>0</v>
          </cell>
        </row>
        <row r="7103">
          <cell r="A7103">
            <v>0</v>
          </cell>
        </row>
        <row r="7104">
          <cell r="A7104">
            <v>0</v>
          </cell>
        </row>
        <row r="7105">
          <cell r="A7105">
            <v>0</v>
          </cell>
        </row>
        <row r="7106">
          <cell r="A7106">
            <v>0</v>
          </cell>
        </row>
        <row r="7107">
          <cell r="A7107">
            <v>0</v>
          </cell>
        </row>
        <row r="7108">
          <cell r="A7108">
            <v>0</v>
          </cell>
        </row>
        <row r="7109">
          <cell r="A7109">
            <v>0</v>
          </cell>
        </row>
        <row r="7110">
          <cell r="A7110">
            <v>0</v>
          </cell>
        </row>
        <row r="7111">
          <cell r="A7111">
            <v>0</v>
          </cell>
        </row>
        <row r="7112">
          <cell r="A7112">
            <v>0</v>
          </cell>
        </row>
        <row r="7113">
          <cell r="A7113">
            <v>0</v>
          </cell>
        </row>
        <row r="7114">
          <cell r="A7114">
            <v>0</v>
          </cell>
        </row>
        <row r="7115">
          <cell r="A7115">
            <v>0</v>
          </cell>
        </row>
        <row r="7116">
          <cell r="A7116">
            <v>0</v>
          </cell>
        </row>
        <row r="7117">
          <cell r="A7117">
            <v>0</v>
          </cell>
        </row>
        <row r="7118">
          <cell r="A7118">
            <v>0</v>
          </cell>
        </row>
        <row r="7119">
          <cell r="A7119">
            <v>0</v>
          </cell>
        </row>
        <row r="7120">
          <cell r="A7120">
            <v>0</v>
          </cell>
        </row>
        <row r="7121">
          <cell r="A7121">
            <v>0</v>
          </cell>
        </row>
        <row r="7122">
          <cell r="A7122">
            <v>0</v>
          </cell>
        </row>
        <row r="7123">
          <cell r="A7123">
            <v>0</v>
          </cell>
        </row>
        <row r="7124">
          <cell r="A7124">
            <v>0</v>
          </cell>
        </row>
        <row r="7125">
          <cell r="A7125">
            <v>0</v>
          </cell>
        </row>
        <row r="7126">
          <cell r="A7126">
            <v>0</v>
          </cell>
        </row>
        <row r="7127">
          <cell r="A7127">
            <v>0</v>
          </cell>
        </row>
        <row r="7128">
          <cell r="A7128">
            <v>0</v>
          </cell>
        </row>
        <row r="7129">
          <cell r="A7129">
            <v>0</v>
          </cell>
        </row>
        <row r="7130">
          <cell r="A7130">
            <v>0</v>
          </cell>
        </row>
        <row r="7131">
          <cell r="A7131">
            <v>0</v>
          </cell>
        </row>
        <row r="7132">
          <cell r="A7132">
            <v>0</v>
          </cell>
        </row>
        <row r="7133">
          <cell r="A7133">
            <v>0</v>
          </cell>
        </row>
        <row r="7134">
          <cell r="A7134">
            <v>0</v>
          </cell>
        </row>
        <row r="7135">
          <cell r="A7135">
            <v>0</v>
          </cell>
        </row>
        <row r="7136">
          <cell r="A7136">
            <v>0</v>
          </cell>
        </row>
        <row r="7137">
          <cell r="A7137">
            <v>0</v>
          </cell>
        </row>
        <row r="7138">
          <cell r="A7138">
            <v>0</v>
          </cell>
        </row>
        <row r="7139">
          <cell r="A7139">
            <v>0</v>
          </cell>
        </row>
        <row r="7140">
          <cell r="A7140">
            <v>0</v>
          </cell>
        </row>
        <row r="7141">
          <cell r="A7141">
            <v>0</v>
          </cell>
        </row>
        <row r="7142">
          <cell r="A7142">
            <v>0</v>
          </cell>
        </row>
        <row r="7143">
          <cell r="A7143">
            <v>0</v>
          </cell>
        </row>
        <row r="7144">
          <cell r="A7144">
            <v>0</v>
          </cell>
        </row>
        <row r="7145">
          <cell r="A7145">
            <v>0</v>
          </cell>
        </row>
        <row r="7146">
          <cell r="A7146">
            <v>0</v>
          </cell>
        </row>
        <row r="7147">
          <cell r="A7147">
            <v>0</v>
          </cell>
        </row>
        <row r="7148">
          <cell r="A7148">
            <v>0</v>
          </cell>
        </row>
        <row r="7149">
          <cell r="A7149">
            <v>0</v>
          </cell>
        </row>
        <row r="7150">
          <cell r="A7150">
            <v>0</v>
          </cell>
        </row>
        <row r="7151">
          <cell r="A7151">
            <v>0</v>
          </cell>
        </row>
        <row r="7152">
          <cell r="A7152">
            <v>0</v>
          </cell>
        </row>
        <row r="7153">
          <cell r="A7153">
            <v>0</v>
          </cell>
        </row>
        <row r="7154">
          <cell r="A7154">
            <v>0</v>
          </cell>
        </row>
        <row r="7155">
          <cell r="A7155">
            <v>0</v>
          </cell>
        </row>
        <row r="7156">
          <cell r="A7156">
            <v>0</v>
          </cell>
        </row>
        <row r="7157">
          <cell r="A7157">
            <v>0</v>
          </cell>
        </row>
        <row r="7158">
          <cell r="A7158">
            <v>0</v>
          </cell>
        </row>
        <row r="7159">
          <cell r="A7159">
            <v>0</v>
          </cell>
        </row>
        <row r="7160">
          <cell r="A7160">
            <v>0</v>
          </cell>
        </row>
        <row r="7161">
          <cell r="A7161">
            <v>0</v>
          </cell>
        </row>
        <row r="7162">
          <cell r="A7162">
            <v>0</v>
          </cell>
        </row>
        <row r="7163">
          <cell r="A7163">
            <v>0</v>
          </cell>
        </row>
        <row r="7164">
          <cell r="A7164">
            <v>0</v>
          </cell>
        </row>
        <row r="7165">
          <cell r="A7165">
            <v>0</v>
          </cell>
        </row>
        <row r="7166">
          <cell r="A7166">
            <v>0</v>
          </cell>
        </row>
        <row r="7167">
          <cell r="A7167">
            <v>0</v>
          </cell>
        </row>
        <row r="7168">
          <cell r="A7168">
            <v>0</v>
          </cell>
        </row>
        <row r="7169">
          <cell r="A7169">
            <v>0</v>
          </cell>
        </row>
        <row r="7170">
          <cell r="A7170">
            <v>0</v>
          </cell>
        </row>
        <row r="7171">
          <cell r="A7171">
            <v>0</v>
          </cell>
        </row>
        <row r="7172">
          <cell r="A7172">
            <v>0</v>
          </cell>
        </row>
        <row r="7173">
          <cell r="A7173">
            <v>0</v>
          </cell>
        </row>
        <row r="7174">
          <cell r="A7174">
            <v>0</v>
          </cell>
        </row>
        <row r="7175">
          <cell r="A7175">
            <v>0</v>
          </cell>
        </row>
        <row r="7176">
          <cell r="A7176">
            <v>0</v>
          </cell>
        </row>
        <row r="7177">
          <cell r="A7177">
            <v>0</v>
          </cell>
        </row>
        <row r="7178">
          <cell r="A7178">
            <v>0</v>
          </cell>
        </row>
        <row r="7179">
          <cell r="A7179">
            <v>0</v>
          </cell>
        </row>
        <row r="7180">
          <cell r="A7180">
            <v>0</v>
          </cell>
        </row>
        <row r="7181">
          <cell r="A7181">
            <v>0</v>
          </cell>
        </row>
        <row r="7182">
          <cell r="A7182">
            <v>0</v>
          </cell>
        </row>
        <row r="7183">
          <cell r="A7183">
            <v>0</v>
          </cell>
        </row>
        <row r="7184">
          <cell r="A7184">
            <v>0</v>
          </cell>
        </row>
        <row r="7185">
          <cell r="A7185">
            <v>0</v>
          </cell>
        </row>
        <row r="7186">
          <cell r="A7186">
            <v>0</v>
          </cell>
        </row>
        <row r="7187">
          <cell r="A7187">
            <v>0</v>
          </cell>
        </row>
        <row r="7188">
          <cell r="A7188">
            <v>0</v>
          </cell>
        </row>
        <row r="7189">
          <cell r="A7189">
            <v>0</v>
          </cell>
        </row>
        <row r="7190">
          <cell r="A7190">
            <v>0</v>
          </cell>
        </row>
        <row r="7191">
          <cell r="A7191">
            <v>0</v>
          </cell>
        </row>
        <row r="7192">
          <cell r="A7192">
            <v>0</v>
          </cell>
        </row>
        <row r="7193">
          <cell r="A7193">
            <v>0</v>
          </cell>
        </row>
        <row r="7194">
          <cell r="A7194">
            <v>0</v>
          </cell>
        </row>
        <row r="7195">
          <cell r="A7195">
            <v>0</v>
          </cell>
        </row>
        <row r="7196">
          <cell r="A7196">
            <v>0</v>
          </cell>
        </row>
        <row r="7197">
          <cell r="A7197">
            <v>0</v>
          </cell>
        </row>
        <row r="7198">
          <cell r="A7198">
            <v>0</v>
          </cell>
        </row>
        <row r="7199">
          <cell r="A7199">
            <v>0</v>
          </cell>
        </row>
        <row r="7200">
          <cell r="A7200">
            <v>0</v>
          </cell>
        </row>
        <row r="7201">
          <cell r="A7201">
            <v>0</v>
          </cell>
        </row>
        <row r="7202">
          <cell r="A7202">
            <v>0</v>
          </cell>
        </row>
        <row r="7203">
          <cell r="A7203">
            <v>0</v>
          </cell>
        </row>
        <row r="7204">
          <cell r="A7204">
            <v>0</v>
          </cell>
        </row>
        <row r="7205">
          <cell r="A7205">
            <v>0</v>
          </cell>
        </row>
        <row r="7206">
          <cell r="A7206">
            <v>0</v>
          </cell>
        </row>
        <row r="7207">
          <cell r="A7207">
            <v>0</v>
          </cell>
        </row>
        <row r="7208">
          <cell r="A7208">
            <v>0</v>
          </cell>
        </row>
        <row r="7209">
          <cell r="A7209">
            <v>0</v>
          </cell>
        </row>
        <row r="7210">
          <cell r="A7210">
            <v>0</v>
          </cell>
        </row>
        <row r="7211">
          <cell r="A7211">
            <v>0</v>
          </cell>
        </row>
        <row r="7212">
          <cell r="A7212">
            <v>0</v>
          </cell>
        </row>
        <row r="7213">
          <cell r="A7213">
            <v>0</v>
          </cell>
        </row>
        <row r="7214">
          <cell r="A7214">
            <v>0</v>
          </cell>
        </row>
        <row r="7215">
          <cell r="A7215">
            <v>0</v>
          </cell>
        </row>
        <row r="7216">
          <cell r="A7216">
            <v>0</v>
          </cell>
        </row>
        <row r="7217">
          <cell r="A7217">
            <v>0</v>
          </cell>
        </row>
        <row r="7218">
          <cell r="A7218">
            <v>0</v>
          </cell>
        </row>
        <row r="7219">
          <cell r="A7219">
            <v>0</v>
          </cell>
        </row>
        <row r="7220">
          <cell r="A7220">
            <v>0</v>
          </cell>
        </row>
        <row r="7221">
          <cell r="A7221">
            <v>0</v>
          </cell>
        </row>
        <row r="7222">
          <cell r="A7222">
            <v>0</v>
          </cell>
        </row>
        <row r="7223">
          <cell r="A7223">
            <v>0</v>
          </cell>
        </row>
        <row r="7224">
          <cell r="A7224">
            <v>0</v>
          </cell>
        </row>
        <row r="7225">
          <cell r="A7225">
            <v>0</v>
          </cell>
        </row>
        <row r="7226">
          <cell r="A7226">
            <v>0</v>
          </cell>
        </row>
        <row r="7227">
          <cell r="A7227">
            <v>0</v>
          </cell>
        </row>
        <row r="7228">
          <cell r="A7228">
            <v>0</v>
          </cell>
        </row>
        <row r="7229">
          <cell r="A7229">
            <v>0</v>
          </cell>
        </row>
        <row r="7230">
          <cell r="A7230">
            <v>0</v>
          </cell>
        </row>
        <row r="7231">
          <cell r="A7231">
            <v>0</v>
          </cell>
        </row>
        <row r="7232">
          <cell r="A7232">
            <v>0</v>
          </cell>
        </row>
        <row r="7233">
          <cell r="A7233">
            <v>0</v>
          </cell>
        </row>
        <row r="7234">
          <cell r="A7234">
            <v>0</v>
          </cell>
        </row>
        <row r="7235">
          <cell r="A7235">
            <v>0</v>
          </cell>
        </row>
        <row r="7236">
          <cell r="A7236">
            <v>0</v>
          </cell>
        </row>
        <row r="7237">
          <cell r="A7237">
            <v>0</v>
          </cell>
        </row>
        <row r="7238">
          <cell r="A7238">
            <v>0</v>
          </cell>
        </row>
        <row r="7239">
          <cell r="A7239">
            <v>0</v>
          </cell>
        </row>
        <row r="7240">
          <cell r="A7240">
            <v>0</v>
          </cell>
        </row>
        <row r="7241">
          <cell r="A7241">
            <v>0</v>
          </cell>
        </row>
        <row r="7242">
          <cell r="A7242">
            <v>0</v>
          </cell>
        </row>
        <row r="7243">
          <cell r="A7243">
            <v>0</v>
          </cell>
        </row>
        <row r="7244">
          <cell r="A7244">
            <v>0</v>
          </cell>
        </row>
        <row r="7245">
          <cell r="A7245">
            <v>0</v>
          </cell>
        </row>
        <row r="7246">
          <cell r="A7246">
            <v>0</v>
          </cell>
        </row>
        <row r="7247">
          <cell r="A7247">
            <v>0</v>
          </cell>
        </row>
        <row r="7248">
          <cell r="A7248">
            <v>0</v>
          </cell>
        </row>
        <row r="7249">
          <cell r="A7249">
            <v>0</v>
          </cell>
        </row>
        <row r="7250">
          <cell r="A7250">
            <v>0</v>
          </cell>
        </row>
        <row r="7251">
          <cell r="A7251">
            <v>0</v>
          </cell>
        </row>
        <row r="7252">
          <cell r="A7252">
            <v>0</v>
          </cell>
        </row>
        <row r="7253">
          <cell r="A7253">
            <v>0</v>
          </cell>
        </row>
        <row r="7254">
          <cell r="A7254">
            <v>0</v>
          </cell>
        </row>
        <row r="7255">
          <cell r="A7255">
            <v>0</v>
          </cell>
        </row>
        <row r="7256">
          <cell r="A7256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55"/>
  <sheetViews>
    <sheetView showGridLines="0" view="pageBreakPreview" zoomScaleNormal="110" zoomScaleSheetLayoutView="100" workbookViewId="0">
      <selection activeCell="D146" sqref="D146:E152"/>
    </sheetView>
  </sheetViews>
  <sheetFormatPr baseColWidth="10" defaultRowHeight="12.75"/>
  <cols>
    <col min="1" max="1" width="10.85546875" customWidth="1"/>
    <col min="2" max="2" width="9.85546875" customWidth="1"/>
    <col min="3" max="3" width="2" customWidth="1"/>
    <col min="4" max="4" width="8.140625" customWidth="1"/>
    <col min="5" max="5" width="38" customWidth="1"/>
    <col min="6" max="6" width="10.42578125" bestFit="1" customWidth="1"/>
    <col min="7" max="7" width="8.85546875" bestFit="1" customWidth="1"/>
  </cols>
  <sheetData>
    <row r="1" spans="1:7" ht="92.25" customHeight="1">
      <c r="D1" s="11"/>
      <c r="E1" s="11"/>
      <c r="F1" s="11"/>
      <c r="G1" s="11"/>
    </row>
    <row r="2" spans="1:7" ht="28.5" customHeight="1" thickBot="1"/>
    <row r="3" spans="1:7" ht="15.75" customHeight="1" thickBot="1">
      <c r="D3" s="1129" t="s">
        <v>0</v>
      </c>
      <c r="E3" s="1129" t="s">
        <v>1</v>
      </c>
      <c r="F3" s="1130" t="s">
        <v>2</v>
      </c>
      <c r="G3" s="1130"/>
    </row>
    <row r="4" spans="1:7" ht="15" customHeight="1" thickBot="1">
      <c r="D4" s="1129"/>
      <c r="E4" s="1129"/>
      <c r="F4" s="1" t="s">
        <v>3</v>
      </c>
      <c r="G4" s="1" t="s">
        <v>4</v>
      </c>
    </row>
    <row r="5" spans="1:7" ht="29.25" customHeight="1">
      <c r="D5" s="12"/>
      <c r="E5" s="1131"/>
      <c r="F5" s="1131"/>
      <c r="G5" s="1131"/>
    </row>
    <row r="6" spans="1:7">
      <c r="A6">
        <v>153</v>
      </c>
      <c r="B6" t="str">
        <f>+A6&amp;D6</f>
        <v>15360022</v>
      </c>
      <c r="D6" s="12">
        <v>60022</v>
      </c>
      <c r="E6" s="12" t="s">
        <v>110</v>
      </c>
      <c r="F6" s="13"/>
      <c r="G6" s="13"/>
    </row>
    <row r="7" spans="1:7" ht="12.75" customHeight="1">
      <c r="A7">
        <v>153</v>
      </c>
      <c r="B7" t="str">
        <f t="shared" ref="B7:B70" si="0">+A7&amp;D7</f>
        <v>15360032</v>
      </c>
      <c r="D7" s="12">
        <v>60032</v>
      </c>
      <c r="E7" s="12" t="s">
        <v>5</v>
      </c>
      <c r="F7" s="13"/>
      <c r="G7" s="13"/>
    </row>
    <row r="8" spans="1:7">
      <c r="A8">
        <v>153</v>
      </c>
      <c r="B8" t="str">
        <f t="shared" si="0"/>
        <v>15360036</v>
      </c>
      <c r="D8" s="12">
        <v>60036</v>
      </c>
      <c r="E8" s="12" t="s">
        <v>6</v>
      </c>
      <c r="F8" s="13"/>
      <c r="G8" s="13"/>
    </row>
    <row r="9" spans="1:7">
      <c r="A9">
        <v>153</v>
      </c>
      <c r="B9" t="str">
        <f t="shared" si="0"/>
        <v>15370532</v>
      </c>
      <c r="D9" s="12">
        <v>70532</v>
      </c>
      <c r="E9" s="12" t="s">
        <v>111</v>
      </c>
      <c r="F9" s="13"/>
      <c r="G9" s="13"/>
    </row>
    <row r="10" spans="1:7" ht="29.25" customHeight="1">
      <c r="A10">
        <v>153</v>
      </c>
      <c r="B10" t="str">
        <f t="shared" si="0"/>
        <v>153</v>
      </c>
      <c r="D10" s="12"/>
      <c r="E10" s="1127"/>
      <c r="F10" s="1127"/>
      <c r="G10" s="1127"/>
    </row>
    <row r="11" spans="1:7">
      <c r="A11">
        <v>153</v>
      </c>
      <c r="B11" t="str">
        <f t="shared" si="0"/>
        <v>15362092</v>
      </c>
      <c r="D11" s="12">
        <v>62092</v>
      </c>
      <c r="E11" s="12" t="s">
        <v>112</v>
      </c>
      <c r="F11" s="13"/>
      <c r="G11" s="13"/>
    </row>
    <row r="12" spans="1:7">
      <c r="A12">
        <v>153</v>
      </c>
      <c r="B12" t="str">
        <f t="shared" si="0"/>
        <v>15362102</v>
      </c>
      <c r="D12" s="12">
        <v>62102</v>
      </c>
      <c r="E12" s="12" t="s">
        <v>113</v>
      </c>
      <c r="F12" s="13"/>
      <c r="G12" s="13"/>
    </row>
    <row r="13" spans="1:7">
      <c r="A13">
        <v>153</v>
      </c>
      <c r="B13" t="str">
        <f t="shared" si="0"/>
        <v>15362132</v>
      </c>
      <c r="D13" s="12">
        <v>62132</v>
      </c>
      <c r="E13" s="12" t="s">
        <v>114</v>
      </c>
      <c r="F13" s="13"/>
      <c r="G13" s="13"/>
    </row>
    <row r="14" spans="1:7">
      <c r="A14">
        <v>153</v>
      </c>
      <c r="B14" t="str">
        <f t="shared" si="0"/>
        <v>15362322</v>
      </c>
      <c r="D14" s="12">
        <v>62322</v>
      </c>
      <c r="E14" s="12" t="s">
        <v>115</v>
      </c>
      <c r="F14" s="13"/>
      <c r="G14" s="13"/>
    </row>
    <row r="15" spans="1:7">
      <c r="A15">
        <v>153</v>
      </c>
      <c r="B15" t="str">
        <f t="shared" si="0"/>
        <v>15362222</v>
      </c>
      <c r="D15" s="12">
        <v>62222</v>
      </c>
      <c r="E15" s="12" t="s">
        <v>116</v>
      </c>
      <c r="F15" s="13"/>
      <c r="G15" s="13"/>
    </row>
    <row r="16" spans="1:7">
      <c r="A16">
        <v>153</v>
      </c>
      <c r="B16" t="str">
        <f t="shared" si="0"/>
        <v>15362326</v>
      </c>
      <c r="D16" s="12">
        <v>62326</v>
      </c>
      <c r="E16" s="12" t="s">
        <v>117</v>
      </c>
      <c r="F16" s="13"/>
      <c r="G16" s="13"/>
    </row>
    <row r="17" spans="1:7">
      <c r="A17">
        <v>153</v>
      </c>
      <c r="B17" t="str">
        <f t="shared" si="0"/>
        <v>15362226</v>
      </c>
      <c r="D17" s="12">
        <v>62226</v>
      </c>
      <c r="E17" s="12" t="s">
        <v>118</v>
      </c>
      <c r="F17" s="13"/>
      <c r="G17" s="13"/>
    </row>
    <row r="18" spans="1:7" ht="26.25" customHeight="1">
      <c r="A18">
        <v>153</v>
      </c>
      <c r="B18" t="str">
        <f t="shared" si="0"/>
        <v>15362682</v>
      </c>
      <c r="D18" s="4">
        <v>62682</v>
      </c>
      <c r="E18" s="12" t="s">
        <v>7</v>
      </c>
      <c r="F18" s="6"/>
      <c r="G18" s="7"/>
    </row>
    <row r="19" spans="1:7" ht="24.75" customHeight="1">
      <c r="A19">
        <v>153</v>
      </c>
      <c r="B19" t="str">
        <f t="shared" si="0"/>
        <v>15362692</v>
      </c>
      <c r="D19" s="4">
        <v>62692</v>
      </c>
      <c r="E19" s="12" t="s">
        <v>8</v>
      </c>
      <c r="F19" s="6"/>
      <c r="G19" s="7"/>
    </row>
    <row r="20" spans="1:7" ht="29.25" customHeight="1">
      <c r="A20">
        <v>153</v>
      </c>
      <c r="B20" t="str">
        <f t="shared" si="0"/>
        <v>153</v>
      </c>
      <c r="D20" s="14"/>
      <c r="E20" s="1128"/>
      <c r="F20" s="1128"/>
      <c r="G20" s="1128"/>
    </row>
    <row r="21" spans="1:7">
      <c r="A21">
        <v>153</v>
      </c>
      <c r="B21" t="str">
        <f t="shared" si="0"/>
        <v>15383409</v>
      </c>
      <c r="D21" s="12">
        <v>83409</v>
      </c>
      <c r="E21" s="12" t="s">
        <v>9</v>
      </c>
      <c r="F21" s="13"/>
      <c r="G21" s="13"/>
    </row>
    <row r="22" spans="1:7">
      <c r="A22">
        <v>153</v>
      </c>
      <c r="B22" t="str">
        <f t="shared" si="0"/>
        <v>15383499</v>
      </c>
      <c r="D22" s="12">
        <v>83499</v>
      </c>
      <c r="E22" s="12" t="s">
        <v>10</v>
      </c>
      <c r="F22" s="13"/>
      <c r="G22" s="13"/>
    </row>
    <row r="23" spans="1:7">
      <c r="A23">
        <v>153</v>
      </c>
      <c r="B23" t="str">
        <f t="shared" si="0"/>
        <v>15383439</v>
      </c>
      <c r="D23" s="12">
        <v>83439</v>
      </c>
      <c r="E23" s="12" t="s">
        <v>11</v>
      </c>
      <c r="F23" s="13"/>
      <c r="G23" s="13"/>
    </row>
    <row r="24" spans="1:7">
      <c r="A24">
        <v>153</v>
      </c>
      <c r="B24" t="str">
        <f t="shared" si="0"/>
        <v>15383469</v>
      </c>
      <c r="D24" s="12">
        <v>83469</v>
      </c>
      <c r="E24" s="12" t="s">
        <v>12</v>
      </c>
      <c r="F24" s="13"/>
      <c r="G24" s="13"/>
    </row>
    <row r="25" spans="1:7">
      <c r="A25">
        <v>153</v>
      </c>
      <c r="B25" t="str">
        <f t="shared" si="0"/>
        <v>15363012</v>
      </c>
      <c r="D25" s="12">
        <v>63012</v>
      </c>
      <c r="E25" s="12" t="s">
        <v>119</v>
      </c>
      <c r="F25" s="13"/>
      <c r="G25" s="13"/>
    </row>
    <row r="26" spans="1:7">
      <c r="A26">
        <v>153</v>
      </c>
      <c r="B26" t="str">
        <f t="shared" si="0"/>
        <v>15363022</v>
      </c>
      <c r="D26" s="12">
        <v>63022</v>
      </c>
      <c r="E26" s="12" t="s">
        <v>120</v>
      </c>
      <c r="F26" s="13"/>
      <c r="G26" s="13"/>
    </row>
    <row r="27" spans="1:7">
      <c r="A27">
        <v>153</v>
      </c>
      <c r="B27" t="str">
        <f t="shared" si="0"/>
        <v>15363032</v>
      </c>
      <c r="D27" s="12">
        <v>63032</v>
      </c>
      <c r="E27" s="12" t="s">
        <v>121</v>
      </c>
      <c r="F27" s="13"/>
      <c r="G27" s="13"/>
    </row>
    <row r="28" spans="1:7">
      <c r="A28">
        <v>153</v>
      </c>
      <c r="B28" t="str">
        <f t="shared" si="0"/>
        <v>15363502</v>
      </c>
      <c r="D28" s="12">
        <v>63502</v>
      </c>
      <c r="E28" s="12" t="s">
        <v>13</v>
      </c>
      <c r="F28" s="13"/>
      <c r="G28" s="13"/>
    </row>
    <row r="29" spans="1:7">
      <c r="A29">
        <v>153</v>
      </c>
      <c r="B29" t="str">
        <f t="shared" si="0"/>
        <v>15363042</v>
      </c>
      <c r="D29" s="15">
        <v>63042</v>
      </c>
      <c r="E29" s="15" t="s">
        <v>122</v>
      </c>
      <c r="F29" s="13"/>
      <c r="G29" s="16"/>
    </row>
    <row r="30" spans="1:7">
      <c r="A30">
        <v>153</v>
      </c>
      <c r="B30" t="str">
        <f t="shared" si="0"/>
        <v>15363052</v>
      </c>
      <c r="D30" s="12">
        <v>63052</v>
      </c>
      <c r="E30" s="12" t="s">
        <v>123</v>
      </c>
      <c r="F30" s="13"/>
      <c r="G30" s="13"/>
    </row>
    <row r="31" spans="1:7">
      <c r="A31">
        <v>153</v>
      </c>
      <c r="B31" t="str">
        <f t="shared" si="0"/>
        <v>15363420</v>
      </c>
      <c r="D31" s="2">
        <v>63420</v>
      </c>
      <c r="E31" s="2" t="s">
        <v>124</v>
      </c>
      <c r="F31" s="3"/>
      <c r="G31" s="3"/>
    </row>
    <row r="32" spans="1:7">
      <c r="A32">
        <v>153</v>
      </c>
      <c r="B32" t="str">
        <f t="shared" si="0"/>
        <v>15363172</v>
      </c>
      <c r="D32" s="17">
        <v>63172</v>
      </c>
      <c r="E32" s="12" t="s">
        <v>14</v>
      </c>
      <c r="F32" s="13"/>
      <c r="G32" s="13"/>
    </row>
    <row r="33" spans="1:7">
      <c r="A33">
        <v>153</v>
      </c>
      <c r="B33" t="str">
        <f t="shared" si="0"/>
        <v>15363182</v>
      </c>
      <c r="D33" s="17">
        <v>63182</v>
      </c>
      <c r="E33" s="12" t="s">
        <v>125</v>
      </c>
      <c r="F33" s="13"/>
      <c r="G33" s="13"/>
    </row>
    <row r="34" spans="1:7">
      <c r="A34">
        <v>153</v>
      </c>
      <c r="B34" t="str">
        <f t="shared" si="0"/>
        <v>15363192</v>
      </c>
      <c r="D34" s="12">
        <v>63192</v>
      </c>
      <c r="E34" s="12" t="s">
        <v>15</v>
      </c>
      <c r="F34" s="13"/>
      <c r="G34" s="13"/>
    </row>
    <row r="35" spans="1:7">
      <c r="A35">
        <v>153</v>
      </c>
      <c r="B35" t="str">
        <f t="shared" si="0"/>
        <v>15373250</v>
      </c>
      <c r="D35" s="2">
        <v>73250</v>
      </c>
      <c r="E35" s="2" t="s">
        <v>16</v>
      </c>
      <c r="F35" s="3"/>
      <c r="G35" s="3"/>
    </row>
    <row r="36" spans="1:7">
      <c r="A36">
        <v>153</v>
      </c>
      <c r="B36" t="str">
        <f t="shared" si="0"/>
        <v>15373632</v>
      </c>
      <c r="D36" s="12">
        <v>73632</v>
      </c>
      <c r="E36" s="12" t="s">
        <v>126</v>
      </c>
      <c r="F36" s="13"/>
      <c r="G36" s="13"/>
    </row>
    <row r="37" spans="1:7">
      <c r="A37">
        <v>153</v>
      </c>
      <c r="B37" t="str">
        <f t="shared" si="0"/>
        <v>15363166</v>
      </c>
      <c r="D37" s="18">
        <v>63166</v>
      </c>
      <c r="E37" s="4" t="s">
        <v>17</v>
      </c>
      <c r="F37" s="19"/>
      <c r="G37" s="19"/>
    </row>
    <row r="38" spans="1:7">
      <c r="A38">
        <v>153</v>
      </c>
      <c r="B38" t="str">
        <f t="shared" si="0"/>
        <v>15363186</v>
      </c>
      <c r="D38" s="18">
        <v>63186</v>
      </c>
      <c r="E38" s="4" t="s">
        <v>18</v>
      </c>
      <c r="F38" s="19"/>
      <c r="G38" s="19"/>
    </row>
    <row r="39" spans="1:7" ht="29.25" customHeight="1">
      <c r="A39">
        <v>153</v>
      </c>
      <c r="B39" t="str">
        <f t="shared" si="0"/>
        <v>153</v>
      </c>
      <c r="D39" s="20"/>
      <c r="E39" s="1127"/>
      <c r="F39" s="1127"/>
      <c r="G39" s="1127"/>
    </row>
    <row r="40" spans="1:7">
      <c r="A40">
        <v>153</v>
      </c>
      <c r="B40" t="str">
        <f t="shared" si="0"/>
        <v>15364169</v>
      </c>
      <c r="D40" s="12">
        <v>64169</v>
      </c>
      <c r="E40" s="12" t="s">
        <v>127</v>
      </c>
      <c r="F40" s="13"/>
      <c r="G40" s="13"/>
    </row>
    <row r="41" spans="1:7">
      <c r="A41">
        <v>153</v>
      </c>
      <c r="B41" t="str">
        <f t="shared" si="0"/>
        <v>15344314</v>
      </c>
      <c r="D41" s="12">
        <v>44314</v>
      </c>
      <c r="E41" s="12" t="s">
        <v>19</v>
      </c>
      <c r="F41" s="13"/>
      <c r="G41" s="13"/>
    </row>
    <row r="42" spans="1:7" ht="13.5" customHeight="1">
      <c r="A42">
        <v>153</v>
      </c>
      <c r="B42" t="str">
        <f t="shared" si="0"/>
        <v>15364072</v>
      </c>
      <c r="D42" s="18">
        <v>64072</v>
      </c>
      <c r="E42" s="18" t="s">
        <v>20</v>
      </c>
      <c r="F42" s="19"/>
      <c r="G42" s="19"/>
    </row>
    <row r="43" spans="1:7" ht="12.75" customHeight="1">
      <c r="A43">
        <v>153</v>
      </c>
      <c r="B43" t="str">
        <f t="shared" si="0"/>
        <v>15364002</v>
      </c>
      <c r="D43" s="12">
        <v>64002</v>
      </c>
      <c r="E43" s="12" t="s">
        <v>128</v>
      </c>
      <c r="F43" s="13"/>
      <c r="G43" s="13"/>
    </row>
    <row r="44" spans="1:7">
      <c r="A44">
        <v>153</v>
      </c>
      <c r="B44" t="str">
        <f t="shared" si="0"/>
        <v>15364604</v>
      </c>
      <c r="D44" s="12">
        <v>64604</v>
      </c>
      <c r="E44" s="12" t="s">
        <v>129</v>
      </c>
      <c r="F44" s="13"/>
      <c r="G44" s="13"/>
    </row>
    <row r="45" spans="1:7">
      <c r="A45">
        <v>153</v>
      </c>
      <c r="B45" t="str">
        <f t="shared" si="0"/>
        <v>15364270</v>
      </c>
      <c r="D45" s="18">
        <v>64270</v>
      </c>
      <c r="E45" s="12" t="s">
        <v>22</v>
      </c>
      <c r="F45" s="13"/>
      <c r="G45" s="13"/>
    </row>
    <row r="46" spans="1:7">
      <c r="A46">
        <v>153</v>
      </c>
      <c r="B46" t="str">
        <f t="shared" si="0"/>
        <v>15364292</v>
      </c>
      <c r="D46" s="18">
        <v>64292</v>
      </c>
      <c r="E46" s="12" t="s">
        <v>130</v>
      </c>
      <c r="F46" s="13"/>
      <c r="G46" s="13"/>
    </row>
    <row r="47" spans="1:7" s="21" customFormat="1" hidden="1">
      <c r="A47">
        <v>153</v>
      </c>
      <c r="B47" t="str">
        <f t="shared" si="0"/>
        <v>15364384</v>
      </c>
      <c r="D47" s="22">
        <v>64384</v>
      </c>
      <c r="E47" s="22" t="s">
        <v>21</v>
      </c>
      <c r="F47" s="23"/>
      <c r="G47" s="23"/>
    </row>
    <row r="48" spans="1:7" ht="12.75" customHeight="1">
      <c r="A48">
        <v>153</v>
      </c>
      <c r="B48" t="str">
        <f t="shared" si="0"/>
        <v>15374324</v>
      </c>
      <c r="D48" s="12">
        <v>74324</v>
      </c>
      <c r="E48" s="12" t="s">
        <v>23</v>
      </c>
      <c r="F48" s="13"/>
      <c r="G48" s="13"/>
    </row>
    <row r="49" spans="1:7">
      <c r="A49">
        <v>153</v>
      </c>
      <c r="B49" t="str">
        <f t="shared" si="0"/>
        <v>15374322</v>
      </c>
      <c r="D49" s="12">
        <v>74322</v>
      </c>
      <c r="E49" s="12" t="s">
        <v>131</v>
      </c>
      <c r="F49" s="13"/>
      <c r="G49" s="13"/>
    </row>
    <row r="50" spans="1:7" ht="12.75" customHeight="1">
      <c r="A50">
        <v>153</v>
      </c>
      <c r="B50" t="str">
        <f t="shared" si="0"/>
        <v>15369362</v>
      </c>
      <c r="D50" s="12">
        <v>69362</v>
      </c>
      <c r="E50" s="12" t="s">
        <v>132</v>
      </c>
      <c r="F50" s="13"/>
      <c r="G50" s="13"/>
    </row>
    <row r="51" spans="1:7">
      <c r="A51">
        <v>153</v>
      </c>
      <c r="B51" t="str">
        <f t="shared" si="0"/>
        <v>15364362</v>
      </c>
      <c r="D51" s="12">
        <v>64362</v>
      </c>
      <c r="E51" s="12" t="s">
        <v>133</v>
      </c>
      <c r="F51" s="13"/>
      <c r="G51" s="13"/>
    </row>
    <row r="52" spans="1:7">
      <c r="A52">
        <v>153</v>
      </c>
      <c r="B52" t="str">
        <f t="shared" si="0"/>
        <v>15364560</v>
      </c>
      <c r="D52" s="12">
        <v>64560</v>
      </c>
      <c r="E52" s="12" t="s">
        <v>134</v>
      </c>
      <c r="F52" s="13"/>
      <c r="G52" s="13"/>
    </row>
    <row r="53" spans="1:7" ht="29.25" customHeight="1">
      <c r="A53">
        <v>153</v>
      </c>
      <c r="B53" t="str">
        <f t="shared" si="0"/>
        <v>153</v>
      </c>
      <c r="D53" s="12"/>
      <c r="E53" s="1127"/>
      <c r="F53" s="1127"/>
      <c r="G53" s="1127"/>
    </row>
    <row r="54" spans="1:7" ht="12.75" customHeight="1">
      <c r="A54">
        <v>153</v>
      </c>
      <c r="B54" t="str">
        <f t="shared" si="0"/>
        <v>15365414</v>
      </c>
      <c r="D54" s="12">
        <v>65414</v>
      </c>
      <c r="E54" s="12" t="s">
        <v>135</v>
      </c>
      <c r="F54" s="13"/>
      <c r="G54" s="13"/>
    </row>
    <row r="55" spans="1:7">
      <c r="A55">
        <v>153</v>
      </c>
      <c r="B55" t="str">
        <f t="shared" si="0"/>
        <v>15365460</v>
      </c>
      <c r="D55" s="12">
        <v>65460</v>
      </c>
      <c r="E55" s="12" t="s">
        <v>136</v>
      </c>
      <c r="F55" s="13"/>
      <c r="G55" s="13"/>
    </row>
    <row r="56" spans="1:7" hidden="1">
      <c r="A56">
        <v>153</v>
      </c>
      <c r="B56" t="str">
        <f t="shared" si="0"/>
        <v>15365654</v>
      </c>
      <c r="D56" s="12">
        <v>65654</v>
      </c>
      <c r="E56" s="12" t="s">
        <v>24</v>
      </c>
      <c r="F56" s="13"/>
      <c r="G56" s="13"/>
    </row>
    <row r="57" spans="1:7" ht="12.75" customHeight="1">
      <c r="A57">
        <v>153</v>
      </c>
      <c r="B57" t="str">
        <f t="shared" si="0"/>
        <v>15365634</v>
      </c>
      <c r="D57" s="12">
        <v>65634</v>
      </c>
      <c r="E57" s="12" t="s">
        <v>137</v>
      </c>
      <c r="F57" s="13"/>
      <c r="G57" s="13"/>
    </row>
    <row r="58" spans="1:7" ht="12.75" customHeight="1">
      <c r="A58">
        <v>153</v>
      </c>
      <c r="B58" t="str">
        <f t="shared" si="0"/>
        <v>15365882</v>
      </c>
      <c r="D58" s="12">
        <v>65882</v>
      </c>
      <c r="E58" s="12" t="s">
        <v>138</v>
      </c>
      <c r="F58" s="13"/>
      <c r="G58" s="13"/>
    </row>
    <row r="59" spans="1:7">
      <c r="A59">
        <v>153</v>
      </c>
      <c r="B59" t="str">
        <f t="shared" si="0"/>
        <v>15365894</v>
      </c>
      <c r="D59" s="12">
        <v>65894</v>
      </c>
      <c r="E59" s="12" t="s">
        <v>139</v>
      </c>
      <c r="F59" s="13"/>
      <c r="G59" s="13"/>
    </row>
    <row r="60" spans="1:7">
      <c r="A60">
        <v>153</v>
      </c>
      <c r="B60" t="str">
        <f t="shared" si="0"/>
        <v>15365899</v>
      </c>
      <c r="D60" s="12">
        <v>65899</v>
      </c>
      <c r="E60" s="12" t="s">
        <v>140</v>
      </c>
      <c r="F60" s="13"/>
      <c r="G60" s="13"/>
    </row>
    <row r="61" spans="1:7" ht="29.25" customHeight="1">
      <c r="A61">
        <v>153</v>
      </c>
      <c r="B61" t="str">
        <f t="shared" si="0"/>
        <v>153</v>
      </c>
      <c r="D61" s="12"/>
      <c r="E61" s="1127"/>
      <c r="F61" s="1127"/>
      <c r="G61" s="1127"/>
    </row>
    <row r="62" spans="1:7" s="21" customFormat="1" hidden="1">
      <c r="A62" s="21">
        <v>153</v>
      </c>
      <c r="B62" s="21" t="str">
        <f t="shared" si="0"/>
        <v>15356667</v>
      </c>
      <c r="D62" s="22">
        <v>56667</v>
      </c>
      <c r="E62" s="22" t="s">
        <v>25</v>
      </c>
      <c r="F62" s="23">
        <v>9862</v>
      </c>
      <c r="G62" s="23">
        <f>F62/40</f>
        <v>246.55</v>
      </c>
    </row>
    <row r="63" spans="1:7" s="21" customFormat="1" hidden="1">
      <c r="A63" s="21">
        <v>153</v>
      </c>
      <c r="B63" s="21" t="str">
        <f t="shared" si="0"/>
        <v>15356849</v>
      </c>
      <c r="D63" s="22">
        <v>56849</v>
      </c>
      <c r="E63" s="22" t="s">
        <v>26</v>
      </c>
      <c r="F63" s="23">
        <v>10679</v>
      </c>
      <c r="G63" s="23">
        <f>F63/66.666</f>
        <v>160.18660186601866</v>
      </c>
    </row>
    <row r="64" spans="1:7" hidden="1">
      <c r="A64">
        <v>153</v>
      </c>
      <c r="B64" t="str">
        <f t="shared" si="0"/>
        <v>15346309</v>
      </c>
      <c r="D64" s="24">
        <v>46309</v>
      </c>
      <c r="E64" s="24" t="s">
        <v>27</v>
      </c>
      <c r="F64" s="25">
        <v>9589</v>
      </c>
      <c r="G64" s="25">
        <f>F64/44.092</f>
        <v>217.47709335026764</v>
      </c>
    </row>
    <row r="65" spans="1:7">
      <c r="A65">
        <v>153</v>
      </c>
      <c r="B65" t="str">
        <f t="shared" si="0"/>
        <v>15346492</v>
      </c>
      <c r="D65" s="12">
        <v>46492</v>
      </c>
      <c r="E65" s="12" t="s">
        <v>28</v>
      </c>
      <c r="F65" s="13"/>
      <c r="G65" s="13"/>
    </row>
    <row r="66" spans="1:7" ht="22.5" customHeight="1">
      <c r="A66">
        <v>153</v>
      </c>
      <c r="B66" t="str">
        <f t="shared" si="0"/>
        <v>15379479</v>
      </c>
      <c r="D66" s="12">
        <v>79479</v>
      </c>
      <c r="E66" s="12" t="s">
        <v>29</v>
      </c>
      <c r="F66" s="13"/>
      <c r="G66" s="26"/>
    </row>
    <row r="67" spans="1:7">
      <c r="A67">
        <v>153</v>
      </c>
      <c r="B67" t="str">
        <f t="shared" si="0"/>
        <v>15366704</v>
      </c>
      <c r="D67" s="12">
        <v>66704</v>
      </c>
      <c r="E67" s="12" t="s">
        <v>30</v>
      </c>
      <c r="F67" s="13"/>
      <c r="G67" s="13"/>
    </row>
    <row r="68" spans="1:7" s="21" customFormat="1" hidden="1">
      <c r="A68" s="21">
        <v>153</v>
      </c>
      <c r="B68" s="21" t="str">
        <f t="shared" si="0"/>
        <v>15356854</v>
      </c>
      <c r="D68" s="22">
        <v>56854</v>
      </c>
      <c r="E68" s="22" t="s">
        <v>31</v>
      </c>
      <c r="F68" s="23"/>
      <c r="G68" s="23"/>
    </row>
    <row r="69" spans="1:7">
      <c r="A69">
        <v>153</v>
      </c>
      <c r="B69" t="str">
        <f t="shared" si="0"/>
        <v>15346194</v>
      </c>
      <c r="D69" s="12">
        <v>46194</v>
      </c>
      <c r="E69" s="12" t="s">
        <v>32</v>
      </c>
      <c r="F69" s="13"/>
      <c r="G69" s="13"/>
    </row>
    <row r="70" spans="1:7">
      <c r="A70">
        <v>153</v>
      </c>
      <c r="B70" t="str">
        <f t="shared" si="0"/>
        <v>15346214</v>
      </c>
      <c r="D70" s="12">
        <v>46214</v>
      </c>
      <c r="E70" s="12" t="s">
        <v>33</v>
      </c>
      <c r="F70" s="13"/>
      <c r="G70" s="13"/>
    </row>
    <row r="71" spans="1:7">
      <c r="A71">
        <v>153</v>
      </c>
      <c r="B71" t="str">
        <f t="shared" ref="B71:B143" si="1">+A71&amp;D71</f>
        <v>15346234</v>
      </c>
      <c r="D71" s="4">
        <v>46234</v>
      </c>
      <c r="E71" s="4" t="s">
        <v>34</v>
      </c>
      <c r="F71" s="6"/>
      <c r="G71" s="6"/>
    </row>
    <row r="72" spans="1:7">
      <c r="A72">
        <v>153</v>
      </c>
      <c r="B72" t="str">
        <f t="shared" si="1"/>
        <v>15346384</v>
      </c>
      <c r="D72" s="12">
        <v>46384</v>
      </c>
      <c r="E72" s="12" t="s">
        <v>35</v>
      </c>
      <c r="F72" s="13"/>
      <c r="G72" s="13"/>
    </row>
    <row r="73" spans="1:7">
      <c r="A73">
        <v>153</v>
      </c>
      <c r="B73" t="str">
        <f t="shared" si="1"/>
        <v>15356294</v>
      </c>
      <c r="D73" s="12">
        <v>56294</v>
      </c>
      <c r="E73" s="12" t="s">
        <v>141</v>
      </c>
      <c r="F73" s="13"/>
      <c r="G73" s="13"/>
    </row>
    <row r="74" spans="1:7" s="21" customFormat="1" hidden="1">
      <c r="A74" s="21">
        <v>153</v>
      </c>
      <c r="B74" s="21" t="str">
        <f t="shared" si="1"/>
        <v>15379809</v>
      </c>
      <c r="D74" s="22">
        <v>79809</v>
      </c>
      <c r="E74" s="22" t="s">
        <v>36</v>
      </c>
      <c r="F74" s="23"/>
      <c r="G74" s="23"/>
    </row>
    <row r="75" spans="1:7">
      <c r="A75">
        <v>153</v>
      </c>
      <c r="B75" t="str">
        <f t="shared" si="1"/>
        <v>15386624</v>
      </c>
      <c r="D75" s="2">
        <v>86624</v>
      </c>
      <c r="E75" s="8" t="s">
        <v>37</v>
      </c>
      <c r="F75" s="3"/>
      <c r="G75" s="3"/>
    </row>
    <row r="76" spans="1:7">
      <c r="A76">
        <v>153</v>
      </c>
      <c r="B76" t="str">
        <f t="shared" si="1"/>
        <v>15386522</v>
      </c>
      <c r="D76" s="2">
        <v>86522</v>
      </c>
      <c r="E76" s="8" t="s">
        <v>38</v>
      </c>
      <c r="F76" s="3"/>
      <c r="G76" s="3"/>
    </row>
    <row r="77" spans="1:7">
      <c r="A77">
        <v>153</v>
      </c>
      <c r="B77" t="str">
        <f t="shared" si="1"/>
        <v>15386514</v>
      </c>
      <c r="D77" s="2">
        <v>86514</v>
      </c>
      <c r="E77" s="8" t="s">
        <v>39</v>
      </c>
      <c r="F77" s="3"/>
      <c r="G77" s="3"/>
    </row>
    <row r="78" spans="1:7">
      <c r="A78">
        <v>153</v>
      </c>
      <c r="B78" t="str">
        <f t="shared" si="1"/>
        <v>15386044</v>
      </c>
      <c r="D78" s="2">
        <v>86044</v>
      </c>
      <c r="E78" s="8" t="s">
        <v>40</v>
      </c>
      <c r="F78" s="3"/>
      <c r="G78" s="3"/>
    </row>
    <row r="79" spans="1:7">
      <c r="A79">
        <v>153</v>
      </c>
      <c r="B79" t="str">
        <f t="shared" si="1"/>
        <v>15386032</v>
      </c>
      <c r="D79" s="2">
        <v>86032</v>
      </c>
      <c r="E79" s="8" t="s">
        <v>41</v>
      </c>
      <c r="F79" s="3"/>
      <c r="G79" s="3"/>
    </row>
    <row r="80" spans="1:7">
      <c r="A80">
        <v>153</v>
      </c>
      <c r="B80" t="str">
        <f t="shared" si="1"/>
        <v>15386022</v>
      </c>
      <c r="D80" s="2">
        <v>86022</v>
      </c>
      <c r="E80" s="8" t="s">
        <v>42</v>
      </c>
      <c r="F80" s="3"/>
      <c r="G80" s="3"/>
    </row>
    <row r="81" spans="1:7">
      <c r="A81">
        <v>153</v>
      </c>
      <c r="B81" t="str">
        <f t="shared" si="1"/>
        <v>15386012</v>
      </c>
      <c r="D81" s="2">
        <v>86012</v>
      </c>
      <c r="E81" s="8" t="s">
        <v>43</v>
      </c>
      <c r="F81" s="3"/>
      <c r="G81" s="9"/>
    </row>
    <row r="82" spans="1:7">
      <c r="A82">
        <v>153</v>
      </c>
      <c r="B82" t="str">
        <f>+A82&amp;D82</f>
        <v>15346394</v>
      </c>
      <c r="D82" s="4">
        <v>46394</v>
      </c>
      <c r="E82" s="10" t="s">
        <v>44</v>
      </c>
      <c r="F82" s="6"/>
      <c r="G82" s="6"/>
    </row>
    <row r="83" spans="1:7" ht="29.25" customHeight="1">
      <c r="A83">
        <v>153</v>
      </c>
      <c r="B83" t="str">
        <f t="shared" si="1"/>
        <v>153</v>
      </c>
      <c r="D83" s="12"/>
      <c r="E83" s="1127"/>
      <c r="F83" s="1127"/>
      <c r="G83" s="1127"/>
    </row>
    <row r="84" spans="1:7" ht="12.75" customHeight="1">
      <c r="A84">
        <v>153</v>
      </c>
      <c r="B84" t="str">
        <f t="shared" si="1"/>
        <v>15346252</v>
      </c>
      <c r="D84" s="12">
        <v>46252</v>
      </c>
      <c r="E84" s="12" t="s">
        <v>45</v>
      </c>
      <c r="F84" s="13"/>
      <c r="G84" s="13"/>
    </row>
    <row r="85" spans="1:7" ht="12.75" customHeight="1">
      <c r="A85">
        <v>153</v>
      </c>
      <c r="B85" t="str">
        <f t="shared" si="1"/>
        <v>15346259</v>
      </c>
      <c r="D85" s="12">
        <v>46259</v>
      </c>
      <c r="E85" s="12" t="s">
        <v>46</v>
      </c>
      <c r="F85" s="13"/>
      <c r="G85" s="13"/>
    </row>
    <row r="86" spans="1:7" ht="12.75" customHeight="1">
      <c r="A86">
        <v>153</v>
      </c>
      <c r="B86" t="str">
        <f t="shared" si="1"/>
        <v>15346462</v>
      </c>
      <c r="D86" s="12">
        <v>46462</v>
      </c>
      <c r="E86" s="12" t="s">
        <v>47</v>
      </c>
      <c r="F86" s="13"/>
      <c r="G86" s="13"/>
    </row>
    <row r="87" spans="1:7">
      <c r="A87">
        <v>153</v>
      </c>
      <c r="B87" t="str">
        <f t="shared" si="1"/>
        <v>15346466</v>
      </c>
      <c r="D87" s="12">
        <v>46466</v>
      </c>
      <c r="E87" s="12" t="s">
        <v>48</v>
      </c>
      <c r="F87" s="13"/>
      <c r="G87" s="13"/>
    </row>
    <row r="88" spans="1:7" ht="12.75" customHeight="1">
      <c r="A88">
        <v>153</v>
      </c>
      <c r="B88" t="str">
        <f t="shared" si="1"/>
        <v>15346452</v>
      </c>
      <c r="D88" s="12">
        <v>46452</v>
      </c>
      <c r="E88" s="12" t="s">
        <v>49</v>
      </c>
      <c r="F88" s="13"/>
      <c r="G88" s="13"/>
    </row>
    <row r="89" spans="1:7">
      <c r="A89">
        <v>153</v>
      </c>
      <c r="B89" t="str">
        <f t="shared" si="1"/>
        <v>15346456</v>
      </c>
      <c r="D89" s="12">
        <v>46456</v>
      </c>
      <c r="E89" s="12" t="s">
        <v>50</v>
      </c>
      <c r="F89" s="13"/>
      <c r="G89" s="13"/>
    </row>
    <row r="90" spans="1:7" ht="12.75" customHeight="1">
      <c r="A90">
        <v>153</v>
      </c>
      <c r="B90" t="str">
        <f t="shared" si="1"/>
        <v>15346472</v>
      </c>
      <c r="D90" s="12">
        <v>46472</v>
      </c>
      <c r="E90" s="18" t="s">
        <v>51</v>
      </c>
      <c r="F90" s="13"/>
      <c r="G90" s="13"/>
    </row>
    <row r="91" spans="1:7">
      <c r="A91">
        <v>153</v>
      </c>
      <c r="B91" t="str">
        <f t="shared" si="1"/>
        <v>15346476</v>
      </c>
      <c r="D91" s="12">
        <v>46476</v>
      </c>
      <c r="E91" s="18" t="s">
        <v>52</v>
      </c>
      <c r="F91" s="13"/>
      <c r="G91" s="13"/>
    </row>
    <row r="92" spans="1:7" ht="12.75" customHeight="1">
      <c r="A92">
        <v>153</v>
      </c>
      <c r="B92" t="str">
        <f t="shared" si="1"/>
        <v>15346442</v>
      </c>
      <c r="D92" s="12">
        <v>46442</v>
      </c>
      <c r="E92" s="12" t="s">
        <v>53</v>
      </c>
      <c r="F92" s="13"/>
      <c r="G92" s="13"/>
    </row>
    <row r="93" spans="1:7">
      <c r="A93">
        <v>153</v>
      </c>
      <c r="B93" t="str">
        <f t="shared" si="1"/>
        <v>15346446</v>
      </c>
      <c r="D93" s="12">
        <v>46446</v>
      </c>
      <c r="E93" s="12" t="s">
        <v>54</v>
      </c>
      <c r="F93" s="13"/>
      <c r="G93" s="13"/>
    </row>
    <row r="94" spans="1:7" ht="12.75" customHeight="1">
      <c r="A94">
        <v>153</v>
      </c>
      <c r="B94" t="str">
        <f t="shared" si="1"/>
        <v>15346482</v>
      </c>
      <c r="D94" s="12">
        <v>46482</v>
      </c>
      <c r="E94" s="12" t="s">
        <v>55</v>
      </c>
      <c r="F94" s="13"/>
      <c r="G94" s="13"/>
    </row>
    <row r="95" spans="1:7">
      <c r="A95">
        <v>153</v>
      </c>
      <c r="B95" t="str">
        <f t="shared" si="1"/>
        <v>15346486</v>
      </c>
      <c r="D95" s="12">
        <v>46486</v>
      </c>
      <c r="E95" s="12" t="s">
        <v>56</v>
      </c>
      <c r="F95" s="13"/>
      <c r="G95" s="13"/>
    </row>
    <row r="96" spans="1:7" ht="12.75" customHeight="1">
      <c r="A96">
        <v>153</v>
      </c>
      <c r="B96" t="str">
        <f t="shared" si="1"/>
        <v>15366962</v>
      </c>
      <c r="D96" s="12">
        <v>66962</v>
      </c>
      <c r="E96" s="12" t="s">
        <v>57</v>
      </c>
      <c r="F96" s="13"/>
      <c r="G96" s="13"/>
    </row>
    <row r="97" spans="1:7">
      <c r="A97">
        <v>153</v>
      </c>
      <c r="B97" t="str">
        <f t="shared" si="1"/>
        <v>15366966</v>
      </c>
      <c r="D97" s="12">
        <v>66966</v>
      </c>
      <c r="E97" s="12" t="s">
        <v>58</v>
      </c>
      <c r="F97" s="13"/>
      <c r="G97" s="13"/>
    </row>
    <row r="98" spans="1:7" ht="12.75" customHeight="1">
      <c r="A98">
        <v>153</v>
      </c>
      <c r="B98" t="str">
        <f t="shared" si="1"/>
        <v>15366837</v>
      </c>
      <c r="D98" s="12">
        <v>66837</v>
      </c>
      <c r="E98" s="12" t="s">
        <v>59</v>
      </c>
      <c r="F98" s="13"/>
      <c r="G98" s="13"/>
    </row>
    <row r="99" spans="1:7">
      <c r="A99">
        <v>153</v>
      </c>
      <c r="B99" t="str">
        <f t="shared" si="1"/>
        <v>15366836</v>
      </c>
      <c r="D99" s="12">
        <v>66836</v>
      </c>
      <c r="E99" s="12" t="s">
        <v>60</v>
      </c>
      <c r="F99" s="13"/>
      <c r="G99" s="13"/>
    </row>
    <row r="100" spans="1:7" ht="12.75" customHeight="1">
      <c r="A100">
        <v>153</v>
      </c>
      <c r="B100" t="str">
        <f t="shared" si="1"/>
        <v>15346122</v>
      </c>
      <c r="D100" s="12">
        <v>46122</v>
      </c>
      <c r="E100" s="12" t="s">
        <v>61</v>
      </c>
      <c r="F100" s="13"/>
      <c r="G100" s="13"/>
    </row>
    <row r="101" spans="1:7">
      <c r="A101">
        <v>153</v>
      </c>
      <c r="B101" t="str">
        <f t="shared" si="1"/>
        <v>15346126</v>
      </c>
      <c r="D101" s="12">
        <v>46126</v>
      </c>
      <c r="E101" s="12" t="s">
        <v>62</v>
      </c>
      <c r="F101" s="13"/>
      <c r="G101" s="13"/>
    </row>
    <row r="102" spans="1:7" ht="12.75" hidden="1" customHeight="1">
      <c r="A102">
        <v>153</v>
      </c>
      <c r="B102" t="str">
        <f t="shared" si="1"/>
        <v>15366532</v>
      </c>
      <c r="D102" s="12">
        <v>66532</v>
      </c>
      <c r="E102" s="12" t="s">
        <v>63</v>
      </c>
      <c r="F102" s="13"/>
      <c r="G102" s="13"/>
    </row>
    <row r="103" spans="1:7" ht="12.75" hidden="1" customHeight="1">
      <c r="A103">
        <v>153</v>
      </c>
      <c r="B103" t="str">
        <f t="shared" si="1"/>
        <v>15366536</v>
      </c>
      <c r="D103" s="12">
        <v>66536</v>
      </c>
      <c r="E103" s="12" t="s">
        <v>64</v>
      </c>
      <c r="F103" s="13"/>
      <c r="G103" s="13"/>
    </row>
    <row r="104" spans="1:7" ht="12.75" customHeight="1">
      <c r="A104">
        <v>153</v>
      </c>
      <c r="B104" t="str">
        <f t="shared" si="1"/>
        <v>15346022</v>
      </c>
      <c r="D104" s="12">
        <v>46022</v>
      </c>
      <c r="E104" s="12" t="s">
        <v>65</v>
      </c>
      <c r="F104" s="13"/>
      <c r="G104" s="13"/>
    </row>
    <row r="105" spans="1:7">
      <c r="A105">
        <v>153</v>
      </c>
      <c r="B105" t="str">
        <f t="shared" si="1"/>
        <v>15346026</v>
      </c>
      <c r="D105" s="12">
        <v>46026</v>
      </c>
      <c r="E105" s="12" t="s">
        <v>66</v>
      </c>
      <c r="F105" s="13"/>
      <c r="G105" s="13"/>
    </row>
    <row r="106" spans="1:7">
      <c r="A106">
        <v>153</v>
      </c>
      <c r="B106" t="str">
        <f>+A106&amp;D106</f>
        <v>15356952</v>
      </c>
      <c r="D106" s="4">
        <v>56952</v>
      </c>
      <c r="E106" s="5" t="s">
        <v>67</v>
      </c>
      <c r="F106" s="6"/>
      <c r="G106" s="6"/>
    </row>
    <row r="107" spans="1:7">
      <c r="A107">
        <v>153</v>
      </c>
      <c r="B107" t="str">
        <f t="shared" si="1"/>
        <v>1538299</v>
      </c>
      <c r="D107" s="12">
        <v>8299</v>
      </c>
      <c r="E107" s="27" t="s">
        <v>68</v>
      </c>
      <c r="F107" s="16"/>
      <c r="G107" s="13"/>
    </row>
    <row r="108" spans="1:7">
      <c r="A108">
        <v>153</v>
      </c>
      <c r="B108" t="str">
        <f t="shared" si="1"/>
        <v>1538854</v>
      </c>
      <c r="D108" s="12">
        <v>8854</v>
      </c>
      <c r="E108" s="12" t="s">
        <v>69</v>
      </c>
      <c r="F108" s="13"/>
      <c r="G108" s="13"/>
    </row>
    <row r="109" spans="1:7" ht="14.25" customHeight="1">
      <c r="A109">
        <v>153</v>
      </c>
      <c r="B109" t="str">
        <f t="shared" si="1"/>
        <v>1538815</v>
      </c>
      <c r="D109" s="12">
        <v>8815</v>
      </c>
      <c r="E109" s="12" t="s">
        <v>70</v>
      </c>
      <c r="F109" s="13"/>
      <c r="G109" s="13"/>
    </row>
    <row r="110" spans="1:7" ht="30.75" customHeight="1">
      <c r="A110">
        <v>153</v>
      </c>
      <c r="B110" t="str">
        <f t="shared" si="1"/>
        <v>153</v>
      </c>
      <c r="D110" s="12"/>
      <c r="E110" s="1127"/>
      <c r="F110" s="1127"/>
      <c r="G110" s="1127"/>
    </row>
    <row r="111" spans="1:7">
      <c r="A111">
        <v>153</v>
      </c>
      <c r="B111" t="str">
        <f t="shared" si="1"/>
        <v>15366170</v>
      </c>
      <c r="D111" s="12">
        <v>66170</v>
      </c>
      <c r="E111" s="12" t="s">
        <v>71</v>
      </c>
      <c r="F111" s="13"/>
      <c r="G111" s="13"/>
    </row>
    <row r="112" spans="1:7">
      <c r="A112">
        <v>153</v>
      </c>
      <c r="B112" t="str">
        <f t="shared" si="1"/>
        <v>15366042</v>
      </c>
      <c r="D112" s="12">
        <v>66042</v>
      </c>
      <c r="E112" s="12" t="s">
        <v>72</v>
      </c>
      <c r="F112" s="13"/>
      <c r="G112" s="13"/>
    </row>
    <row r="113" spans="1:7">
      <c r="A113">
        <v>153</v>
      </c>
      <c r="B113" t="str">
        <f t="shared" si="1"/>
        <v>15366184</v>
      </c>
      <c r="D113" s="12">
        <v>66184</v>
      </c>
      <c r="E113" s="12" t="s">
        <v>142</v>
      </c>
      <c r="F113" s="13"/>
      <c r="G113" s="13"/>
    </row>
    <row r="114" spans="1:7">
      <c r="A114">
        <v>153</v>
      </c>
      <c r="B114" t="str">
        <f t="shared" si="1"/>
        <v>15346772</v>
      </c>
      <c r="D114" s="12">
        <v>46772</v>
      </c>
      <c r="E114" s="12" t="s">
        <v>143</v>
      </c>
      <c r="F114" s="13"/>
      <c r="G114" s="13"/>
    </row>
    <row r="115" spans="1:7">
      <c r="A115">
        <v>153</v>
      </c>
      <c r="B115" t="str">
        <f t="shared" si="1"/>
        <v>15366114</v>
      </c>
      <c r="D115" s="12">
        <v>66114</v>
      </c>
      <c r="E115" s="12" t="s">
        <v>73</v>
      </c>
      <c r="F115" s="13"/>
      <c r="G115" s="13"/>
    </row>
    <row r="116" spans="1:7" ht="29.25" customHeight="1">
      <c r="A116">
        <v>153</v>
      </c>
      <c r="B116" t="str">
        <f t="shared" si="1"/>
        <v>153</v>
      </c>
      <c r="D116" s="28"/>
      <c r="E116" s="1127"/>
      <c r="F116" s="1127"/>
      <c r="G116" s="1127"/>
    </row>
    <row r="117" spans="1:7">
      <c r="A117">
        <v>153</v>
      </c>
      <c r="B117" t="str">
        <f t="shared" si="1"/>
        <v>15366052</v>
      </c>
      <c r="D117" s="2">
        <v>66052</v>
      </c>
      <c r="E117" s="2" t="s">
        <v>74</v>
      </c>
      <c r="F117" s="3"/>
      <c r="G117" s="3"/>
    </row>
    <row r="118" spans="1:7">
      <c r="A118">
        <v>153</v>
      </c>
      <c r="B118" t="str">
        <f t="shared" si="1"/>
        <v>15366062</v>
      </c>
      <c r="D118" s="29">
        <v>66062</v>
      </c>
      <c r="E118" s="12" t="s">
        <v>75</v>
      </c>
      <c r="F118" s="13"/>
      <c r="G118" s="13"/>
    </row>
    <row r="119" spans="1:7" ht="12.75" customHeight="1">
      <c r="A119">
        <v>153</v>
      </c>
      <c r="B119" t="str">
        <f t="shared" si="1"/>
        <v>15356902</v>
      </c>
      <c r="D119" s="12">
        <v>56902</v>
      </c>
      <c r="E119" s="12" t="s">
        <v>76</v>
      </c>
      <c r="F119" s="13"/>
      <c r="G119" s="13"/>
    </row>
    <row r="120" spans="1:7">
      <c r="A120">
        <v>153</v>
      </c>
      <c r="B120" t="str">
        <f t="shared" si="1"/>
        <v>15356906</v>
      </c>
      <c r="D120" s="12">
        <v>56906</v>
      </c>
      <c r="E120" s="12" t="s">
        <v>144</v>
      </c>
      <c r="F120" s="13"/>
      <c r="G120" s="13"/>
    </row>
    <row r="121" spans="1:7" ht="12.75" customHeight="1">
      <c r="A121">
        <v>153</v>
      </c>
      <c r="B121" t="str">
        <f t="shared" si="1"/>
        <v>15366572</v>
      </c>
      <c r="D121" s="12">
        <v>66572</v>
      </c>
      <c r="E121" s="12" t="s">
        <v>78</v>
      </c>
      <c r="F121" s="13"/>
      <c r="G121" s="13"/>
    </row>
    <row r="122" spans="1:7">
      <c r="A122">
        <v>153</v>
      </c>
      <c r="B122" t="str">
        <f t="shared" si="1"/>
        <v>15366576</v>
      </c>
      <c r="D122" s="12">
        <v>66576</v>
      </c>
      <c r="E122" s="12" t="s">
        <v>79</v>
      </c>
      <c r="F122" s="13"/>
      <c r="G122" s="13"/>
    </row>
    <row r="123" spans="1:7" ht="12.75" hidden="1" customHeight="1">
      <c r="A123">
        <v>153</v>
      </c>
      <c r="B123" t="str">
        <f t="shared" si="1"/>
        <v>15366586</v>
      </c>
      <c r="D123" s="12">
        <v>66586</v>
      </c>
      <c r="E123" s="12" t="s">
        <v>80</v>
      </c>
      <c r="F123" s="13"/>
      <c r="G123" s="13"/>
    </row>
    <row r="124" spans="1:7" ht="12.75" customHeight="1">
      <c r="A124">
        <v>153</v>
      </c>
      <c r="B124" t="str">
        <f t="shared" si="1"/>
        <v>15366592</v>
      </c>
      <c r="D124" s="12">
        <v>66592</v>
      </c>
      <c r="E124" s="12" t="s">
        <v>81</v>
      </c>
      <c r="F124" s="13"/>
      <c r="G124" s="13"/>
    </row>
    <row r="125" spans="1:7">
      <c r="A125">
        <v>153</v>
      </c>
      <c r="B125" t="str">
        <f t="shared" si="1"/>
        <v>15366596</v>
      </c>
      <c r="D125" s="12">
        <v>66596</v>
      </c>
      <c r="E125" s="12" t="s">
        <v>82</v>
      </c>
      <c r="F125" s="13"/>
      <c r="G125" s="13"/>
    </row>
    <row r="126" spans="1:7">
      <c r="A126">
        <v>153</v>
      </c>
      <c r="B126" t="str">
        <f t="shared" si="1"/>
        <v>15346002</v>
      </c>
      <c r="D126" s="12">
        <v>46002</v>
      </c>
      <c r="E126" s="12" t="s">
        <v>83</v>
      </c>
      <c r="F126" s="13"/>
      <c r="G126" s="13"/>
    </row>
    <row r="127" spans="1:7">
      <c r="A127">
        <v>153</v>
      </c>
      <c r="B127" t="str">
        <f t="shared" si="1"/>
        <v>15346012</v>
      </c>
      <c r="D127" s="12">
        <v>46012</v>
      </c>
      <c r="E127" s="12" t="s">
        <v>84</v>
      </c>
      <c r="F127" s="13"/>
      <c r="G127" s="13"/>
    </row>
    <row r="128" spans="1:7" ht="29.25" customHeight="1">
      <c r="A128">
        <v>153</v>
      </c>
      <c r="B128" t="str">
        <f t="shared" si="1"/>
        <v>153</v>
      </c>
      <c r="D128" s="33"/>
      <c r="E128" s="1126" t="s">
        <v>85</v>
      </c>
      <c r="F128" s="1127"/>
      <c r="G128" s="1127"/>
    </row>
    <row r="129" spans="1:7" ht="12.75" customHeight="1">
      <c r="A129">
        <v>153</v>
      </c>
      <c r="B129" t="str">
        <f t="shared" si="1"/>
        <v>15348119</v>
      </c>
      <c r="D129" s="12">
        <v>48119</v>
      </c>
      <c r="E129" s="12" t="s">
        <v>86</v>
      </c>
      <c r="F129" s="13"/>
      <c r="G129" s="13"/>
    </row>
    <row r="130" spans="1:7" ht="12.75" customHeight="1">
      <c r="A130">
        <v>153</v>
      </c>
      <c r="B130" t="str">
        <f t="shared" si="1"/>
        <v>15348122</v>
      </c>
      <c r="D130" s="12">
        <v>48122</v>
      </c>
      <c r="E130" s="12" t="s">
        <v>87</v>
      </c>
      <c r="F130" s="13"/>
      <c r="G130" s="13"/>
    </row>
    <row r="131" spans="1:7" ht="12.75" customHeight="1">
      <c r="A131">
        <v>153</v>
      </c>
      <c r="B131" t="str">
        <f t="shared" si="1"/>
        <v>15348129</v>
      </c>
      <c r="D131" s="12">
        <v>48129</v>
      </c>
      <c r="E131" s="12" t="s">
        <v>88</v>
      </c>
      <c r="F131" s="13"/>
      <c r="G131" s="13"/>
    </row>
    <row r="132" spans="1:7" ht="12.75" customHeight="1">
      <c r="A132">
        <v>153</v>
      </c>
      <c r="B132" t="str">
        <f t="shared" si="1"/>
        <v>15348149</v>
      </c>
      <c r="D132" s="12">
        <v>48149</v>
      </c>
      <c r="E132" s="12" t="s">
        <v>89</v>
      </c>
      <c r="F132" s="13"/>
      <c r="G132" s="13"/>
    </row>
    <row r="133" spans="1:7" ht="29.25" customHeight="1">
      <c r="A133">
        <v>153</v>
      </c>
      <c r="B133" t="str">
        <f t="shared" si="1"/>
        <v>153</v>
      </c>
      <c r="D133" s="33"/>
      <c r="E133" s="1126" t="s">
        <v>90</v>
      </c>
      <c r="F133" s="1127"/>
      <c r="G133" s="1127"/>
    </row>
    <row r="134" spans="1:7" ht="12.75" customHeight="1">
      <c r="A134">
        <v>153</v>
      </c>
      <c r="B134" t="str">
        <f t="shared" si="1"/>
        <v>15388699</v>
      </c>
      <c r="D134" s="10">
        <v>88699</v>
      </c>
      <c r="E134" s="10" t="s">
        <v>91</v>
      </c>
      <c r="F134" s="6"/>
      <c r="G134" s="6"/>
    </row>
    <row r="135" spans="1:7" ht="12.75" customHeight="1">
      <c r="A135">
        <v>153</v>
      </c>
      <c r="B135" t="str">
        <f t="shared" si="1"/>
        <v>15388698</v>
      </c>
      <c r="D135" s="10">
        <v>88698</v>
      </c>
      <c r="E135" s="10" t="s">
        <v>92</v>
      </c>
      <c r="F135" s="6"/>
      <c r="G135" s="6"/>
    </row>
    <row r="136" spans="1:7" ht="12.75" customHeight="1">
      <c r="A136">
        <v>153</v>
      </c>
      <c r="B136" t="str">
        <f t="shared" si="1"/>
        <v>15348179</v>
      </c>
      <c r="D136" s="27">
        <v>48179</v>
      </c>
      <c r="E136" s="27" t="s">
        <v>93</v>
      </c>
      <c r="F136" s="13"/>
      <c r="G136" s="13"/>
    </row>
    <row r="137" spans="1:7" ht="12.75" customHeight="1">
      <c r="A137">
        <v>153</v>
      </c>
      <c r="B137" t="str">
        <f t="shared" si="1"/>
        <v>15348189</v>
      </c>
      <c r="D137" s="27">
        <v>48189</v>
      </c>
      <c r="E137" s="27" t="s">
        <v>94</v>
      </c>
      <c r="F137" s="13"/>
      <c r="G137" s="13"/>
    </row>
    <row r="138" spans="1:7" ht="12.75" customHeight="1">
      <c r="A138">
        <v>153</v>
      </c>
      <c r="B138" t="str">
        <f t="shared" si="1"/>
        <v>15348199</v>
      </c>
      <c r="D138" s="27">
        <v>48199</v>
      </c>
      <c r="E138" s="27" t="s">
        <v>95</v>
      </c>
      <c r="F138" s="13"/>
      <c r="G138" s="13"/>
    </row>
    <row r="139" spans="1:7" ht="29.25" customHeight="1">
      <c r="A139">
        <v>153</v>
      </c>
      <c r="B139" t="str">
        <f t="shared" si="1"/>
        <v>153</v>
      </c>
      <c r="D139" s="33"/>
      <c r="E139" s="1126" t="s">
        <v>96</v>
      </c>
      <c r="F139" s="1127"/>
      <c r="G139" s="1127"/>
    </row>
    <row r="140" spans="1:7" ht="12.75" customHeight="1">
      <c r="A140">
        <v>153</v>
      </c>
      <c r="B140" t="str">
        <f t="shared" si="1"/>
        <v>15348208</v>
      </c>
      <c r="D140" s="30">
        <v>48208</v>
      </c>
      <c r="E140" s="30" t="s">
        <v>97</v>
      </c>
      <c r="F140" s="19"/>
      <c r="G140" s="19"/>
    </row>
    <row r="141" spans="1:7" ht="12.75" customHeight="1">
      <c r="A141">
        <v>153</v>
      </c>
      <c r="B141" t="str">
        <f t="shared" si="1"/>
        <v>15348209</v>
      </c>
      <c r="D141" s="27">
        <v>48209</v>
      </c>
      <c r="E141" s="27" t="s">
        <v>98</v>
      </c>
      <c r="F141" s="13"/>
      <c r="G141" s="13"/>
    </row>
    <row r="142" spans="1:7" ht="12.75" customHeight="1">
      <c r="A142">
        <v>153</v>
      </c>
      <c r="B142" t="str">
        <f t="shared" si="1"/>
        <v>15348219</v>
      </c>
      <c r="D142" s="27">
        <v>48219</v>
      </c>
      <c r="E142" s="27" t="s">
        <v>99</v>
      </c>
      <c r="F142" s="13"/>
      <c r="G142" s="13"/>
    </row>
    <row r="143" spans="1:7" ht="12.75" customHeight="1">
      <c r="A143">
        <v>153</v>
      </c>
      <c r="B143" t="str">
        <f t="shared" si="1"/>
        <v>15348229</v>
      </c>
      <c r="D143" s="27">
        <v>48229</v>
      </c>
      <c r="E143" s="27" t="s">
        <v>100</v>
      </c>
      <c r="F143" s="13"/>
      <c r="G143" s="13"/>
    </row>
    <row r="144" spans="1:7" ht="12.75" customHeight="1">
      <c r="A144">
        <v>153</v>
      </c>
      <c r="B144" t="str">
        <f t="shared" ref="B144:B152" si="2">+A144&amp;D144</f>
        <v>15348239</v>
      </c>
      <c r="D144" s="27">
        <v>48239</v>
      </c>
      <c r="E144" s="27" t="s">
        <v>101</v>
      </c>
      <c r="F144" s="13"/>
      <c r="G144" s="13"/>
    </row>
    <row r="145" spans="1:7" ht="29.25" customHeight="1">
      <c r="A145">
        <v>153</v>
      </c>
      <c r="B145" t="str">
        <f t="shared" si="2"/>
        <v>153</v>
      </c>
      <c r="D145" s="33"/>
      <c r="E145" s="1126" t="s">
        <v>102</v>
      </c>
      <c r="F145" s="1127"/>
      <c r="G145" s="1127"/>
    </row>
    <row r="146" spans="1:7" ht="12.75" customHeight="1">
      <c r="A146">
        <v>153</v>
      </c>
      <c r="B146" t="str">
        <f t="shared" si="2"/>
        <v>1539400</v>
      </c>
      <c r="D146" s="12">
        <v>9400</v>
      </c>
      <c r="E146" s="12" t="s">
        <v>103</v>
      </c>
      <c r="F146" s="13"/>
      <c r="G146" s="13"/>
    </row>
    <row r="147" spans="1:7" ht="12.75" customHeight="1">
      <c r="A147">
        <v>153</v>
      </c>
      <c r="B147" t="str">
        <f t="shared" si="2"/>
        <v>1539401</v>
      </c>
      <c r="D147" s="12">
        <v>9401</v>
      </c>
      <c r="E147" s="12" t="s">
        <v>104</v>
      </c>
      <c r="F147" s="13"/>
      <c r="G147" s="13"/>
    </row>
    <row r="148" spans="1:7" ht="12.75" customHeight="1">
      <c r="A148">
        <v>153</v>
      </c>
      <c r="B148" t="str">
        <f t="shared" si="2"/>
        <v>1539553</v>
      </c>
      <c r="D148" s="12">
        <v>9553</v>
      </c>
      <c r="E148" s="12" t="s">
        <v>105</v>
      </c>
      <c r="F148" s="13"/>
      <c r="G148" s="13"/>
    </row>
    <row r="149" spans="1:7" ht="12.75" customHeight="1">
      <c r="A149">
        <v>153</v>
      </c>
      <c r="B149" t="str">
        <f t="shared" si="2"/>
        <v>1539558</v>
      </c>
      <c r="D149" s="12">
        <v>9558</v>
      </c>
      <c r="E149" s="12" t="s">
        <v>106</v>
      </c>
      <c r="F149" s="13"/>
      <c r="G149" s="13"/>
    </row>
    <row r="150" spans="1:7" ht="12.75" customHeight="1">
      <c r="A150">
        <v>153</v>
      </c>
      <c r="B150" t="str">
        <f t="shared" si="2"/>
        <v>1539520</v>
      </c>
      <c r="D150" s="12">
        <v>9520</v>
      </c>
      <c r="E150" s="12" t="s">
        <v>107</v>
      </c>
      <c r="F150" s="13"/>
      <c r="G150" s="13"/>
    </row>
    <row r="151" spans="1:7" ht="12.75" customHeight="1">
      <c r="A151">
        <v>153</v>
      </c>
      <c r="B151" t="str">
        <f t="shared" si="2"/>
        <v>15385919</v>
      </c>
      <c r="D151" s="12">
        <v>85919</v>
      </c>
      <c r="E151" s="12" t="s">
        <v>108</v>
      </c>
      <c r="F151" s="13"/>
      <c r="G151" s="13"/>
    </row>
    <row r="152" spans="1:7" ht="12.75" customHeight="1">
      <c r="A152">
        <v>153</v>
      </c>
      <c r="B152" t="str">
        <f t="shared" si="2"/>
        <v>15385929</v>
      </c>
      <c r="D152" s="12">
        <v>85929</v>
      </c>
      <c r="E152" s="12" t="s">
        <v>109</v>
      </c>
      <c r="F152" s="13"/>
      <c r="G152" s="13"/>
    </row>
    <row r="153" spans="1:7">
      <c r="D153" s="31"/>
      <c r="E153" s="31"/>
      <c r="F153" s="32"/>
      <c r="G153" s="32"/>
    </row>
    <row r="154" spans="1:7">
      <c r="D154" s="31"/>
      <c r="E154" s="31"/>
      <c r="F154" s="32"/>
      <c r="G154" s="32"/>
    </row>
    <row r="155" spans="1:7">
      <c r="D155" s="31"/>
      <c r="E155" s="31"/>
      <c r="F155" s="32"/>
      <c r="G155" s="32"/>
    </row>
  </sheetData>
  <mergeCells count="16">
    <mergeCell ref="D3:D4"/>
    <mergeCell ref="E3:E4"/>
    <mergeCell ref="F3:G3"/>
    <mergeCell ref="E5:G5"/>
    <mergeCell ref="E10:G10"/>
    <mergeCell ref="E20:G20"/>
    <mergeCell ref="E39:G39"/>
    <mergeCell ref="E53:G53"/>
    <mergeCell ref="E61:G61"/>
    <mergeCell ref="E83:G83"/>
    <mergeCell ref="E145:G145"/>
    <mergeCell ref="E116:G116"/>
    <mergeCell ref="E110:G110"/>
    <mergeCell ref="E128:G128"/>
    <mergeCell ref="E133:G133"/>
    <mergeCell ref="E139:G139"/>
  </mergeCells>
  <printOptions horizontalCentered="1"/>
  <pageMargins left="0" right="0" top="0.19685039370078741" bottom="0.70866141732283472" header="0.15748031496062992" footer="0.19685039370078741"/>
  <pageSetup scale="79" fitToHeight="4" orientation="portrait" r:id="rId1"/>
  <headerFooter alignWithMargins="0">
    <oddFooter>&amp;C&amp;G</oddFooter>
  </headerFooter>
  <rowBreaks count="2" manualBreakCount="2">
    <brk id="52" min="2" max="9" man="1"/>
    <brk id="109" min="2" max="9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275"/>
  <sheetViews>
    <sheetView tabSelected="1" zoomScale="80" zoomScaleNormal="80" workbookViewId="0"/>
  </sheetViews>
  <sheetFormatPr baseColWidth="10" defaultRowHeight="12.75"/>
  <cols>
    <col min="2" max="2" width="11" customWidth="1"/>
    <col min="3" max="3" width="45.42578125" customWidth="1"/>
    <col min="5" max="5" width="10.140625" customWidth="1"/>
    <col min="6" max="6" width="45.7109375" customWidth="1"/>
  </cols>
  <sheetData>
    <row r="2" spans="2:6" ht="25.5">
      <c r="B2" s="1020" t="s">
        <v>629</v>
      </c>
      <c r="C2" s="1020" t="s">
        <v>630</v>
      </c>
      <c r="D2" s="1108" t="s">
        <v>1875</v>
      </c>
      <c r="E2" s="1100" t="s">
        <v>1869</v>
      </c>
      <c r="F2" s="1100" t="s">
        <v>1870</v>
      </c>
    </row>
    <row r="3" spans="2:6" ht="15">
      <c r="B3" s="1021">
        <v>48992</v>
      </c>
      <c r="C3" s="1021" t="s">
        <v>631</v>
      </c>
      <c r="D3" s="1109" t="s">
        <v>1876</v>
      </c>
      <c r="E3" s="1101">
        <v>10122100</v>
      </c>
      <c r="F3" s="1102" t="s">
        <v>1871</v>
      </c>
    </row>
    <row r="4" spans="2:6" ht="15">
      <c r="B4" s="1021">
        <v>48952</v>
      </c>
      <c r="C4" s="1021" t="s">
        <v>632</v>
      </c>
      <c r="D4" s="1109" t="s">
        <v>1877</v>
      </c>
      <c r="E4" s="1101">
        <v>10122100</v>
      </c>
      <c r="F4" s="1102" t="s">
        <v>1871</v>
      </c>
    </row>
    <row r="5" spans="2:6" ht="15">
      <c r="B5" s="1021">
        <v>48462</v>
      </c>
      <c r="C5" s="1021" t="s">
        <v>633</v>
      </c>
      <c r="D5" s="1109" t="s">
        <v>1878</v>
      </c>
      <c r="E5" s="1101">
        <v>10122100</v>
      </c>
      <c r="F5" s="1102" t="s">
        <v>1871</v>
      </c>
    </row>
    <row r="6" spans="2:6" ht="15">
      <c r="B6" s="1021">
        <v>48972</v>
      </c>
      <c r="C6" s="1021" t="s">
        <v>634</v>
      </c>
      <c r="D6" s="1109" t="s">
        <v>1879</v>
      </c>
      <c r="E6" s="1101">
        <v>10122100</v>
      </c>
      <c r="F6" s="1102" t="s">
        <v>1871</v>
      </c>
    </row>
    <row r="7" spans="2:6" ht="15">
      <c r="B7" s="1021">
        <v>48942</v>
      </c>
      <c r="C7" s="1021" t="s">
        <v>635</v>
      </c>
      <c r="D7" s="1109" t="s">
        <v>1880</v>
      </c>
      <c r="E7" s="1101">
        <v>10122100</v>
      </c>
      <c r="F7" s="1102" t="s">
        <v>1871</v>
      </c>
    </row>
    <row r="8" spans="2:6" ht="15">
      <c r="B8" s="1021">
        <v>48902</v>
      </c>
      <c r="C8" s="1021" t="s">
        <v>636</v>
      </c>
      <c r="D8" s="1109" t="s">
        <v>1881</v>
      </c>
      <c r="E8" s="1101">
        <v>10122100</v>
      </c>
      <c r="F8" s="1102" t="s">
        <v>1871</v>
      </c>
    </row>
    <row r="9" spans="2:6" ht="15">
      <c r="B9" s="1021">
        <v>48912</v>
      </c>
      <c r="C9" s="1021" t="s">
        <v>637</v>
      </c>
      <c r="D9" s="1109" t="s">
        <v>1882</v>
      </c>
      <c r="E9" s="1101">
        <v>10122100</v>
      </c>
      <c r="F9" s="1102" t="s">
        <v>1871</v>
      </c>
    </row>
    <row r="10" spans="2:6" ht="15">
      <c r="B10" s="1021">
        <v>48792</v>
      </c>
      <c r="C10" s="1021" t="s">
        <v>638</v>
      </c>
      <c r="D10" s="1109" t="s">
        <v>1883</v>
      </c>
      <c r="E10" s="1101">
        <v>10122100</v>
      </c>
      <c r="F10" s="1102" t="s">
        <v>1871</v>
      </c>
    </row>
    <row r="11" spans="2:6" ht="15">
      <c r="B11" s="1021">
        <v>48922</v>
      </c>
      <c r="C11" s="1021" t="s">
        <v>639</v>
      </c>
      <c r="D11" s="1109" t="s">
        <v>1884</v>
      </c>
      <c r="E11" s="1101">
        <v>10122100</v>
      </c>
      <c r="F11" s="1102" t="s">
        <v>1871</v>
      </c>
    </row>
    <row r="12" spans="2:6" ht="15">
      <c r="B12" s="1021">
        <v>48869</v>
      </c>
      <c r="C12" s="1021" t="s">
        <v>640</v>
      </c>
      <c r="D12" s="1109" t="s">
        <v>1885</v>
      </c>
      <c r="E12" s="1101">
        <v>10122100</v>
      </c>
      <c r="F12" s="1102" t="s">
        <v>1871</v>
      </c>
    </row>
    <row r="13" spans="2:6" ht="15">
      <c r="B13" s="1021">
        <v>48879</v>
      </c>
      <c r="C13" s="1021" t="s">
        <v>641</v>
      </c>
      <c r="D13" s="1109" t="s">
        <v>1886</v>
      </c>
      <c r="E13" s="1101">
        <v>10122100</v>
      </c>
      <c r="F13" s="1102" t="s">
        <v>1871</v>
      </c>
    </row>
    <row r="14" spans="2:6" ht="15">
      <c r="B14" s="1021">
        <v>48049</v>
      </c>
      <c r="C14" s="1021" t="s">
        <v>642</v>
      </c>
      <c r="D14" s="1109" t="s">
        <v>1887</v>
      </c>
      <c r="E14" s="1101">
        <v>10122100</v>
      </c>
      <c r="F14" s="1102" t="s">
        <v>1871</v>
      </c>
    </row>
    <row r="15" spans="2:6" ht="15">
      <c r="B15" s="1021">
        <v>48089</v>
      </c>
      <c r="C15" s="1021" t="s">
        <v>643</v>
      </c>
      <c r="D15" s="1109" t="s">
        <v>1888</v>
      </c>
      <c r="E15" s="1101">
        <v>10122100</v>
      </c>
      <c r="F15" s="1102" t="s">
        <v>1871</v>
      </c>
    </row>
    <row r="16" spans="2:6" ht="15">
      <c r="B16" s="1021">
        <v>58419</v>
      </c>
      <c r="C16" s="1021" t="s">
        <v>644</v>
      </c>
      <c r="D16" s="1109" t="s">
        <v>1889</v>
      </c>
      <c r="E16" s="1101">
        <v>10122100</v>
      </c>
      <c r="F16" s="1102" t="s">
        <v>1871</v>
      </c>
    </row>
    <row r="17" spans="2:6" ht="15">
      <c r="B17" s="1021">
        <v>48039</v>
      </c>
      <c r="C17" s="1021" t="s">
        <v>645</v>
      </c>
      <c r="D17" s="1109" t="s">
        <v>1890</v>
      </c>
      <c r="E17" s="1101">
        <v>10122100</v>
      </c>
      <c r="F17" s="1102" t="s">
        <v>1871</v>
      </c>
    </row>
    <row r="18" spans="2:6" ht="15">
      <c r="B18" s="1021">
        <v>48079</v>
      </c>
      <c r="C18" s="1021" t="s">
        <v>646</v>
      </c>
      <c r="D18" s="1109" t="s">
        <v>1891</v>
      </c>
      <c r="E18" s="1101">
        <v>10122100</v>
      </c>
      <c r="F18" s="1102" t="s">
        <v>1871</v>
      </c>
    </row>
    <row r="19" spans="2:6" ht="15">
      <c r="B19" s="1021">
        <v>48429</v>
      </c>
      <c r="C19" s="1021" t="s">
        <v>647</v>
      </c>
      <c r="D19" s="1109" t="s">
        <v>1892</v>
      </c>
      <c r="E19" s="1101">
        <v>10122100</v>
      </c>
      <c r="F19" s="1102" t="s">
        <v>1871</v>
      </c>
    </row>
    <row r="20" spans="2:6" ht="15">
      <c r="B20" s="1021">
        <v>48029</v>
      </c>
      <c r="C20" s="1021" t="s">
        <v>648</v>
      </c>
      <c r="D20" s="1109" t="s">
        <v>1893</v>
      </c>
      <c r="E20" s="1101">
        <v>10122100</v>
      </c>
      <c r="F20" s="1102" t="s">
        <v>1871</v>
      </c>
    </row>
    <row r="21" spans="2:6" ht="15">
      <c r="B21" s="1021">
        <v>58409</v>
      </c>
      <c r="C21" s="1021" t="s">
        <v>649</v>
      </c>
      <c r="D21" s="1109" t="s">
        <v>1894</v>
      </c>
      <c r="E21" s="1101">
        <v>10122100</v>
      </c>
      <c r="F21" s="1102" t="s">
        <v>1871</v>
      </c>
    </row>
    <row r="22" spans="2:6" ht="15">
      <c r="B22" s="1021">
        <v>48069</v>
      </c>
      <c r="C22" s="1021" t="s">
        <v>650</v>
      </c>
      <c r="D22" s="1109" t="s">
        <v>1895</v>
      </c>
      <c r="E22" s="1101">
        <v>10122100</v>
      </c>
      <c r="F22" s="1102" t="s">
        <v>1871</v>
      </c>
    </row>
    <row r="23" spans="2:6" ht="15">
      <c r="B23" s="1021">
        <v>48275</v>
      </c>
      <c r="C23" s="1021" t="s">
        <v>651</v>
      </c>
      <c r="D23" s="1109" t="s">
        <v>1896</v>
      </c>
      <c r="E23" s="1101">
        <v>10122100</v>
      </c>
      <c r="F23" s="1102" t="s">
        <v>1871</v>
      </c>
    </row>
    <row r="24" spans="2:6" ht="15">
      <c r="B24" s="1021">
        <v>48407</v>
      </c>
      <c r="C24" s="1021" t="s">
        <v>652</v>
      </c>
      <c r="D24" s="1109" t="s">
        <v>1897</v>
      </c>
      <c r="E24" s="1101">
        <v>10122100</v>
      </c>
      <c r="F24" s="1102" t="s">
        <v>1871</v>
      </c>
    </row>
    <row r="25" spans="2:6" ht="15">
      <c r="B25" s="1021">
        <v>48022</v>
      </c>
      <c r="C25" s="1021" t="s">
        <v>653</v>
      </c>
      <c r="D25" s="1109" t="s">
        <v>1898</v>
      </c>
      <c r="E25" s="1101">
        <v>10122100</v>
      </c>
      <c r="F25" s="1102" t="s">
        <v>1871</v>
      </c>
    </row>
    <row r="26" spans="2:6" ht="15">
      <c r="B26" s="1021">
        <v>58396</v>
      </c>
      <c r="C26" s="1021" t="s">
        <v>654</v>
      </c>
      <c r="D26" s="1109" t="s">
        <v>1899</v>
      </c>
      <c r="E26" s="1101">
        <v>10122100</v>
      </c>
      <c r="F26" s="1102" t="s">
        <v>1871</v>
      </c>
    </row>
    <row r="27" spans="2:6" ht="15">
      <c r="B27" s="1021">
        <v>48016</v>
      </c>
      <c r="C27" s="1021" t="s">
        <v>655</v>
      </c>
      <c r="D27" s="1109" t="s">
        <v>1900</v>
      </c>
      <c r="E27" s="1101">
        <v>10122100</v>
      </c>
      <c r="F27" s="1102" t="s">
        <v>1871</v>
      </c>
    </row>
    <row r="28" spans="2:6" ht="15">
      <c r="B28" s="1021">
        <v>48057</v>
      </c>
      <c r="C28" s="1021" t="s">
        <v>656</v>
      </c>
      <c r="D28" s="1109" t="s">
        <v>1901</v>
      </c>
      <c r="E28" s="1101">
        <v>10122100</v>
      </c>
      <c r="F28" s="1102" t="s">
        <v>1871</v>
      </c>
    </row>
    <row r="29" spans="2:6" ht="15">
      <c r="B29" s="1021">
        <v>48059</v>
      </c>
      <c r="C29" s="1021" t="s">
        <v>656</v>
      </c>
      <c r="D29" s="1109" t="s">
        <v>1902</v>
      </c>
      <c r="E29" s="1101">
        <v>10122100</v>
      </c>
      <c r="F29" s="1102" t="s">
        <v>1871</v>
      </c>
    </row>
    <row r="30" spans="2:6" ht="15">
      <c r="B30" s="1021">
        <v>48017</v>
      </c>
      <c r="C30" s="1021" t="s">
        <v>657</v>
      </c>
      <c r="D30" s="1109" t="s">
        <v>1903</v>
      </c>
      <c r="E30" s="1101">
        <v>10122100</v>
      </c>
      <c r="F30" s="1102" t="s">
        <v>1871</v>
      </c>
    </row>
    <row r="31" spans="2:6" ht="15">
      <c r="B31" s="1021">
        <v>48392</v>
      </c>
      <c r="C31" s="1021" t="s">
        <v>658</v>
      </c>
      <c r="D31" s="1109" t="s">
        <v>1904</v>
      </c>
      <c r="E31" s="1101">
        <v>10122100</v>
      </c>
      <c r="F31" s="1102" t="s">
        <v>1871</v>
      </c>
    </row>
    <row r="32" spans="2:6" ht="15">
      <c r="B32" s="1021">
        <v>48619</v>
      </c>
      <c r="C32" s="1021" t="s">
        <v>659</v>
      </c>
      <c r="D32" s="1109" t="s">
        <v>1905</v>
      </c>
      <c r="E32" s="1101">
        <v>10122100</v>
      </c>
      <c r="F32" s="1102" t="s">
        <v>1871</v>
      </c>
    </row>
    <row r="33" spans="2:6" ht="15">
      <c r="B33" s="1021">
        <v>48629</v>
      </c>
      <c r="C33" s="1021" t="s">
        <v>660</v>
      </c>
      <c r="D33" s="1109" t="s">
        <v>1906</v>
      </c>
      <c r="E33" s="1101">
        <v>10122100</v>
      </c>
      <c r="F33" s="1102" t="s">
        <v>1871</v>
      </c>
    </row>
    <row r="34" spans="2:6" ht="15">
      <c r="B34" s="1021">
        <v>68093</v>
      </c>
      <c r="C34" s="1021" t="s">
        <v>661</v>
      </c>
      <c r="D34" s="1109" t="s">
        <v>1907</v>
      </c>
      <c r="E34" s="1101">
        <v>10122100</v>
      </c>
      <c r="F34" s="1102" t="s">
        <v>1871</v>
      </c>
    </row>
    <row r="35" spans="2:6" ht="15">
      <c r="B35" s="1021">
        <v>68083</v>
      </c>
      <c r="C35" s="1021" t="s">
        <v>662</v>
      </c>
      <c r="D35" s="1109" t="s">
        <v>1908</v>
      </c>
      <c r="E35" s="1101">
        <v>10122100</v>
      </c>
      <c r="F35" s="1102" t="s">
        <v>1871</v>
      </c>
    </row>
    <row r="36" spans="2:6" ht="15">
      <c r="B36" s="1021">
        <v>68100</v>
      </c>
      <c r="C36" s="1021" t="s">
        <v>663</v>
      </c>
      <c r="D36" s="1109" t="s">
        <v>1909</v>
      </c>
      <c r="E36" s="1101">
        <v>10122100</v>
      </c>
      <c r="F36" s="1102" t="s">
        <v>1871</v>
      </c>
    </row>
    <row r="37" spans="2:6" ht="15">
      <c r="B37" s="1022">
        <v>56294</v>
      </c>
      <c r="C37" s="1021" t="s">
        <v>321</v>
      </c>
      <c r="D37" s="1109" t="s">
        <v>1910</v>
      </c>
      <c r="E37" s="1101">
        <v>10122100</v>
      </c>
      <c r="F37" s="1102" t="s">
        <v>1871</v>
      </c>
    </row>
    <row r="38" spans="2:6" ht="15">
      <c r="B38" s="1022">
        <v>56152</v>
      </c>
      <c r="C38" s="1021" t="s">
        <v>238</v>
      </c>
      <c r="D38" s="1109" t="s">
        <v>1911</v>
      </c>
      <c r="E38" s="1101">
        <v>10122100</v>
      </c>
      <c r="F38" s="1102" t="s">
        <v>1871</v>
      </c>
    </row>
    <row r="39" spans="2:6" ht="15">
      <c r="B39" s="1022">
        <v>56109</v>
      </c>
      <c r="C39" s="1021" t="s">
        <v>664</v>
      </c>
      <c r="D39" s="1109" t="s">
        <v>1912</v>
      </c>
      <c r="E39" s="1101">
        <v>10122100</v>
      </c>
      <c r="F39" s="1102" t="s">
        <v>1871</v>
      </c>
    </row>
    <row r="40" spans="2:6" ht="15">
      <c r="B40" s="1022">
        <v>56104</v>
      </c>
      <c r="C40" s="1021" t="s">
        <v>247</v>
      </c>
      <c r="D40" s="1109" t="s">
        <v>1913</v>
      </c>
      <c r="E40" s="1101">
        <v>10122100</v>
      </c>
      <c r="F40" s="1102" t="s">
        <v>1871</v>
      </c>
    </row>
    <row r="41" spans="2:6" ht="15">
      <c r="B41" s="1022">
        <v>67594</v>
      </c>
      <c r="C41" s="1021" t="s">
        <v>665</v>
      </c>
      <c r="D41" s="1109" t="s">
        <v>1914</v>
      </c>
      <c r="E41" s="1101">
        <v>10122100</v>
      </c>
      <c r="F41" s="1102" t="s">
        <v>1871</v>
      </c>
    </row>
    <row r="42" spans="2:6" ht="15">
      <c r="B42" s="1021">
        <v>46394</v>
      </c>
      <c r="C42" s="1021" t="s">
        <v>666</v>
      </c>
      <c r="D42" s="1109" t="s">
        <v>1915</v>
      </c>
      <c r="E42" s="1101">
        <v>10122100</v>
      </c>
      <c r="F42" s="1102" t="s">
        <v>1871</v>
      </c>
    </row>
    <row r="43" spans="2:6" ht="15">
      <c r="B43" s="1022">
        <v>46194</v>
      </c>
      <c r="C43" s="1021" t="s">
        <v>667</v>
      </c>
      <c r="D43" s="1109" t="s">
        <v>1916</v>
      </c>
      <c r="E43" s="1101">
        <v>10122100</v>
      </c>
      <c r="F43" s="1102" t="s">
        <v>1871</v>
      </c>
    </row>
    <row r="44" spans="2:6" ht="15">
      <c r="B44" s="1021">
        <v>66209</v>
      </c>
      <c r="C44" s="1021" t="s">
        <v>668</v>
      </c>
      <c r="D44" s="1109" t="s">
        <v>1917</v>
      </c>
      <c r="E44" s="1101">
        <v>10122100</v>
      </c>
      <c r="F44" s="1102" t="s">
        <v>1871</v>
      </c>
    </row>
    <row r="45" spans="2:6" ht="15">
      <c r="B45" s="1021">
        <v>46204</v>
      </c>
      <c r="C45" s="1021" t="s">
        <v>669</v>
      </c>
      <c r="D45" s="1109" t="s">
        <v>1918</v>
      </c>
      <c r="E45" s="1101">
        <v>10122100</v>
      </c>
      <c r="F45" s="1102" t="s">
        <v>1871</v>
      </c>
    </row>
    <row r="46" spans="2:6" ht="15">
      <c r="B46" s="1021">
        <v>66149</v>
      </c>
      <c r="C46" s="1021" t="s">
        <v>670</v>
      </c>
      <c r="D46" s="1109" t="s">
        <v>1919</v>
      </c>
      <c r="E46" s="1101">
        <v>10122100</v>
      </c>
      <c r="F46" s="1102" t="s">
        <v>1871</v>
      </c>
    </row>
    <row r="47" spans="2:6" ht="15">
      <c r="B47" s="1021">
        <v>46214</v>
      </c>
      <c r="C47" s="1021" t="s">
        <v>671</v>
      </c>
      <c r="D47" s="1109" t="s">
        <v>1920</v>
      </c>
      <c r="E47" s="1101">
        <v>10122100</v>
      </c>
      <c r="F47" s="1102" t="s">
        <v>1871</v>
      </c>
    </row>
    <row r="48" spans="2:6" ht="15">
      <c r="B48" s="1021">
        <v>66704</v>
      </c>
      <c r="C48" s="1021" t="s">
        <v>672</v>
      </c>
      <c r="D48" s="1109" t="s">
        <v>1921</v>
      </c>
      <c r="E48" s="1101">
        <v>10122100</v>
      </c>
      <c r="F48" s="1102" t="s">
        <v>1871</v>
      </c>
    </row>
    <row r="49" spans="2:6" ht="15">
      <c r="B49" s="1021">
        <v>46234</v>
      </c>
      <c r="C49" s="1021" t="s">
        <v>673</v>
      </c>
      <c r="D49" s="1109" t="s">
        <v>1922</v>
      </c>
      <c r="E49" s="1101">
        <v>10122100</v>
      </c>
      <c r="F49" s="1102" t="s">
        <v>1871</v>
      </c>
    </row>
    <row r="50" spans="2:6" ht="15">
      <c r="B50" s="1021">
        <v>46384</v>
      </c>
      <c r="C50" s="1021" t="s">
        <v>674</v>
      </c>
      <c r="D50" s="1109" t="s">
        <v>1923</v>
      </c>
      <c r="E50" s="1101">
        <v>10122100</v>
      </c>
      <c r="F50" s="1102" t="s">
        <v>1871</v>
      </c>
    </row>
    <row r="51" spans="2:6" ht="15">
      <c r="B51" s="1021">
        <v>46132</v>
      </c>
      <c r="C51" s="1021" t="s">
        <v>675</v>
      </c>
      <c r="D51" s="1109" t="s">
        <v>1924</v>
      </c>
      <c r="E51" s="1101">
        <v>10122100</v>
      </c>
      <c r="F51" s="1102" t="s">
        <v>1871</v>
      </c>
    </row>
    <row r="52" spans="2:6" ht="15">
      <c r="B52" s="1021">
        <v>86624</v>
      </c>
      <c r="C52" s="1021" t="s">
        <v>676</v>
      </c>
      <c r="D52" s="1109" t="s">
        <v>1925</v>
      </c>
      <c r="E52" s="1101">
        <v>10122100</v>
      </c>
      <c r="F52" s="1102" t="s">
        <v>1871</v>
      </c>
    </row>
    <row r="53" spans="2:6" ht="15">
      <c r="B53" s="1021">
        <v>86522</v>
      </c>
      <c r="C53" s="1021" t="s">
        <v>677</v>
      </c>
      <c r="D53" s="1109" t="s">
        <v>1926</v>
      </c>
      <c r="E53" s="1101">
        <v>10122100</v>
      </c>
      <c r="F53" s="1102" t="s">
        <v>1871</v>
      </c>
    </row>
    <row r="54" spans="2:6" ht="15">
      <c r="B54" s="1021">
        <v>86514</v>
      </c>
      <c r="C54" s="1021" t="s">
        <v>678</v>
      </c>
      <c r="D54" s="1109" t="s">
        <v>1927</v>
      </c>
      <c r="E54" s="1101">
        <v>10122100</v>
      </c>
      <c r="F54" s="1102" t="s">
        <v>1871</v>
      </c>
    </row>
    <row r="55" spans="2:6" ht="15">
      <c r="B55" s="1021">
        <v>86044</v>
      </c>
      <c r="C55" s="1021" t="s">
        <v>679</v>
      </c>
      <c r="D55" s="1109" t="s">
        <v>1928</v>
      </c>
      <c r="E55" s="1101">
        <v>10122100</v>
      </c>
      <c r="F55" s="1102" t="s">
        <v>1871</v>
      </c>
    </row>
    <row r="56" spans="2:6" ht="15">
      <c r="B56" s="1021">
        <v>86039</v>
      </c>
      <c r="C56" s="1021" t="s">
        <v>680</v>
      </c>
      <c r="D56" s="1109" t="s">
        <v>1929</v>
      </c>
      <c r="E56" s="1101">
        <v>10122100</v>
      </c>
      <c r="F56" s="1102" t="s">
        <v>1871</v>
      </c>
    </row>
    <row r="57" spans="2:6" ht="15">
      <c r="B57" s="1021">
        <v>86032</v>
      </c>
      <c r="C57" s="1021" t="s">
        <v>681</v>
      </c>
      <c r="D57" s="1109" t="s">
        <v>1930</v>
      </c>
      <c r="E57" s="1101">
        <v>10122100</v>
      </c>
      <c r="F57" s="1102" t="s">
        <v>1871</v>
      </c>
    </row>
    <row r="58" spans="2:6" ht="15">
      <c r="B58" s="1021">
        <v>86022</v>
      </c>
      <c r="C58" s="1021" t="s">
        <v>682</v>
      </c>
      <c r="D58" s="1109" t="s">
        <v>1931</v>
      </c>
      <c r="E58" s="1101">
        <v>10122100</v>
      </c>
      <c r="F58" s="1102" t="s">
        <v>1871</v>
      </c>
    </row>
    <row r="59" spans="2:6" ht="15">
      <c r="B59" s="1021">
        <v>86012</v>
      </c>
      <c r="C59" s="1021" t="s">
        <v>683</v>
      </c>
      <c r="D59" s="1109" t="s">
        <v>1932</v>
      </c>
      <c r="E59" s="1101">
        <v>10122100</v>
      </c>
      <c r="F59" s="1102" t="s">
        <v>1871</v>
      </c>
    </row>
    <row r="60" spans="2:6" ht="15">
      <c r="B60" s="1021">
        <v>66164</v>
      </c>
      <c r="C60" s="1021" t="s">
        <v>276</v>
      </c>
      <c r="D60" s="1109" t="s">
        <v>1933</v>
      </c>
      <c r="E60" s="1101">
        <v>10122100</v>
      </c>
      <c r="F60" s="1102" t="s">
        <v>1871</v>
      </c>
    </row>
    <row r="61" spans="2:6" ht="15">
      <c r="B61" s="1021">
        <v>46969</v>
      </c>
      <c r="C61" s="1021" t="s">
        <v>684</v>
      </c>
      <c r="D61" s="1109" t="s">
        <v>1934</v>
      </c>
      <c r="E61" s="1101">
        <v>10122100</v>
      </c>
      <c r="F61" s="1102" t="s">
        <v>1871</v>
      </c>
    </row>
    <row r="62" spans="2:6" ht="15">
      <c r="B62" s="1021">
        <v>66962</v>
      </c>
      <c r="C62" s="1021" t="s">
        <v>685</v>
      </c>
      <c r="D62" s="1109" t="s">
        <v>1935</v>
      </c>
      <c r="E62" s="1101">
        <v>10122100</v>
      </c>
      <c r="F62" s="1102" t="s">
        <v>1871</v>
      </c>
    </row>
    <row r="63" spans="2:6" ht="15">
      <c r="B63" s="1021">
        <v>66966</v>
      </c>
      <c r="C63" s="1021" t="s">
        <v>686</v>
      </c>
      <c r="D63" s="1109" t="s">
        <v>1936</v>
      </c>
      <c r="E63" s="1101">
        <v>10122100</v>
      </c>
      <c r="F63" s="1102" t="s">
        <v>1871</v>
      </c>
    </row>
    <row r="64" spans="2:6" ht="15">
      <c r="B64" s="1021">
        <v>46342</v>
      </c>
      <c r="C64" s="1021" t="s">
        <v>687</v>
      </c>
      <c r="D64" s="1109" t="s">
        <v>1937</v>
      </c>
      <c r="E64" s="1101">
        <v>10122100</v>
      </c>
      <c r="F64" s="1102" t="s">
        <v>1871</v>
      </c>
    </row>
    <row r="65" spans="2:6" ht="15">
      <c r="B65" s="1021">
        <v>8299</v>
      </c>
      <c r="C65" s="1021" t="s">
        <v>688</v>
      </c>
      <c r="D65" s="1109" t="s">
        <v>1938</v>
      </c>
      <c r="E65" s="1101">
        <v>10122100</v>
      </c>
      <c r="F65" s="1102" t="s">
        <v>1871</v>
      </c>
    </row>
    <row r="66" spans="2:6" ht="15">
      <c r="B66" s="1021">
        <v>8815</v>
      </c>
      <c r="C66" s="1021" t="s">
        <v>688</v>
      </c>
      <c r="D66" s="1109" t="s">
        <v>1939</v>
      </c>
      <c r="E66" s="1101">
        <v>10122100</v>
      </c>
      <c r="F66" s="1102" t="s">
        <v>1871</v>
      </c>
    </row>
    <row r="67" spans="2:6" ht="15">
      <c r="B67" s="1021">
        <v>26187</v>
      </c>
      <c r="C67" s="1021" t="s">
        <v>689</v>
      </c>
      <c r="D67" s="1109" t="s">
        <v>1940</v>
      </c>
      <c r="E67" s="1101">
        <v>10122100</v>
      </c>
      <c r="F67" s="1102" t="s">
        <v>1871</v>
      </c>
    </row>
    <row r="68" spans="2:6" ht="15">
      <c r="B68" s="1021">
        <v>26186</v>
      </c>
      <c r="C68" s="1021" t="s">
        <v>249</v>
      </c>
      <c r="D68" s="1109" t="s">
        <v>1941</v>
      </c>
      <c r="E68" s="1101">
        <v>10122100</v>
      </c>
      <c r="F68" s="1102" t="s">
        <v>1871</v>
      </c>
    </row>
    <row r="69" spans="2:6" ht="15">
      <c r="B69" s="1021">
        <v>46475</v>
      </c>
      <c r="C69" s="1021" t="s">
        <v>690</v>
      </c>
      <c r="D69" s="1109" t="s">
        <v>1942</v>
      </c>
      <c r="E69" s="1101">
        <v>10122100</v>
      </c>
      <c r="F69" s="1102" t="s">
        <v>1871</v>
      </c>
    </row>
    <row r="70" spans="2:6" ht="15">
      <c r="B70" s="1021">
        <v>46472</v>
      </c>
      <c r="C70" s="1021" t="s">
        <v>691</v>
      </c>
      <c r="D70" s="1109" t="s">
        <v>1943</v>
      </c>
      <c r="E70" s="1101">
        <v>10122100</v>
      </c>
      <c r="F70" s="1102" t="s">
        <v>1871</v>
      </c>
    </row>
    <row r="71" spans="2:6" ht="15">
      <c r="B71" s="1021">
        <v>46476</v>
      </c>
      <c r="C71" s="1021" t="s">
        <v>692</v>
      </c>
      <c r="D71" s="1109" t="s">
        <v>1944</v>
      </c>
      <c r="E71" s="1101">
        <v>10122100</v>
      </c>
      <c r="F71" s="1102" t="s">
        <v>1871</v>
      </c>
    </row>
    <row r="72" spans="2:6" ht="15">
      <c r="B72" s="1021">
        <v>46449</v>
      </c>
      <c r="C72" s="1021" t="s">
        <v>693</v>
      </c>
      <c r="D72" s="1109" t="s">
        <v>1945</v>
      </c>
      <c r="E72" s="1101">
        <v>10122100</v>
      </c>
      <c r="F72" s="1102" t="s">
        <v>1871</v>
      </c>
    </row>
    <row r="73" spans="2:6" ht="15">
      <c r="B73" s="1021">
        <v>46442</v>
      </c>
      <c r="C73" s="1021" t="s">
        <v>694</v>
      </c>
      <c r="D73" s="1109" t="s">
        <v>1946</v>
      </c>
      <c r="E73" s="1101">
        <v>10122100</v>
      </c>
      <c r="F73" s="1102" t="s">
        <v>1871</v>
      </c>
    </row>
    <row r="74" spans="2:6" ht="15">
      <c r="B74" s="1021">
        <v>46446</v>
      </c>
      <c r="C74" s="1021" t="s">
        <v>695</v>
      </c>
      <c r="D74" s="1109" t="s">
        <v>1947</v>
      </c>
      <c r="E74" s="1101">
        <v>10122100</v>
      </c>
      <c r="F74" s="1102" t="s">
        <v>1871</v>
      </c>
    </row>
    <row r="75" spans="2:6" ht="15">
      <c r="B75" s="1021">
        <v>46352</v>
      </c>
      <c r="C75" s="1021" t="s">
        <v>696</v>
      </c>
      <c r="D75" s="1109" t="s">
        <v>1948</v>
      </c>
      <c r="E75" s="1101">
        <v>10122100</v>
      </c>
      <c r="F75" s="1102" t="s">
        <v>1871</v>
      </c>
    </row>
    <row r="76" spans="2:6" ht="15">
      <c r="B76" s="1021">
        <v>46469</v>
      </c>
      <c r="C76" s="1021" t="s">
        <v>697</v>
      </c>
      <c r="D76" s="1109" t="s">
        <v>1949</v>
      </c>
      <c r="E76" s="1101">
        <v>10122100</v>
      </c>
      <c r="F76" s="1102" t="s">
        <v>1871</v>
      </c>
    </row>
    <row r="77" spans="2:6" ht="15">
      <c r="B77" s="1021">
        <v>46462</v>
      </c>
      <c r="C77" s="1021" t="s">
        <v>698</v>
      </c>
      <c r="D77" s="1109" t="s">
        <v>1950</v>
      </c>
      <c r="E77" s="1101">
        <v>10122100</v>
      </c>
      <c r="F77" s="1102" t="s">
        <v>1871</v>
      </c>
    </row>
    <row r="78" spans="2:6" ht="15">
      <c r="B78" s="1021">
        <v>46466</v>
      </c>
      <c r="C78" s="1021" t="s">
        <v>699</v>
      </c>
      <c r="D78" s="1109" t="s">
        <v>1951</v>
      </c>
      <c r="E78" s="1101">
        <v>10122100</v>
      </c>
      <c r="F78" s="1102" t="s">
        <v>1871</v>
      </c>
    </row>
    <row r="79" spans="2:6" ht="15">
      <c r="B79" s="1021">
        <v>46129</v>
      </c>
      <c r="C79" s="1021" t="s">
        <v>700</v>
      </c>
      <c r="D79" s="1109" t="s">
        <v>1952</v>
      </c>
      <c r="E79" s="1101">
        <v>10122100</v>
      </c>
      <c r="F79" s="1102" t="s">
        <v>1871</v>
      </c>
    </row>
    <row r="80" spans="2:6" ht="15">
      <c r="B80" s="1021">
        <v>46122</v>
      </c>
      <c r="C80" s="1021" t="s">
        <v>701</v>
      </c>
      <c r="D80" s="1109" t="s">
        <v>1953</v>
      </c>
      <c r="E80" s="1101">
        <v>10122100</v>
      </c>
      <c r="F80" s="1102" t="s">
        <v>1871</v>
      </c>
    </row>
    <row r="81" spans="2:6" ht="15">
      <c r="B81" s="1021">
        <v>46126</v>
      </c>
      <c r="C81" s="1021" t="s">
        <v>702</v>
      </c>
      <c r="D81" s="1109" t="s">
        <v>1954</v>
      </c>
      <c r="E81" s="1101">
        <v>10122100</v>
      </c>
      <c r="F81" s="1102" t="s">
        <v>1871</v>
      </c>
    </row>
    <row r="82" spans="2:6" ht="15">
      <c r="B82" s="1021">
        <v>46026</v>
      </c>
      <c r="C82" s="1021" t="s">
        <v>703</v>
      </c>
      <c r="D82" s="1109" t="s">
        <v>1955</v>
      </c>
      <c r="E82" s="1101">
        <v>10122100</v>
      </c>
      <c r="F82" s="1102" t="s">
        <v>1871</v>
      </c>
    </row>
    <row r="83" spans="2:6" ht="15">
      <c r="B83" s="1021">
        <v>46257</v>
      </c>
      <c r="C83" s="1021" t="s">
        <v>704</v>
      </c>
      <c r="D83" s="1109" t="s">
        <v>1956</v>
      </c>
      <c r="E83" s="1101">
        <v>10122100</v>
      </c>
      <c r="F83" s="1102" t="s">
        <v>1871</v>
      </c>
    </row>
    <row r="84" spans="2:6" ht="15">
      <c r="B84" s="1021">
        <v>46252</v>
      </c>
      <c r="C84" s="1021" t="s">
        <v>705</v>
      </c>
      <c r="D84" s="1109" t="s">
        <v>1957</v>
      </c>
      <c r="E84" s="1101">
        <v>10122100</v>
      </c>
      <c r="F84" s="1102" t="s">
        <v>1871</v>
      </c>
    </row>
    <row r="85" spans="2:6" ht="15">
      <c r="B85" s="1021">
        <v>46259</v>
      </c>
      <c r="C85" s="1021" t="s">
        <v>706</v>
      </c>
      <c r="D85" s="1109" t="s">
        <v>1958</v>
      </c>
      <c r="E85" s="1101">
        <v>10122100</v>
      </c>
      <c r="F85" s="1102" t="s">
        <v>1871</v>
      </c>
    </row>
    <row r="86" spans="2:6" ht="15">
      <c r="B86" s="1021">
        <v>46489</v>
      </c>
      <c r="C86" s="1021" t="s">
        <v>707</v>
      </c>
      <c r="D86" s="1109" t="s">
        <v>1959</v>
      </c>
      <c r="E86" s="1101">
        <v>10122100</v>
      </c>
      <c r="F86" s="1102" t="s">
        <v>1871</v>
      </c>
    </row>
    <row r="87" spans="2:6" ht="15">
      <c r="B87" s="1021">
        <v>46482</v>
      </c>
      <c r="C87" s="1021" t="s">
        <v>708</v>
      </c>
      <c r="D87" s="1109" t="s">
        <v>1960</v>
      </c>
      <c r="E87" s="1101">
        <v>10122100</v>
      </c>
      <c r="F87" s="1102" t="s">
        <v>1871</v>
      </c>
    </row>
    <row r="88" spans="2:6" ht="15">
      <c r="B88" s="1021">
        <v>46486</v>
      </c>
      <c r="C88" s="1021" t="s">
        <v>709</v>
      </c>
      <c r="D88" s="1109" t="s">
        <v>1961</v>
      </c>
      <c r="E88" s="1101">
        <v>10122100</v>
      </c>
      <c r="F88" s="1102" t="s">
        <v>1871</v>
      </c>
    </row>
    <row r="89" spans="2:6" ht="15">
      <c r="B89" s="1022">
        <v>46459</v>
      </c>
      <c r="C89" s="1021" t="s">
        <v>710</v>
      </c>
      <c r="D89" s="1109" t="s">
        <v>1962</v>
      </c>
      <c r="E89" s="1101">
        <v>10122100</v>
      </c>
      <c r="F89" s="1102" t="s">
        <v>1871</v>
      </c>
    </row>
    <row r="90" spans="2:6" ht="15">
      <c r="B90" s="1022">
        <v>46452</v>
      </c>
      <c r="C90" s="1021" t="s">
        <v>711</v>
      </c>
      <c r="D90" s="1109" t="s">
        <v>1963</v>
      </c>
      <c r="E90" s="1101">
        <v>10122100</v>
      </c>
      <c r="F90" s="1102" t="s">
        <v>1871</v>
      </c>
    </row>
    <row r="91" spans="2:6" ht="15">
      <c r="B91" s="1022">
        <v>46456</v>
      </c>
      <c r="C91" s="1021" t="s">
        <v>712</v>
      </c>
      <c r="D91" s="1109" t="s">
        <v>1964</v>
      </c>
      <c r="E91" s="1101">
        <v>10122100</v>
      </c>
      <c r="F91" s="1102" t="s">
        <v>1871</v>
      </c>
    </row>
    <row r="92" spans="2:6" ht="15">
      <c r="B92" s="1021">
        <v>46029</v>
      </c>
      <c r="C92" s="1021" t="s">
        <v>713</v>
      </c>
      <c r="D92" s="1109" t="s">
        <v>1965</v>
      </c>
      <c r="E92" s="1101">
        <v>10122100</v>
      </c>
      <c r="F92" s="1102" t="s">
        <v>1871</v>
      </c>
    </row>
    <row r="93" spans="2:6" ht="15">
      <c r="B93" s="1021">
        <v>46022</v>
      </c>
      <c r="C93" s="1021" t="s">
        <v>714</v>
      </c>
      <c r="D93" s="1109" t="s">
        <v>1966</v>
      </c>
      <c r="E93" s="1101">
        <v>10122100</v>
      </c>
      <c r="F93" s="1102" t="s">
        <v>1871</v>
      </c>
    </row>
    <row r="94" spans="2:6" ht="15">
      <c r="B94" s="1021">
        <v>56952</v>
      </c>
      <c r="C94" s="1021" t="s">
        <v>715</v>
      </c>
      <c r="D94" s="1109" t="s">
        <v>1967</v>
      </c>
      <c r="E94" s="1101">
        <v>10122100</v>
      </c>
      <c r="F94" s="1102" t="s">
        <v>1871</v>
      </c>
    </row>
    <row r="95" spans="2:6" ht="15">
      <c r="B95" s="1021">
        <v>48122</v>
      </c>
      <c r="C95" s="1021" t="s">
        <v>716</v>
      </c>
      <c r="D95" s="1109" t="s">
        <v>1968</v>
      </c>
      <c r="E95" s="1101">
        <v>10122100</v>
      </c>
      <c r="F95" s="1102" t="s">
        <v>1871</v>
      </c>
    </row>
    <row r="96" spans="2:6" ht="15">
      <c r="B96" s="1021">
        <v>48129</v>
      </c>
      <c r="C96" s="1021" t="s">
        <v>717</v>
      </c>
      <c r="D96" s="1109" t="s">
        <v>1969</v>
      </c>
      <c r="E96" s="1101">
        <v>10122100</v>
      </c>
      <c r="F96" s="1102" t="s">
        <v>1871</v>
      </c>
    </row>
    <row r="97" spans="2:6" ht="15">
      <c r="B97" s="1021">
        <v>48149</v>
      </c>
      <c r="C97" s="1021" t="s">
        <v>718</v>
      </c>
      <c r="D97" s="1109" t="s">
        <v>1970</v>
      </c>
      <c r="E97" s="1101">
        <v>10122100</v>
      </c>
      <c r="F97" s="1102" t="s">
        <v>1871</v>
      </c>
    </row>
    <row r="98" spans="2:6" ht="15">
      <c r="B98" s="1021">
        <v>48119</v>
      </c>
      <c r="C98" s="1021" t="s">
        <v>719</v>
      </c>
      <c r="D98" s="1109" t="s">
        <v>1971</v>
      </c>
      <c r="E98" s="1101">
        <v>10122100</v>
      </c>
      <c r="F98" s="1102" t="s">
        <v>1871</v>
      </c>
    </row>
    <row r="99" spans="2:6" ht="15">
      <c r="B99" s="1021">
        <v>68080</v>
      </c>
      <c r="C99" s="1021" t="s">
        <v>720</v>
      </c>
      <c r="D99" s="1109" t="s">
        <v>1972</v>
      </c>
      <c r="E99" s="1101">
        <v>10122100</v>
      </c>
      <c r="F99" s="1102" t="s">
        <v>1871</v>
      </c>
    </row>
    <row r="100" spans="2:6" ht="15">
      <c r="B100" s="1021">
        <v>68081</v>
      </c>
      <c r="C100" s="1021" t="s">
        <v>721</v>
      </c>
      <c r="D100" s="1109" t="s">
        <v>1973</v>
      </c>
      <c r="E100" s="1101">
        <v>10122100</v>
      </c>
      <c r="F100" s="1102" t="s">
        <v>1871</v>
      </c>
    </row>
    <row r="101" spans="2:6" ht="15">
      <c r="B101" s="1021">
        <v>68095</v>
      </c>
      <c r="C101" s="1021" t="s">
        <v>722</v>
      </c>
      <c r="D101" s="1109" t="s">
        <v>1974</v>
      </c>
      <c r="E101" s="1101">
        <v>10122100</v>
      </c>
      <c r="F101" s="1102" t="s">
        <v>1871</v>
      </c>
    </row>
    <row r="102" spans="2:6" ht="15">
      <c r="B102" s="1021">
        <v>68089</v>
      </c>
      <c r="C102" s="1021" t="s">
        <v>723</v>
      </c>
      <c r="D102" s="1109" t="s">
        <v>1975</v>
      </c>
      <c r="E102" s="1101">
        <v>10122100</v>
      </c>
      <c r="F102" s="1102" t="s">
        <v>1871</v>
      </c>
    </row>
    <row r="103" spans="2:6" ht="15">
      <c r="B103" s="1021">
        <v>68082</v>
      </c>
      <c r="C103" s="1021" t="s">
        <v>724</v>
      </c>
      <c r="D103" s="1109" t="s">
        <v>1976</v>
      </c>
      <c r="E103" s="1101">
        <v>10122100</v>
      </c>
      <c r="F103" s="1102" t="s">
        <v>1871</v>
      </c>
    </row>
    <row r="104" spans="2:6" ht="15">
      <c r="B104" s="1021">
        <v>68090</v>
      </c>
      <c r="C104" s="1021" t="s">
        <v>725</v>
      </c>
      <c r="D104" s="1109" t="s">
        <v>1977</v>
      </c>
      <c r="E104" s="1101">
        <v>10122100</v>
      </c>
      <c r="F104" s="1102" t="s">
        <v>1871</v>
      </c>
    </row>
    <row r="105" spans="2:6" ht="15">
      <c r="B105" s="1021">
        <v>68091</v>
      </c>
      <c r="C105" s="1021" t="s">
        <v>726</v>
      </c>
      <c r="D105" s="1109" t="s">
        <v>1978</v>
      </c>
      <c r="E105" s="1101">
        <v>10122100</v>
      </c>
      <c r="F105" s="1102" t="s">
        <v>1871</v>
      </c>
    </row>
    <row r="106" spans="2:6" ht="15">
      <c r="B106" s="1021">
        <v>68132</v>
      </c>
      <c r="C106" s="1021" t="s">
        <v>727</v>
      </c>
      <c r="D106" s="1109" t="s">
        <v>1979</v>
      </c>
      <c r="E106" s="1101">
        <v>10122100</v>
      </c>
      <c r="F106" s="1102" t="s">
        <v>1871</v>
      </c>
    </row>
    <row r="107" spans="2:6" ht="15">
      <c r="B107" s="1021">
        <v>68130</v>
      </c>
      <c r="C107" s="1021" t="s">
        <v>728</v>
      </c>
      <c r="D107" s="1109" t="s">
        <v>1980</v>
      </c>
      <c r="E107" s="1101">
        <v>10122100</v>
      </c>
      <c r="F107" s="1102" t="s">
        <v>1871</v>
      </c>
    </row>
    <row r="108" spans="2:6" ht="15">
      <c r="B108" s="1021">
        <v>68131</v>
      </c>
      <c r="C108" s="1021" t="s">
        <v>729</v>
      </c>
      <c r="D108" s="1109" t="s">
        <v>1981</v>
      </c>
      <c r="E108" s="1101">
        <v>10122100</v>
      </c>
      <c r="F108" s="1102" t="s">
        <v>1871</v>
      </c>
    </row>
    <row r="109" spans="2:6" ht="15">
      <c r="B109" s="1021">
        <v>68190</v>
      </c>
      <c r="C109" s="1021" t="s">
        <v>730</v>
      </c>
      <c r="D109" s="1109" t="s">
        <v>1982</v>
      </c>
      <c r="E109" s="1101">
        <v>10122100</v>
      </c>
      <c r="F109" s="1102" t="s">
        <v>1871</v>
      </c>
    </row>
    <row r="110" spans="2:6" ht="15">
      <c r="B110" s="1021">
        <v>68110</v>
      </c>
      <c r="C110" s="1021" t="s">
        <v>731</v>
      </c>
      <c r="D110" s="1109" t="s">
        <v>1983</v>
      </c>
      <c r="E110" s="1101">
        <v>10122100</v>
      </c>
      <c r="F110" s="1102" t="s">
        <v>1871</v>
      </c>
    </row>
    <row r="111" spans="2:6" ht="15">
      <c r="B111" s="1021">
        <v>68120</v>
      </c>
      <c r="C111" s="1021" t="s">
        <v>732</v>
      </c>
      <c r="D111" s="1109" t="s">
        <v>1984</v>
      </c>
      <c r="E111" s="1101">
        <v>10122100</v>
      </c>
      <c r="F111" s="1102" t="s">
        <v>1871</v>
      </c>
    </row>
    <row r="112" spans="2:6" ht="15">
      <c r="B112" s="1021">
        <v>88699</v>
      </c>
      <c r="C112" s="1021" t="s">
        <v>733</v>
      </c>
      <c r="D112" s="1109" t="s">
        <v>1985</v>
      </c>
      <c r="E112" s="1101">
        <v>10122100</v>
      </c>
      <c r="F112" s="1102" t="s">
        <v>1871</v>
      </c>
    </row>
    <row r="113" spans="2:6" ht="15">
      <c r="B113" s="1021">
        <v>88698</v>
      </c>
      <c r="C113" s="1021" t="s">
        <v>734</v>
      </c>
      <c r="D113" s="1109" t="s">
        <v>1986</v>
      </c>
      <c r="E113" s="1101">
        <v>10122100</v>
      </c>
      <c r="F113" s="1102" t="s">
        <v>1871</v>
      </c>
    </row>
    <row r="114" spans="2:6" ht="15">
      <c r="B114" s="1021">
        <v>48509</v>
      </c>
      <c r="C114" s="1021" t="s">
        <v>735</v>
      </c>
      <c r="D114" s="1109" t="s">
        <v>1987</v>
      </c>
      <c r="E114" s="1101">
        <v>10122100</v>
      </c>
      <c r="F114" s="1102" t="s">
        <v>1871</v>
      </c>
    </row>
    <row r="115" spans="2:6" ht="15">
      <c r="B115" s="1021">
        <v>48499</v>
      </c>
      <c r="C115" s="1021" t="s">
        <v>736</v>
      </c>
      <c r="D115" s="1109" t="s">
        <v>1988</v>
      </c>
      <c r="E115" s="1101">
        <v>10122100</v>
      </c>
      <c r="F115" s="1102" t="s">
        <v>1871</v>
      </c>
    </row>
    <row r="116" spans="2:6" ht="15">
      <c r="B116" s="1021">
        <v>48179</v>
      </c>
      <c r="C116" s="1021" t="s">
        <v>737</v>
      </c>
      <c r="D116" s="1109" t="s">
        <v>1989</v>
      </c>
      <c r="E116" s="1101">
        <v>10122100</v>
      </c>
      <c r="F116" s="1102" t="s">
        <v>1871</v>
      </c>
    </row>
    <row r="117" spans="2:6" ht="15">
      <c r="B117" s="1021">
        <v>48189</v>
      </c>
      <c r="C117" s="1021" t="s">
        <v>738</v>
      </c>
      <c r="D117" s="1109" t="s">
        <v>1990</v>
      </c>
      <c r="E117" s="1101">
        <v>10122100</v>
      </c>
      <c r="F117" s="1102" t="s">
        <v>1871</v>
      </c>
    </row>
    <row r="118" spans="2:6" ht="15">
      <c r="B118" s="1021">
        <v>48159</v>
      </c>
      <c r="C118" s="1021" t="s">
        <v>739</v>
      </c>
      <c r="D118" s="1109" t="s">
        <v>1991</v>
      </c>
      <c r="E118" s="1101">
        <v>10122100</v>
      </c>
      <c r="F118" s="1102" t="s">
        <v>1871</v>
      </c>
    </row>
    <row r="119" spans="2:6" ht="15">
      <c r="B119" s="1021">
        <v>48199</v>
      </c>
      <c r="C119" s="1021" t="s">
        <v>740</v>
      </c>
      <c r="D119" s="1109" t="s">
        <v>1992</v>
      </c>
      <c r="E119" s="1101">
        <v>10122100</v>
      </c>
      <c r="F119" s="1102" t="s">
        <v>1871</v>
      </c>
    </row>
    <row r="120" spans="2:6" ht="15">
      <c r="B120" s="1021">
        <v>48208</v>
      </c>
      <c r="C120" s="1021" t="s">
        <v>741</v>
      </c>
      <c r="D120" s="1109" t="s">
        <v>1993</v>
      </c>
      <c r="E120" s="1101">
        <v>10122100</v>
      </c>
      <c r="F120" s="1102" t="s">
        <v>1871</v>
      </c>
    </row>
    <row r="121" spans="2:6" ht="15">
      <c r="B121" s="1021">
        <v>48219</v>
      </c>
      <c r="C121" s="1021" t="s">
        <v>742</v>
      </c>
      <c r="D121" s="1109" t="s">
        <v>1994</v>
      </c>
      <c r="E121" s="1101">
        <v>10122100</v>
      </c>
      <c r="F121" s="1102" t="s">
        <v>1871</v>
      </c>
    </row>
    <row r="122" spans="2:6" ht="15">
      <c r="B122" s="1021">
        <v>48229</v>
      </c>
      <c r="C122" s="1021" t="s">
        <v>743</v>
      </c>
      <c r="D122" s="1109" t="s">
        <v>1995</v>
      </c>
      <c r="E122" s="1101">
        <v>10122100</v>
      </c>
      <c r="F122" s="1102" t="s">
        <v>1871</v>
      </c>
    </row>
    <row r="123" spans="2:6" ht="15">
      <c r="B123" s="1021">
        <v>48239</v>
      </c>
      <c r="C123" s="1021" t="s">
        <v>744</v>
      </c>
      <c r="D123" s="1109" t="s">
        <v>1996</v>
      </c>
      <c r="E123" s="1101">
        <v>10122100</v>
      </c>
      <c r="F123" s="1102" t="s">
        <v>1871</v>
      </c>
    </row>
    <row r="124" spans="2:6" ht="15">
      <c r="B124" s="1021">
        <v>87282</v>
      </c>
      <c r="C124" s="1021" t="s">
        <v>745</v>
      </c>
      <c r="D124" s="1109" t="s">
        <v>1997</v>
      </c>
      <c r="E124" s="1101">
        <v>10122100</v>
      </c>
      <c r="F124" s="1102" t="s">
        <v>1871</v>
      </c>
    </row>
    <row r="125" spans="2:6" ht="15">
      <c r="B125" s="1021">
        <v>87262</v>
      </c>
      <c r="C125" s="1021" t="s">
        <v>746</v>
      </c>
      <c r="D125" s="1109" t="s">
        <v>1998</v>
      </c>
      <c r="E125" s="1101">
        <v>10122100</v>
      </c>
      <c r="F125" s="1102" t="s">
        <v>1871</v>
      </c>
    </row>
    <row r="126" spans="2:6" ht="15">
      <c r="B126" s="1021">
        <v>40912</v>
      </c>
      <c r="C126" s="1021" t="s">
        <v>747</v>
      </c>
      <c r="D126" s="1109" t="s">
        <v>1999</v>
      </c>
      <c r="E126" s="1101">
        <v>10122100</v>
      </c>
      <c r="F126" s="1102" t="s">
        <v>1871</v>
      </c>
    </row>
    <row r="127" spans="2:6" ht="15">
      <c r="B127" s="1021">
        <v>87092</v>
      </c>
      <c r="C127" s="1021" t="s">
        <v>748</v>
      </c>
      <c r="D127" s="1109" t="s">
        <v>2000</v>
      </c>
      <c r="E127" s="1101">
        <v>10122100</v>
      </c>
      <c r="F127" s="1102" t="s">
        <v>1871</v>
      </c>
    </row>
    <row r="128" spans="2:6" ht="15">
      <c r="B128" s="1021">
        <v>40541</v>
      </c>
      <c r="C128" s="1021" t="s">
        <v>749</v>
      </c>
      <c r="D128" s="1109" t="s">
        <v>2001</v>
      </c>
      <c r="E128" s="1101">
        <v>10122100</v>
      </c>
      <c r="F128" s="1102" t="s">
        <v>1871</v>
      </c>
    </row>
    <row r="129" spans="2:6" ht="15">
      <c r="B129" s="1021">
        <v>50532</v>
      </c>
      <c r="C129" s="1021" t="s">
        <v>750</v>
      </c>
      <c r="D129" s="1109" t="s">
        <v>2002</v>
      </c>
      <c r="E129" s="1101">
        <v>10122100</v>
      </c>
      <c r="F129" s="1102" t="s">
        <v>1871</v>
      </c>
    </row>
    <row r="130" spans="2:6" ht="15">
      <c r="B130" s="1021">
        <v>60817</v>
      </c>
      <c r="C130" s="1021" t="s">
        <v>751</v>
      </c>
      <c r="D130" s="1109" t="s">
        <v>2003</v>
      </c>
      <c r="E130" s="1101">
        <v>10122100</v>
      </c>
      <c r="F130" s="1102" t="s">
        <v>1871</v>
      </c>
    </row>
    <row r="131" spans="2:6" ht="15">
      <c r="B131" s="1021">
        <v>60402</v>
      </c>
      <c r="C131" s="1021" t="s">
        <v>752</v>
      </c>
      <c r="D131" s="1109" t="s">
        <v>2004</v>
      </c>
      <c r="E131" s="1101">
        <v>10122100</v>
      </c>
      <c r="F131" s="1102" t="s">
        <v>1871</v>
      </c>
    </row>
    <row r="132" spans="2:6" ht="15">
      <c r="B132" s="1021">
        <v>60405</v>
      </c>
      <c r="C132" s="1021" t="s">
        <v>753</v>
      </c>
      <c r="D132" s="1109" t="s">
        <v>2005</v>
      </c>
      <c r="E132" s="1101">
        <v>10122100</v>
      </c>
      <c r="F132" s="1102" t="s">
        <v>1871</v>
      </c>
    </row>
    <row r="133" spans="2:6" ht="15">
      <c r="B133" s="1021">
        <v>60417</v>
      </c>
      <c r="C133" s="1021" t="s">
        <v>754</v>
      </c>
      <c r="D133" s="1109" t="s">
        <v>2006</v>
      </c>
      <c r="E133" s="1101">
        <v>10122100</v>
      </c>
      <c r="F133" s="1102" t="s">
        <v>1871</v>
      </c>
    </row>
    <row r="134" spans="2:6" ht="15">
      <c r="B134" s="1021">
        <v>60412</v>
      </c>
      <c r="C134" s="1021" t="s">
        <v>755</v>
      </c>
      <c r="D134" s="1109" t="s">
        <v>2007</v>
      </c>
      <c r="E134" s="1101">
        <v>10122100</v>
      </c>
      <c r="F134" s="1102" t="s">
        <v>1871</v>
      </c>
    </row>
    <row r="135" spans="2:6" ht="15">
      <c r="B135" s="1023"/>
      <c r="C135" s="1021" t="s">
        <v>756</v>
      </c>
      <c r="D135" s="1109" t="s">
        <v>2008</v>
      </c>
      <c r="E135" s="1101">
        <v>10122100</v>
      </c>
      <c r="F135" s="1102" t="s">
        <v>1871</v>
      </c>
    </row>
    <row r="136" spans="2:6" ht="15">
      <c r="B136" s="1021">
        <v>60427</v>
      </c>
      <c r="C136" s="1021" t="s">
        <v>757</v>
      </c>
      <c r="D136" s="1109" t="s">
        <v>2009</v>
      </c>
      <c r="E136" s="1101">
        <v>10122100</v>
      </c>
      <c r="F136" s="1102" t="s">
        <v>1871</v>
      </c>
    </row>
    <row r="137" spans="2:6" ht="15">
      <c r="B137" s="1021">
        <v>60422</v>
      </c>
      <c r="C137" s="1021" t="s">
        <v>758</v>
      </c>
      <c r="D137" s="1109" t="s">
        <v>2010</v>
      </c>
      <c r="E137" s="1101">
        <v>10122100</v>
      </c>
      <c r="F137" s="1102" t="s">
        <v>1871</v>
      </c>
    </row>
    <row r="138" spans="2:6" ht="15">
      <c r="B138" s="1021">
        <v>60425</v>
      </c>
      <c r="C138" s="1021" t="s">
        <v>759</v>
      </c>
      <c r="D138" s="1109" t="s">
        <v>2011</v>
      </c>
      <c r="E138" s="1101">
        <v>10122100</v>
      </c>
      <c r="F138" s="1102" t="s">
        <v>1871</v>
      </c>
    </row>
    <row r="139" spans="2:6" ht="15">
      <c r="B139" s="1021">
        <v>60437</v>
      </c>
      <c r="C139" s="1021" t="s">
        <v>760</v>
      </c>
      <c r="D139" s="1109" t="s">
        <v>2012</v>
      </c>
      <c r="E139" s="1101">
        <v>10122100</v>
      </c>
      <c r="F139" s="1102" t="s">
        <v>1871</v>
      </c>
    </row>
    <row r="140" spans="2:6" ht="15">
      <c r="B140" s="1021">
        <v>60432</v>
      </c>
      <c r="C140" s="1021" t="s">
        <v>761</v>
      </c>
      <c r="D140" s="1109" t="s">
        <v>2013</v>
      </c>
      <c r="E140" s="1101">
        <v>10122100</v>
      </c>
      <c r="F140" s="1102" t="s">
        <v>1871</v>
      </c>
    </row>
    <row r="141" spans="2:6" ht="15">
      <c r="B141" s="1021">
        <v>60435</v>
      </c>
      <c r="C141" s="1021" t="s">
        <v>762</v>
      </c>
      <c r="D141" s="1109" t="s">
        <v>2014</v>
      </c>
      <c r="E141" s="1101">
        <v>10122100</v>
      </c>
      <c r="F141" s="1102" t="s">
        <v>1871</v>
      </c>
    </row>
    <row r="142" spans="2:6" ht="15">
      <c r="B142" s="1021">
        <v>70532</v>
      </c>
      <c r="C142" s="1021" t="s">
        <v>763</v>
      </c>
      <c r="D142" s="1109" t="s">
        <v>2015</v>
      </c>
      <c r="E142" s="1101">
        <v>10122100</v>
      </c>
      <c r="F142" s="1102" t="s">
        <v>1871</v>
      </c>
    </row>
    <row r="143" spans="2:6" ht="15">
      <c r="B143" s="1021">
        <v>60312</v>
      </c>
      <c r="C143" s="1021" t="s">
        <v>764</v>
      </c>
      <c r="D143" s="1109" t="s">
        <v>2016</v>
      </c>
      <c r="E143" s="1101">
        <v>10122100</v>
      </c>
      <c r="F143" s="1102" t="s">
        <v>1871</v>
      </c>
    </row>
    <row r="144" spans="2:6" ht="15">
      <c r="B144" s="1021">
        <v>40022</v>
      </c>
      <c r="C144" s="1021" t="s">
        <v>765</v>
      </c>
      <c r="D144" s="1109" t="s">
        <v>2017</v>
      </c>
      <c r="E144" s="1101">
        <v>10122100</v>
      </c>
      <c r="F144" s="1102" t="s">
        <v>1871</v>
      </c>
    </row>
    <row r="145" spans="2:6" ht="15">
      <c r="B145" s="1021">
        <v>40023</v>
      </c>
      <c r="C145" s="1021" t="s">
        <v>766</v>
      </c>
      <c r="D145" s="1109" t="s">
        <v>2018</v>
      </c>
      <c r="E145" s="1101">
        <v>10122100</v>
      </c>
      <c r="F145" s="1102" t="s">
        <v>1871</v>
      </c>
    </row>
    <row r="146" spans="2:6" ht="15">
      <c r="B146" s="1021">
        <v>40122</v>
      </c>
      <c r="C146" s="1021" t="s">
        <v>767</v>
      </c>
      <c r="D146" s="1109" t="s">
        <v>2019</v>
      </c>
      <c r="E146" s="1101">
        <v>10122100</v>
      </c>
      <c r="F146" s="1102" t="s">
        <v>1871</v>
      </c>
    </row>
    <row r="147" spans="2:6" ht="15">
      <c r="B147" s="1021">
        <v>40152</v>
      </c>
      <c r="C147" s="1021" t="s">
        <v>768</v>
      </c>
      <c r="D147" s="1109" t="s">
        <v>2020</v>
      </c>
      <c r="E147" s="1101">
        <v>10122100</v>
      </c>
      <c r="F147" s="1102" t="s">
        <v>1871</v>
      </c>
    </row>
    <row r="148" spans="2:6" ht="15">
      <c r="B148" s="1021">
        <v>40162</v>
      </c>
      <c r="C148" s="1021" t="s">
        <v>769</v>
      </c>
      <c r="D148" s="1109" t="s">
        <v>2021</v>
      </c>
      <c r="E148" s="1101">
        <v>10122100</v>
      </c>
      <c r="F148" s="1102" t="s">
        <v>1871</v>
      </c>
    </row>
    <row r="149" spans="2:6" ht="15">
      <c r="B149" s="1021">
        <v>40140</v>
      </c>
      <c r="C149" s="1021" t="s">
        <v>770</v>
      </c>
      <c r="D149" s="1109" t="s">
        <v>2022</v>
      </c>
      <c r="E149" s="1101">
        <v>10122100</v>
      </c>
      <c r="F149" s="1102" t="s">
        <v>1871</v>
      </c>
    </row>
    <row r="150" spans="2:6" ht="15">
      <c r="B150" s="1021">
        <v>40142</v>
      </c>
      <c r="C150" s="1021" t="s">
        <v>771</v>
      </c>
      <c r="D150" s="1109" t="s">
        <v>2023</v>
      </c>
      <c r="E150" s="1101">
        <v>10122100</v>
      </c>
      <c r="F150" s="1102" t="s">
        <v>1871</v>
      </c>
    </row>
    <row r="151" spans="2:6" ht="15">
      <c r="B151" s="1021">
        <v>40143</v>
      </c>
      <c r="C151" s="1021" t="s">
        <v>772</v>
      </c>
      <c r="D151" s="1109" t="s">
        <v>2024</v>
      </c>
      <c r="E151" s="1101">
        <v>10122100</v>
      </c>
      <c r="F151" s="1102" t="s">
        <v>1871</v>
      </c>
    </row>
    <row r="152" spans="2:6" ht="15">
      <c r="B152" s="1022">
        <v>40110</v>
      </c>
      <c r="C152" s="1021" t="s">
        <v>773</v>
      </c>
      <c r="D152" s="1109" t="s">
        <v>2025</v>
      </c>
      <c r="E152" s="1101">
        <v>10122100</v>
      </c>
      <c r="F152" s="1102" t="s">
        <v>1871</v>
      </c>
    </row>
    <row r="153" spans="2:6" ht="15">
      <c r="B153" s="1022">
        <v>40112</v>
      </c>
      <c r="C153" s="1021" t="s">
        <v>774</v>
      </c>
      <c r="D153" s="1109" t="s">
        <v>2026</v>
      </c>
      <c r="E153" s="1101">
        <v>10122100</v>
      </c>
      <c r="F153" s="1102" t="s">
        <v>1871</v>
      </c>
    </row>
    <row r="154" spans="2:6" ht="15">
      <c r="B154" s="1022">
        <v>40111</v>
      </c>
      <c r="C154" s="1021" t="s">
        <v>775</v>
      </c>
      <c r="D154" s="1109" t="s">
        <v>2027</v>
      </c>
      <c r="E154" s="1101">
        <v>10122100</v>
      </c>
      <c r="F154" s="1102" t="s">
        <v>1871</v>
      </c>
    </row>
    <row r="155" spans="2:6" ht="15">
      <c r="B155" s="1021">
        <v>40113</v>
      </c>
      <c r="C155" s="1021" t="s">
        <v>776</v>
      </c>
      <c r="D155" s="1109" t="s">
        <v>2028</v>
      </c>
      <c r="E155" s="1101">
        <v>10122100</v>
      </c>
      <c r="F155" s="1102" t="s">
        <v>1871</v>
      </c>
    </row>
    <row r="156" spans="2:6" ht="15">
      <c r="B156" s="1021">
        <v>60022</v>
      </c>
      <c r="C156" s="1021" t="s">
        <v>777</v>
      </c>
      <c r="D156" s="1109" t="s">
        <v>2029</v>
      </c>
      <c r="E156" s="1101">
        <v>10122100</v>
      </c>
      <c r="F156" s="1102" t="s">
        <v>1871</v>
      </c>
    </row>
    <row r="157" spans="2:6" ht="15">
      <c r="B157" s="1021">
        <v>40030</v>
      </c>
      <c r="C157" s="1021" t="s">
        <v>778</v>
      </c>
      <c r="D157" s="1109" t="s">
        <v>2030</v>
      </c>
      <c r="E157" s="1101">
        <v>10122100</v>
      </c>
      <c r="F157" s="1102" t="s">
        <v>1871</v>
      </c>
    </row>
    <row r="158" spans="2:6" ht="15">
      <c r="B158" s="1021">
        <v>40032</v>
      </c>
      <c r="C158" s="1021" t="s">
        <v>779</v>
      </c>
      <c r="D158" s="1109" t="s">
        <v>2031</v>
      </c>
      <c r="E158" s="1101">
        <v>10122100</v>
      </c>
      <c r="F158" s="1102" t="s">
        <v>1871</v>
      </c>
    </row>
    <row r="159" spans="2:6" ht="15">
      <c r="B159" s="1021">
        <v>40038</v>
      </c>
      <c r="C159" s="1021" t="s">
        <v>780</v>
      </c>
      <c r="D159" s="1109" t="s">
        <v>2032</v>
      </c>
      <c r="E159" s="1101">
        <v>10122100</v>
      </c>
      <c r="F159" s="1102" t="s">
        <v>1871</v>
      </c>
    </row>
    <row r="160" spans="2:6" ht="15">
      <c r="B160" s="1021">
        <v>40031</v>
      </c>
      <c r="C160" s="1021" t="s">
        <v>781</v>
      </c>
      <c r="D160" s="1109" t="s">
        <v>2033</v>
      </c>
      <c r="E160" s="1101">
        <v>10122100</v>
      </c>
      <c r="F160" s="1102" t="s">
        <v>1871</v>
      </c>
    </row>
    <row r="161" spans="2:6" ht="15">
      <c r="B161" s="1021">
        <v>60032</v>
      </c>
      <c r="C161" s="1021" t="s">
        <v>782</v>
      </c>
      <c r="D161" s="1109" t="s">
        <v>2034</v>
      </c>
      <c r="E161" s="1101">
        <v>10122100</v>
      </c>
      <c r="F161" s="1102" t="s">
        <v>1871</v>
      </c>
    </row>
    <row r="162" spans="2:6" ht="15">
      <c r="B162" s="1021">
        <v>40042</v>
      </c>
      <c r="C162" s="1021" t="s">
        <v>783</v>
      </c>
      <c r="D162" s="1109" t="s">
        <v>2035</v>
      </c>
      <c r="E162" s="1101">
        <v>10122100</v>
      </c>
      <c r="F162" s="1102" t="s">
        <v>1871</v>
      </c>
    </row>
    <row r="163" spans="2:6" ht="15">
      <c r="B163" s="1021">
        <v>40036</v>
      </c>
      <c r="C163" s="1021" t="s">
        <v>784</v>
      </c>
      <c r="D163" s="1109" t="s">
        <v>2036</v>
      </c>
      <c r="E163" s="1101">
        <v>10122100</v>
      </c>
      <c r="F163" s="1102" t="s">
        <v>1871</v>
      </c>
    </row>
    <row r="164" spans="2:6" ht="15">
      <c r="B164" s="1021">
        <v>40922</v>
      </c>
      <c r="C164" s="1021" t="s">
        <v>785</v>
      </c>
      <c r="D164" s="1109" t="s">
        <v>2037</v>
      </c>
      <c r="E164" s="1101">
        <v>10122100</v>
      </c>
      <c r="F164" s="1102" t="s">
        <v>1871</v>
      </c>
    </row>
    <row r="165" spans="2:6" ht="15">
      <c r="B165" s="1021">
        <v>40842</v>
      </c>
      <c r="C165" s="1021" t="s">
        <v>786</v>
      </c>
      <c r="D165" s="1109" t="s">
        <v>2038</v>
      </c>
      <c r="E165" s="1101">
        <v>10122100</v>
      </c>
      <c r="F165" s="1102" t="s">
        <v>1871</v>
      </c>
    </row>
    <row r="166" spans="2:6" ht="15">
      <c r="B166" s="1021">
        <v>40843</v>
      </c>
      <c r="C166" s="1021" t="s">
        <v>787</v>
      </c>
      <c r="D166" s="1109" t="s">
        <v>2039</v>
      </c>
      <c r="E166" s="1101">
        <v>10122100</v>
      </c>
      <c r="F166" s="1102" t="s">
        <v>1871</v>
      </c>
    </row>
    <row r="167" spans="2:6" ht="15">
      <c r="B167" s="1024">
        <v>40019</v>
      </c>
      <c r="C167" s="1021" t="s">
        <v>788</v>
      </c>
      <c r="D167" s="1109" t="s">
        <v>2040</v>
      </c>
      <c r="E167" s="1101">
        <v>10122100</v>
      </c>
      <c r="F167" s="1102" t="s">
        <v>1871</v>
      </c>
    </row>
    <row r="168" spans="2:6" ht="15">
      <c r="B168" s="1024">
        <v>60012</v>
      </c>
      <c r="C168" s="1021" t="s">
        <v>788</v>
      </c>
      <c r="D168" s="1109" t="s">
        <v>2041</v>
      </c>
      <c r="E168" s="1101">
        <v>10122100</v>
      </c>
      <c r="F168" s="1102" t="s">
        <v>1871</v>
      </c>
    </row>
    <row r="169" spans="2:6" ht="15">
      <c r="B169" s="1025">
        <v>40632</v>
      </c>
      <c r="C169" s="1021" t="s">
        <v>789</v>
      </c>
      <c r="D169" s="1109" t="s">
        <v>2042</v>
      </c>
      <c r="E169" s="1101">
        <v>10122100</v>
      </c>
      <c r="F169" s="1102" t="s">
        <v>1871</v>
      </c>
    </row>
    <row r="170" spans="2:6" ht="15">
      <c r="B170" s="1021">
        <v>40631</v>
      </c>
      <c r="C170" s="1021" t="s">
        <v>790</v>
      </c>
      <c r="D170" s="1109" t="s">
        <v>2043</v>
      </c>
      <c r="E170" s="1101">
        <v>10122100</v>
      </c>
      <c r="F170" s="1102" t="s">
        <v>1871</v>
      </c>
    </row>
    <row r="171" spans="2:6" ht="15">
      <c r="B171" s="1021">
        <v>43018</v>
      </c>
      <c r="C171" s="1021" t="s">
        <v>791</v>
      </c>
      <c r="D171" s="1109" t="s">
        <v>2044</v>
      </c>
      <c r="E171" s="1101">
        <v>10122100</v>
      </c>
      <c r="F171" s="1102" t="s">
        <v>1871</v>
      </c>
    </row>
    <row r="172" spans="2:6" ht="15">
      <c r="B172" s="1021">
        <v>43012</v>
      </c>
      <c r="C172" s="1021" t="s">
        <v>792</v>
      </c>
      <c r="D172" s="1109" t="s">
        <v>2045</v>
      </c>
      <c r="E172" s="1101">
        <v>10122100</v>
      </c>
      <c r="F172" s="1102" t="s">
        <v>1871</v>
      </c>
    </row>
    <row r="173" spans="2:6" ht="15">
      <c r="B173" s="1021">
        <v>43028</v>
      </c>
      <c r="C173" s="1021" t="s">
        <v>793</v>
      </c>
      <c r="D173" s="1109" t="s">
        <v>2046</v>
      </c>
      <c r="E173" s="1101">
        <v>10122100</v>
      </c>
      <c r="F173" s="1102" t="s">
        <v>1871</v>
      </c>
    </row>
    <row r="174" spans="2:6" ht="15">
      <c r="B174" s="1021">
        <v>43022</v>
      </c>
      <c r="C174" s="1021" t="s">
        <v>794</v>
      </c>
      <c r="D174" s="1109" t="s">
        <v>2047</v>
      </c>
      <c r="E174" s="1101">
        <v>10122100</v>
      </c>
      <c r="F174" s="1102" t="s">
        <v>1871</v>
      </c>
    </row>
    <row r="175" spans="2:6" ht="15">
      <c r="B175" s="1021">
        <v>43029</v>
      </c>
      <c r="C175" s="1021" t="s">
        <v>795</v>
      </c>
      <c r="D175" s="1109" t="s">
        <v>2048</v>
      </c>
      <c r="E175" s="1101">
        <v>10122100</v>
      </c>
      <c r="F175" s="1102" t="s">
        <v>1871</v>
      </c>
    </row>
    <row r="176" spans="2:6" ht="15">
      <c r="B176" s="1021">
        <v>43038</v>
      </c>
      <c r="C176" s="1021" t="s">
        <v>796</v>
      </c>
      <c r="D176" s="1109" t="s">
        <v>2049</v>
      </c>
      <c r="E176" s="1101">
        <v>10122100</v>
      </c>
      <c r="F176" s="1102" t="s">
        <v>1871</v>
      </c>
    </row>
    <row r="177" spans="2:6" ht="15">
      <c r="B177" s="1021">
        <v>43030</v>
      </c>
      <c r="C177" s="1021" t="s">
        <v>797</v>
      </c>
      <c r="D177" s="1109" t="s">
        <v>2050</v>
      </c>
      <c r="E177" s="1101">
        <v>10122100</v>
      </c>
      <c r="F177" s="1102" t="s">
        <v>1871</v>
      </c>
    </row>
    <row r="178" spans="2:6" ht="15">
      <c r="B178" s="1021">
        <v>43032</v>
      </c>
      <c r="C178" s="1021" t="s">
        <v>798</v>
      </c>
      <c r="D178" s="1109" t="s">
        <v>2051</v>
      </c>
      <c r="E178" s="1101">
        <v>10122100</v>
      </c>
      <c r="F178" s="1102" t="s">
        <v>1871</v>
      </c>
    </row>
    <row r="179" spans="2:6" ht="15">
      <c r="B179" s="1021">
        <v>43042</v>
      </c>
      <c r="C179" s="1021" t="s">
        <v>799</v>
      </c>
      <c r="D179" s="1109" t="s">
        <v>2052</v>
      </c>
      <c r="E179" s="1101">
        <v>10122100</v>
      </c>
      <c r="F179" s="1102" t="s">
        <v>1871</v>
      </c>
    </row>
    <row r="180" spans="2:6" ht="15">
      <c r="B180" s="1021">
        <v>43052</v>
      </c>
      <c r="C180" s="1021" t="s">
        <v>340</v>
      </c>
      <c r="D180" s="1109" t="s">
        <v>2053</v>
      </c>
      <c r="E180" s="1101">
        <v>10122100</v>
      </c>
      <c r="F180" s="1102" t="s">
        <v>1871</v>
      </c>
    </row>
    <row r="181" spans="2:6" ht="15">
      <c r="B181" s="1021">
        <v>43420</v>
      </c>
      <c r="C181" s="1021" t="s">
        <v>800</v>
      </c>
      <c r="D181" s="1109" t="s">
        <v>2054</v>
      </c>
      <c r="E181" s="1101">
        <v>10122100</v>
      </c>
      <c r="F181" s="1102" t="s">
        <v>1871</v>
      </c>
    </row>
    <row r="182" spans="2:6" ht="15">
      <c r="B182" s="1021">
        <v>43430</v>
      </c>
      <c r="C182" s="1021" t="s">
        <v>801</v>
      </c>
      <c r="D182" s="1109" t="s">
        <v>2055</v>
      </c>
      <c r="E182" s="1101">
        <v>10122100</v>
      </c>
      <c r="F182" s="1102" t="s">
        <v>1871</v>
      </c>
    </row>
    <row r="183" spans="2:6" ht="15">
      <c r="B183" s="1021">
        <v>43502</v>
      </c>
      <c r="C183" s="1021" t="s">
        <v>802</v>
      </c>
      <c r="D183" s="1109" t="s">
        <v>2056</v>
      </c>
      <c r="E183" s="1101">
        <v>10122100</v>
      </c>
      <c r="F183" s="1102" t="s">
        <v>1871</v>
      </c>
    </row>
    <row r="184" spans="2:6" ht="15">
      <c r="B184" s="1021">
        <v>67672</v>
      </c>
      <c r="C184" s="1021" t="s">
        <v>803</v>
      </c>
      <c r="D184" s="1109" t="s">
        <v>2057</v>
      </c>
      <c r="E184" s="1101">
        <v>10122100</v>
      </c>
      <c r="F184" s="1102" t="s">
        <v>1871</v>
      </c>
    </row>
    <row r="185" spans="2:6" ht="15">
      <c r="B185" s="1021">
        <v>73632</v>
      </c>
      <c r="C185" s="1021" t="s">
        <v>804</v>
      </c>
      <c r="D185" s="1109" t="s">
        <v>2058</v>
      </c>
      <c r="E185" s="1101">
        <v>10122100</v>
      </c>
      <c r="F185" s="1102" t="s">
        <v>1871</v>
      </c>
    </row>
    <row r="186" spans="2:6" ht="15">
      <c r="B186" s="1022">
        <v>63420</v>
      </c>
      <c r="C186" s="1021" t="s">
        <v>805</v>
      </c>
      <c r="D186" s="1109" t="s">
        <v>2059</v>
      </c>
      <c r="E186" s="1101">
        <v>10122100</v>
      </c>
      <c r="F186" s="1102" t="s">
        <v>1871</v>
      </c>
    </row>
    <row r="187" spans="2:6" ht="15">
      <c r="B187" s="1022">
        <v>63430</v>
      </c>
      <c r="C187" s="1021" t="s">
        <v>806</v>
      </c>
      <c r="D187" s="1109" t="s">
        <v>2060</v>
      </c>
      <c r="E187" s="1101">
        <v>10122100</v>
      </c>
      <c r="F187" s="1102" t="s">
        <v>1871</v>
      </c>
    </row>
    <row r="188" spans="2:6" ht="15">
      <c r="B188" s="1021">
        <v>63022</v>
      </c>
      <c r="C188" s="1021" t="s">
        <v>807</v>
      </c>
      <c r="D188" s="1109" t="s">
        <v>2061</v>
      </c>
      <c r="E188" s="1101">
        <v>10122100</v>
      </c>
      <c r="F188" s="1102" t="s">
        <v>1871</v>
      </c>
    </row>
    <row r="189" spans="2:6" ht="15">
      <c r="B189" s="1021">
        <v>63029</v>
      </c>
      <c r="C189" s="1021" t="s">
        <v>808</v>
      </c>
      <c r="D189" s="1109" t="s">
        <v>2062</v>
      </c>
      <c r="E189" s="1101">
        <v>10122100</v>
      </c>
      <c r="F189" s="1102" t="s">
        <v>1871</v>
      </c>
    </row>
    <row r="190" spans="2:6" ht="15">
      <c r="B190" s="1021">
        <v>63032</v>
      </c>
      <c r="C190" s="1021" t="s">
        <v>809</v>
      </c>
      <c r="D190" s="1109" t="s">
        <v>2063</v>
      </c>
      <c r="E190" s="1101">
        <v>10122100</v>
      </c>
      <c r="F190" s="1102" t="s">
        <v>1871</v>
      </c>
    </row>
    <row r="191" spans="2:6" ht="15">
      <c r="B191" s="1021">
        <v>63502</v>
      </c>
      <c r="C191" s="1021" t="s">
        <v>810</v>
      </c>
      <c r="D191" s="1109" t="s">
        <v>2064</v>
      </c>
      <c r="E191" s="1101">
        <v>10122100</v>
      </c>
      <c r="F191" s="1102" t="s">
        <v>1871</v>
      </c>
    </row>
    <row r="192" spans="2:6" ht="15">
      <c r="B192" s="1021">
        <v>63052</v>
      </c>
      <c r="C192" s="1021" t="s">
        <v>811</v>
      </c>
      <c r="D192" s="1109" t="s">
        <v>2065</v>
      </c>
      <c r="E192" s="1101">
        <v>10122100</v>
      </c>
      <c r="F192" s="1102" t="s">
        <v>1871</v>
      </c>
    </row>
    <row r="193" spans="2:6" ht="15">
      <c r="B193" s="1021">
        <v>63012</v>
      </c>
      <c r="C193" s="1021" t="s">
        <v>812</v>
      </c>
      <c r="D193" s="1109" t="s">
        <v>2066</v>
      </c>
      <c r="E193" s="1101">
        <v>10122100</v>
      </c>
      <c r="F193" s="1102" t="s">
        <v>1871</v>
      </c>
    </row>
    <row r="194" spans="2:6" ht="15">
      <c r="B194" s="1021">
        <v>63042</v>
      </c>
      <c r="C194" s="1021" t="s">
        <v>813</v>
      </c>
      <c r="D194" s="1109" t="s">
        <v>2067</v>
      </c>
      <c r="E194" s="1101">
        <v>10122100</v>
      </c>
      <c r="F194" s="1102" t="s">
        <v>1871</v>
      </c>
    </row>
    <row r="195" spans="2:6" ht="15">
      <c r="B195" s="1021">
        <v>43176</v>
      </c>
      <c r="C195" s="1021" t="s">
        <v>814</v>
      </c>
      <c r="D195" s="1109" t="s">
        <v>2068</v>
      </c>
      <c r="E195" s="1101">
        <v>10122100</v>
      </c>
      <c r="F195" s="1102" t="s">
        <v>1871</v>
      </c>
    </row>
    <row r="196" spans="2:6" ht="15">
      <c r="B196" s="1021">
        <v>43186</v>
      </c>
      <c r="C196" s="1021" t="s">
        <v>815</v>
      </c>
      <c r="D196" s="1109" t="s">
        <v>2069</v>
      </c>
      <c r="E196" s="1101">
        <v>10122100</v>
      </c>
      <c r="F196" s="1102" t="s">
        <v>1871</v>
      </c>
    </row>
    <row r="197" spans="2:6" ht="15">
      <c r="B197" s="1021">
        <v>43166</v>
      </c>
      <c r="C197" s="1021" t="s">
        <v>816</v>
      </c>
      <c r="D197" s="1109" t="s">
        <v>2070</v>
      </c>
      <c r="E197" s="1101">
        <v>10122100</v>
      </c>
      <c r="F197" s="1102" t="s">
        <v>1871</v>
      </c>
    </row>
    <row r="198" spans="2:6" ht="15">
      <c r="B198" s="1021">
        <v>43250</v>
      </c>
      <c r="C198" s="1021" t="s">
        <v>16</v>
      </c>
      <c r="D198" s="1109" t="s">
        <v>2071</v>
      </c>
      <c r="E198" s="1101">
        <v>10122100</v>
      </c>
      <c r="F198" s="1102" t="s">
        <v>1871</v>
      </c>
    </row>
    <row r="199" spans="2:6" ht="15">
      <c r="B199" s="1021">
        <v>67612</v>
      </c>
      <c r="C199" s="1021" t="s">
        <v>817</v>
      </c>
      <c r="D199" s="1109" t="s">
        <v>2072</v>
      </c>
      <c r="E199" s="1101">
        <v>10122100</v>
      </c>
      <c r="F199" s="1102" t="s">
        <v>1871</v>
      </c>
    </row>
    <row r="200" spans="2:6" ht="15">
      <c r="B200" s="1026">
        <v>43172</v>
      </c>
      <c r="C200" s="1021" t="s">
        <v>818</v>
      </c>
      <c r="D200" s="1109" t="s">
        <v>2073</v>
      </c>
      <c r="E200" s="1101">
        <v>10122100</v>
      </c>
      <c r="F200" s="1102" t="s">
        <v>1871</v>
      </c>
    </row>
    <row r="201" spans="2:6" ht="15">
      <c r="B201" s="1021">
        <v>67622</v>
      </c>
      <c r="C201" s="1021" t="s">
        <v>819</v>
      </c>
      <c r="D201" s="1109" t="s">
        <v>2074</v>
      </c>
      <c r="E201" s="1101">
        <v>10122100</v>
      </c>
      <c r="F201" s="1102" t="s">
        <v>1871</v>
      </c>
    </row>
    <row r="202" spans="2:6" ht="15">
      <c r="B202" s="1021">
        <v>43189</v>
      </c>
      <c r="C202" s="1021" t="s">
        <v>820</v>
      </c>
      <c r="D202" s="1109" t="s">
        <v>2075</v>
      </c>
      <c r="E202" s="1101">
        <v>10122100</v>
      </c>
      <c r="F202" s="1102" t="s">
        <v>1871</v>
      </c>
    </row>
    <row r="203" spans="2:6" ht="15">
      <c r="B203" s="1021">
        <v>43182</v>
      </c>
      <c r="C203" s="1021" t="s">
        <v>821</v>
      </c>
      <c r="D203" s="1109" t="s">
        <v>2076</v>
      </c>
      <c r="E203" s="1101">
        <v>10122100</v>
      </c>
      <c r="F203" s="1102" t="s">
        <v>1871</v>
      </c>
    </row>
    <row r="204" spans="2:6" ht="15">
      <c r="B204" s="1021">
        <v>67632</v>
      </c>
      <c r="C204" s="1021" t="s">
        <v>822</v>
      </c>
      <c r="D204" s="1109" t="s">
        <v>2077</v>
      </c>
      <c r="E204" s="1101">
        <v>10122100</v>
      </c>
      <c r="F204" s="1102" t="s">
        <v>1871</v>
      </c>
    </row>
    <row r="205" spans="2:6" ht="15">
      <c r="B205" s="1027">
        <v>53512</v>
      </c>
      <c r="C205" s="1027" t="s">
        <v>823</v>
      </c>
      <c r="D205" s="1109" t="s">
        <v>2078</v>
      </c>
      <c r="E205" s="1101">
        <v>10122100</v>
      </c>
      <c r="F205" s="1102" t="s">
        <v>1871</v>
      </c>
    </row>
    <row r="206" spans="2:6" ht="15">
      <c r="B206" s="1027">
        <v>53632</v>
      </c>
      <c r="C206" s="1027" t="s">
        <v>824</v>
      </c>
      <c r="D206" s="1109" t="s">
        <v>2079</v>
      </c>
      <c r="E206" s="1101">
        <v>10122100</v>
      </c>
      <c r="F206" s="1102" t="s">
        <v>1871</v>
      </c>
    </row>
    <row r="207" spans="2:6" ht="15">
      <c r="B207" s="1021">
        <v>63072</v>
      </c>
      <c r="C207" s="1021" t="s">
        <v>825</v>
      </c>
      <c r="D207" s="1109" t="s">
        <v>2080</v>
      </c>
      <c r="E207" s="1101">
        <v>10122100</v>
      </c>
      <c r="F207" s="1102" t="s">
        <v>1871</v>
      </c>
    </row>
    <row r="208" spans="2:6" ht="15">
      <c r="B208" s="1024">
        <v>63982</v>
      </c>
      <c r="C208" s="1024" t="s">
        <v>826</v>
      </c>
      <c r="D208" s="1109" t="s">
        <v>2081</v>
      </c>
      <c r="E208" s="1101">
        <v>10122100</v>
      </c>
      <c r="F208" s="1102" t="s">
        <v>1871</v>
      </c>
    </row>
    <row r="209" spans="2:6" ht="15">
      <c r="B209" s="1024">
        <v>63962</v>
      </c>
      <c r="C209" s="1024" t="s">
        <v>827</v>
      </c>
      <c r="D209" s="1109" t="s">
        <v>2082</v>
      </c>
      <c r="E209" s="1101">
        <v>10122100</v>
      </c>
      <c r="F209" s="1102" t="s">
        <v>1871</v>
      </c>
    </row>
    <row r="210" spans="2:6" ht="15">
      <c r="B210" s="1021">
        <v>23912</v>
      </c>
      <c r="C210" s="1021" t="s">
        <v>828</v>
      </c>
      <c r="D210" s="1109" t="s">
        <v>2083</v>
      </c>
      <c r="E210" s="1101">
        <v>10122100</v>
      </c>
      <c r="F210" s="1102" t="s">
        <v>1871</v>
      </c>
    </row>
    <row r="211" spans="2:6" ht="15">
      <c r="B211" s="1021">
        <v>63912</v>
      </c>
      <c r="C211" s="1021" t="s">
        <v>829</v>
      </c>
      <c r="D211" s="1109" t="s">
        <v>2084</v>
      </c>
      <c r="E211" s="1101">
        <v>10122100</v>
      </c>
      <c r="F211" s="1102" t="s">
        <v>1871</v>
      </c>
    </row>
    <row r="212" spans="2:6" ht="15">
      <c r="B212" s="1021">
        <v>23922</v>
      </c>
      <c r="C212" s="1021" t="s">
        <v>830</v>
      </c>
      <c r="D212" s="1109" t="s">
        <v>2085</v>
      </c>
      <c r="E212" s="1101">
        <v>10122100</v>
      </c>
      <c r="F212" s="1102" t="s">
        <v>1871</v>
      </c>
    </row>
    <row r="213" spans="2:6" ht="15">
      <c r="B213" s="1021">
        <v>63922</v>
      </c>
      <c r="C213" s="1021" t="s">
        <v>831</v>
      </c>
      <c r="D213" s="1109" t="s">
        <v>2086</v>
      </c>
      <c r="E213" s="1101">
        <v>10122100</v>
      </c>
      <c r="F213" s="1102" t="s">
        <v>1871</v>
      </c>
    </row>
    <row r="214" spans="2:6" ht="15">
      <c r="B214" s="1021">
        <v>63952</v>
      </c>
      <c r="C214" s="1021" t="s">
        <v>832</v>
      </c>
      <c r="D214" s="1109" t="s">
        <v>2087</v>
      </c>
      <c r="E214" s="1101">
        <v>10122100</v>
      </c>
      <c r="F214" s="1102" t="s">
        <v>1871</v>
      </c>
    </row>
    <row r="215" spans="2:6" ht="15">
      <c r="B215" s="1021">
        <v>63942</v>
      </c>
      <c r="C215" s="1021" t="s">
        <v>833</v>
      </c>
      <c r="D215" s="1109" t="s">
        <v>2088</v>
      </c>
      <c r="E215" s="1101">
        <v>10122100</v>
      </c>
      <c r="F215" s="1102" t="s">
        <v>1871</v>
      </c>
    </row>
    <row r="216" spans="2:6" ht="15">
      <c r="B216" s="1021">
        <v>23932</v>
      </c>
      <c r="C216" s="1021" t="s">
        <v>834</v>
      </c>
      <c r="D216" s="1109" t="s">
        <v>2089</v>
      </c>
      <c r="E216" s="1101">
        <v>10122100</v>
      </c>
      <c r="F216" s="1102" t="s">
        <v>1871</v>
      </c>
    </row>
    <row r="217" spans="2:6" ht="15">
      <c r="B217" s="1021">
        <v>63932</v>
      </c>
      <c r="C217" s="1021" t="s">
        <v>835</v>
      </c>
      <c r="D217" s="1109" t="s">
        <v>2090</v>
      </c>
      <c r="E217" s="1101">
        <v>10122100</v>
      </c>
      <c r="F217" s="1102" t="s">
        <v>1871</v>
      </c>
    </row>
    <row r="218" spans="2:6" ht="15">
      <c r="B218" s="1021">
        <v>43169</v>
      </c>
      <c r="C218" s="1021" t="s">
        <v>836</v>
      </c>
      <c r="D218" s="1109" t="s">
        <v>2091</v>
      </c>
      <c r="E218" s="1101">
        <v>10122100</v>
      </c>
      <c r="F218" s="1102" t="s">
        <v>1871</v>
      </c>
    </row>
    <row r="219" spans="2:6" ht="15">
      <c r="B219" s="1028">
        <v>43162</v>
      </c>
      <c r="C219" s="1021" t="s">
        <v>837</v>
      </c>
      <c r="D219" s="1109" t="s">
        <v>2092</v>
      </c>
      <c r="E219" s="1101">
        <v>10122100</v>
      </c>
      <c r="F219" s="1102" t="s">
        <v>1871</v>
      </c>
    </row>
    <row r="220" spans="2:6" ht="15">
      <c r="B220" s="1021">
        <v>67602</v>
      </c>
      <c r="C220" s="1021" t="s">
        <v>838</v>
      </c>
      <c r="D220" s="1109" t="s">
        <v>2093</v>
      </c>
      <c r="E220" s="1101">
        <v>10122100</v>
      </c>
      <c r="F220" s="1102" t="s">
        <v>1871</v>
      </c>
    </row>
    <row r="221" spans="2:6" ht="15">
      <c r="B221" s="1021">
        <v>63642</v>
      </c>
      <c r="C221" s="1021" t="s">
        <v>839</v>
      </c>
      <c r="D221" s="1109" t="s">
        <v>2094</v>
      </c>
      <c r="E221" s="1101">
        <v>10122100</v>
      </c>
      <c r="F221" s="1102" t="s">
        <v>1871</v>
      </c>
    </row>
    <row r="222" spans="2:6" ht="15">
      <c r="B222" s="1029">
        <v>43192</v>
      </c>
      <c r="C222" s="1021" t="s">
        <v>840</v>
      </c>
      <c r="D222" s="1109" t="s">
        <v>2095</v>
      </c>
      <c r="E222" s="1101">
        <v>10122100</v>
      </c>
      <c r="F222" s="1102" t="s">
        <v>1871</v>
      </c>
    </row>
    <row r="223" spans="2:6" ht="15">
      <c r="B223" s="1021">
        <v>83499</v>
      </c>
      <c r="C223" s="1021" t="s">
        <v>10</v>
      </c>
      <c r="D223" s="1109" t="s">
        <v>2096</v>
      </c>
      <c r="E223" s="1101">
        <v>10122100</v>
      </c>
      <c r="F223" s="1102" t="s">
        <v>1871</v>
      </c>
    </row>
    <row r="224" spans="2:6" ht="15">
      <c r="B224" s="1021">
        <v>83439</v>
      </c>
      <c r="C224" s="1021" t="s">
        <v>11</v>
      </c>
      <c r="D224" s="1109" t="s">
        <v>2097</v>
      </c>
      <c r="E224" s="1101">
        <v>10122100</v>
      </c>
      <c r="F224" s="1102" t="s">
        <v>1871</v>
      </c>
    </row>
    <row r="225" spans="2:6" ht="15">
      <c r="B225" s="1021">
        <v>43137</v>
      </c>
      <c r="C225" s="1021" t="s">
        <v>841</v>
      </c>
      <c r="D225" s="1109" t="s">
        <v>2098</v>
      </c>
      <c r="E225" s="1101">
        <v>10122100</v>
      </c>
      <c r="F225" s="1102" t="s">
        <v>1871</v>
      </c>
    </row>
    <row r="226" spans="2:6" ht="15">
      <c r="B226" s="1021">
        <v>53250</v>
      </c>
      <c r="C226" s="1021" t="s">
        <v>842</v>
      </c>
      <c r="D226" s="1109" t="s">
        <v>2099</v>
      </c>
      <c r="E226" s="1101">
        <v>10122100</v>
      </c>
      <c r="F226" s="1102" t="s">
        <v>1871</v>
      </c>
    </row>
    <row r="227" spans="2:6" ht="15">
      <c r="B227" s="1021">
        <v>63172</v>
      </c>
      <c r="C227" s="1021" t="s">
        <v>843</v>
      </c>
      <c r="D227" s="1109" t="s">
        <v>2100</v>
      </c>
      <c r="E227" s="1101">
        <v>10122100</v>
      </c>
      <c r="F227" s="1102" t="s">
        <v>1871</v>
      </c>
    </row>
    <row r="228" spans="2:6" ht="15">
      <c r="B228" s="1021">
        <v>63182</v>
      </c>
      <c r="C228" s="1021" t="s">
        <v>844</v>
      </c>
      <c r="D228" s="1109" t="s">
        <v>2101</v>
      </c>
      <c r="E228" s="1101">
        <v>10122100</v>
      </c>
      <c r="F228" s="1102" t="s">
        <v>1871</v>
      </c>
    </row>
    <row r="229" spans="2:6" ht="15">
      <c r="B229" s="1021">
        <v>63162</v>
      </c>
      <c r="C229" s="1021" t="s">
        <v>845</v>
      </c>
      <c r="D229" s="1109" t="s">
        <v>2102</v>
      </c>
      <c r="E229" s="1101">
        <v>10122100</v>
      </c>
      <c r="F229" s="1102" t="s">
        <v>1871</v>
      </c>
    </row>
    <row r="230" spans="2:6" ht="15">
      <c r="B230" s="1021">
        <v>63192</v>
      </c>
      <c r="C230" s="1021" t="s">
        <v>846</v>
      </c>
      <c r="D230" s="1109" t="s">
        <v>2103</v>
      </c>
      <c r="E230" s="1101">
        <v>10122100</v>
      </c>
      <c r="F230" s="1102" t="s">
        <v>1871</v>
      </c>
    </row>
    <row r="231" spans="2:6" ht="15">
      <c r="B231" s="1021">
        <v>33310</v>
      </c>
      <c r="C231" s="1030" t="s">
        <v>847</v>
      </c>
      <c r="D231" s="1109" t="s">
        <v>2104</v>
      </c>
      <c r="E231" s="1101">
        <v>10122100</v>
      </c>
      <c r="F231" s="1102" t="s">
        <v>1871</v>
      </c>
    </row>
    <row r="232" spans="2:6" ht="15">
      <c r="B232" s="1021">
        <v>33314</v>
      </c>
      <c r="C232" s="1021" t="s">
        <v>848</v>
      </c>
      <c r="D232" s="1109" t="s">
        <v>2105</v>
      </c>
      <c r="E232" s="1101">
        <v>10122100</v>
      </c>
      <c r="F232" s="1102" t="s">
        <v>1871</v>
      </c>
    </row>
    <row r="233" spans="2:6" ht="15">
      <c r="B233" s="1021">
        <v>33315</v>
      </c>
      <c r="C233" s="1021" t="s">
        <v>849</v>
      </c>
      <c r="D233" s="1109" t="s">
        <v>2106</v>
      </c>
      <c r="E233" s="1101">
        <v>10122100</v>
      </c>
      <c r="F233" s="1102" t="s">
        <v>1871</v>
      </c>
    </row>
    <row r="234" spans="2:6" ht="15">
      <c r="B234" s="1021">
        <v>33312</v>
      </c>
      <c r="C234" s="1021" t="s">
        <v>850</v>
      </c>
      <c r="D234" s="1109" t="s">
        <v>2107</v>
      </c>
      <c r="E234" s="1101">
        <v>10122100</v>
      </c>
      <c r="F234" s="1102" t="s">
        <v>1871</v>
      </c>
    </row>
    <row r="235" spans="2:6" ht="15">
      <c r="B235" s="1021">
        <v>33311</v>
      </c>
      <c r="C235" s="1030" t="s">
        <v>851</v>
      </c>
      <c r="D235" s="1109" t="s">
        <v>2108</v>
      </c>
      <c r="E235" s="1101">
        <v>10122100</v>
      </c>
      <c r="F235" s="1102" t="s">
        <v>1871</v>
      </c>
    </row>
    <row r="236" spans="2:6" ht="15">
      <c r="B236" s="1021">
        <v>33320</v>
      </c>
      <c r="C236" s="1030" t="s">
        <v>852</v>
      </c>
      <c r="D236" s="1109" t="s">
        <v>2109</v>
      </c>
      <c r="E236" s="1101">
        <v>10122100</v>
      </c>
      <c r="F236" s="1102" t="s">
        <v>1871</v>
      </c>
    </row>
    <row r="237" spans="2:6" ht="15">
      <c r="B237" s="1021">
        <v>33324</v>
      </c>
      <c r="C237" s="1030" t="s">
        <v>853</v>
      </c>
      <c r="D237" s="1109" t="s">
        <v>2110</v>
      </c>
      <c r="E237" s="1101">
        <v>10122100</v>
      </c>
      <c r="F237" s="1102" t="s">
        <v>1871</v>
      </c>
    </row>
    <row r="238" spans="2:6" ht="15">
      <c r="B238" s="1021">
        <v>33325</v>
      </c>
      <c r="C238" s="1030" t="s">
        <v>854</v>
      </c>
      <c r="D238" s="1109" t="s">
        <v>2111</v>
      </c>
      <c r="E238" s="1101">
        <v>10122100</v>
      </c>
      <c r="F238" s="1102" t="s">
        <v>1871</v>
      </c>
    </row>
    <row r="239" spans="2:6" ht="15">
      <c r="B239" s="1021">
        <v>33322</v>
      </c>
      <c r="C239" s="1030" t="s">
        <v>855</v>
      </c>
      <c r="D239" s="1109" t="s">
        <v>2112</v>
      </c>
      <c r="E239" s="1101">
        <v>10122100</v>
      </c>
      <c r="F239" s="1102" t="s">
        <v>1871</v>
      </c>
    </row>
    <row r="240" spans="2:6" ht="15">
      <c r="B240" s="1021">
        <v>33321</v>
      </c>
      <c r="C240" s="1030" t="s">
        <v>856</v>
      </c>
      <c r="D240" s="1109" t="s">
        <v>2113</v>
      </c>
      <c r="E240" s="1101">
        <v>10122100</v>
      </c>
      <c r="F240" s="1102" t="s">
        <v>1871</v>
      </c>
    </row>
    <row r="241" spans="2:6" ht="15">
      <c r="B241" s="1021">
        <v>33332</v>
      </c>
      <c r="C241" s="1030" t="s">
        <v>857</v>
      </c>
      <c r="D241" s="1109" t="s">
        <v>2114</v>
      </c>
      <c r="E241" s="1101">
        <v>10122100</v>
      </c>
      <c r="F241" s="1102" t="s">
        <v>1871</v>
      </c>
    </row>
    <row r="242" spans="2:6" ht="15">
      <c r="B242" s="1021">
        <v>33334</v>
      </c>
      <c r="C242" s="1021" t="s">
        <v>858</v>
      </c>
      <c r="D242" s="1109" t="s">
        <v>2115</v>
      </c>
      <c r="E242" s="1101">
        <v>10122100</v>
      </c>
      <c r="F242" s="1102" t="s">
        <v>1871</v>
      </c>
    </row>
    <row r="243" spans="2:6" ht="15">
      <c r="B243" s="1021">
        <v>33335</v>
      </c>
      <c r="C243" s="1021" t="s">
        <v>859</v>
      </c>
      <c r="D243" s="1109" t="s">
        <v>2116</v>
      </c>
      <c r="E243" s="1101">
        <v>10122100</v>
      </c>
      <c r="F243" s="1102" t="s">
        <v>1871</v>
      </c>
    </row>
    <row r="244" spans="2:6" ht="15">
      <c r="B244" s="1021">
        <v>33331</v>
      </c>
      <c r="C244" s="1021" t="s">
        <v>860</v>
      </c>
      <c r="D244" s="1109" t="s">
        <v>2117</v>
      </c>
      <c r="E244" s="1101">
        <v>10122100</v>
      </c>
      <c r="F244" s="1102" t="s">
        <v>1871</v>
      </c>
    </row>
    <row r="245" spans="2:6" ht="15">
      <c r="B245" s="1021">
        <v>33336</v>
      </c>
      <c r="C245" s="1021" t="s">
        <v>861</v>
      </c>
      <c r="D245" s="1109" t="s">
        <v>2118</v>
      </c>
      <c r="E245" s="1101">
        <v>10122100</v>
      </c>
      <c r="F245" s="1102" t="s">
        <v>1871</v>
      </c>
    </row>
    <row r="246" spans="2:6" ht="15">
      <c r="B246" s="1021">
        <v>33330</v>
      </c>
      <c r="C246" s="1030" t="s">
        <v>862</v>
      </c>
      <c r="D246" s="1109" t="s">
        <v>2119</v>
      </c>
      <c r="E246" s="1101">
        <v>10122100</v>
      </c>
      <c r="F246" s="1102" t="s">
        <v>1871</v>
      </c>
    </row>
    <row r="247" spans="2:6" ht="15">
      <c r="B247" s="1021">
        <v>33300</v>
      </c>
      <c r="C247" s="1030" t="s">
        <v>863</v>
      </c>
      <c r="D247" s="1109" t="s">
        <v>2120</v>
      </c>
      <c r="E247" s="1101">
        <v>10122100</v>
      </c>
      <c r="F247" s="1102" t="s">
        <v>1871</v>
      </c>
    </row>
    <row r="248" spans="2:6" ht="15">
      <c r="B248" s="1021">
        <v>33303</v>
      </c>
      <c r="C248" s="1021" t="s">
        <v>864</v>
      </c>
      <c r="D248" s="1109" t="s">
        <v>2121</v>
      </c>
      <c r="E248" s="1101">
        <v>10122100</v>
      </c>
      <c r="F248" s="1102" t="s">
        <v>1871</v>
      </c>
    </row>
    <row r="249" spans="2:6" ht="15">
      <c r="B249" s="1021">
        <v>33302</v>
      </c>
      <c r="C249" s="1030" t="s">
        <v>865</v>
      </c>
      <c r="D249" s="1109" t="s">
        <v>2122</v>
      </c>
      <c r="E249" s="1101">
        <v>10122100</v>
      </c>
      <c r="F249" s="1102" t="s">
        <v>1871</v>
      </c>
    </row>
    <row r="250" spans="2:6" ht="15">
      <c r="B250" s="1021">
        <v>33902</v>
      </c>
      <c r="C250" s="1021" t="s">
        <v>866</v>
      </c>
      <c r="D250" s="1109" t="s">
        <v>2123</v>
      </c>
      <c r="E250" s="1101">
        <v>10122100</v>
      </c>
      <c r="F250" s="1102" t="s">
        <v>1871</v>
      </c>
    </row>
    <row r="251" spans="2:6" ht="15">
      <c r="B251" s="1022">
        <v>43902</v>
      </c>
      <c r="C251" s="1021" t="s">
        <v>867</v>
      </c>
      <c r="D251" s="1109" t="s">
        <v>2124</v>
      </c>
      <c r="E251" s="1101">
        <v>10122100</v>
      </c>
      <c r="F251" s="1102" t="s">
        <v>1871</v>
      </c>
    </row>
    <row r="252" spans="2:6" ht="15">
      <c r="B252" s="1021">
        <v>56906</v>
      </c>
      <c r="C252" s="1021" t="s">
        <v>868</v>
      </c>
      <c r="D252" s="1109" t="s">
        <v>2125</v>
      </c>
      <c r="E252" s="1101">
        <v>10122100</v>
      </c>
      <c r="F252" s="1102" t="s">
        <v>1871</v>
      </c>
    </row>
    <row r="253" spans="2:6" ht="15">
      <c r="B253" s="1021">
        <v>56902</v>
      </c>
      <c r="C253" s="1021" t="s">
        <v>869</v>
      </c>
      <c r="D253" s="1109" t="s">
        <v>2126</v>
      </c>
      <c r="E253" s="1101">
        <v>10122100</v>
      </c>
      <c r="F253" s="1102" t="s">
        <v>1871</v>
      </c>
    </row>
    <row r="254" spans="2:6" ht="15">
      <c r="B254" s="1021">
        <v>66932</v>
      </c>
      <c r="C254" s="1021" t="s">
        <v>422</v>
      </c>
      <c r="D254" s="1109" t="s">
        <v>2127</v>
      </c>
      <c r="E254" s="1101">
        <v>10122100</v>
      </c>
      <c r="F254" s="1102" t="s">
        <v>1871</v>
      </c>
    </row>
    <row r="255" spans="2:6" ht="15">
      <c r="B255" s="1021">
        <v>66922</v>
      </c>
      <c r="C255" s="1021" t="s">
        <v>870</v>
      </c>
      <c r="D255" s="1109" t="s">
        <v>2128</v>
      </c>
      <c r="E255" s="1101">
        <v>10122100</v>
      </c>
      <c r="F255" s="1102" t="s">
        <v>1871</v>
      </c>
    </row>
    <row r="256" spans="2:6" ht="15">
      <c r="B256" s="1021">
        <v>66889</v>
      </c>
      <c r="C256" s="1021" t="s">
        <v>871</v>
      </c>
      <c r="D256" s="1109" t="s">
        <v>2129</v>
      </c>
      <c r="E256" s="1101">
        <v>10122100</v>
      </c>
      <c r="F256" s="1102" t="s">
        <v>1871</v>
      </c>
    </row>
    <row r="257" spans="2:6" ht="15">
      <c r="B257" s="1021">
        <v>66052</v>
      </c>
      <c r="C257" s="1021" t="s">
        <v>872</v>
      </c>
      <c r="D257" s="1109" t="s">
        <v>2130</v>
      </c>
      <c r="E257" s="1101">
        <v>10122100</v>
      </c>
      <c r="F257" s="1102" t="s">
        <v>1871</v>
      </c>
    </row>
    <row r="258" spans="2:6" ht="15">
      <c r="B258" s="1021">
        <v>66062</v>
      </c>
      <c r="C258" s="1021" t="s">
        <v>873</v>
      </c>
      <c r="D258" s="1109" t="s">
        <v>2131</v>
      </c>
      <c r="E258" s="1101">
        <v>10122100</v>
      </c>
      <c r="F258" s="1102" t="s">
        <v>1871</v>
      </c>
    </row>
    <row r="259" spans="2:6" ht="15">
      <c r="B259" s="1021">
        <v>46002</v>
      </c>
      <c r="C259" s="1021" t="s">
        <v>874</v>
      </c>
      <c r="D259" s="1109" t="s">
        <v>2132</v>
      </c>
      <c r="E259" s="1101">
        <v>10122100</v>
      </c>
      <c r="F259" s="1102" t="s">
        <v>1871</v>
      </c>
    </row>
    <row r="260" spans="2:6" ht="15">
      <c r="B260" s="1021">
        <v>66012</v>
      </c>
      <c r="C260" s="1021" t="s">
        <v>875</v>
      </c>
      <c r="D260" s="1109" t="s">
        <v>2133</v>
      </c>
      <c r="E260" s="1101">
        <v>10122100</v>
      </c>
      <c r="F260" s="1102" t="s">
        <v>1871</v>
      </c>
    </row>
    <row r="261" spans="2:6" ht="15">
      <c r="B261" s="1021">
        <v>46012</v>
      </c>
      <c r="C261" s="1021" t="s">
        <v>876</v>
      </c>
      <c r="D261" s="1109" t="s">
        <v>2134</v>
      </c>
      <c r="E261" s="1101">
        <v>10122100</v>
      </c>
      <c r="F261" s="1102" t="s">
        <v>1871</v>
      </c>
    </row>
    <row r="262" spans="2:6" ht="15">
      <c r="B262" s="1021">
        <v>45460</v>
      </c>
      <c r="C262" s="1021" t="s">
        <v>475</v>
      </c>
      <c r="D262" s="1109" t="s">
        <v>2135</v>
      </c>
      <c r="E262" s="1101">
        <v>10122100</v>
      </c>
      <c r="F262" s="1102" t="s">
        <v>1871</v>
      </c>
    </row>
    <row r="263" spans="2:6" ht="15">
      <c r="B263" s="1021">
        <v>45474</v>
      </c>
      <c r="C263" s="1021" t="s">
        <v>877</v>
      </c>
      <c r="D263" s="1109" t="s">
        <v>2136</v>
      </c>
      <c r="E263" s="1101">
        <v>10122100</v>
      </c>
      <c r="F263" s="1102" t="s">
        <v>1871</v>
      </c>
    </row>
    <row r="264" spans="2:6" ht="15">
      <c r="B264" s="1021">
        <v>45492</v>
      </c>
      <c r="C264" s="1021" t="s">
        <v>878</v>
      </c>
      <c r="D264" s="1109" t="s">
        <v>2137</v>
      </c>
      <c r="E264" s="1101">
        <v>10122100</v>
      </c>
      <c r="F264" s="1102" t="s">
        <v>1871</v>
      </c>
    </row>
    <row r="265" spans="2:6" ht="15">
      <c r="B265" s="1021">
        <v>45124</v>
      </c>
      <c r="C265" s="1021" t="s">
        <v>879</v>
      </c>
      <c r="D265" s="1109" t="s">
        <v>2138</v>
      </c>
      <c r="E265" s="1101">
        <v>10122100</v>
      </c>
      <c r="F265" s="1102" t="s">
        <v>1871</v>
      </c>
    </row>
    <row r="266" spans="2:6" ht="15">
      <c r="B266" s="1021">
        <v>45330</v>
      </c>
      <c r="C266" s="1021" t="s">
        <v>880</v>
      </c>
      <c r="D266" s="1109" t="s">
        <v>2139</v>
      </c>
      <c r="E266" s="1101">
        <v>10122100</v>
      </c>
      <c r="F266" s="1102" t="s">
        <v>1871</v>
      </c>
    </row>
    <row r="267" spans="2:6" ht="15">
      <c r="B267" s="1021">
        <v>45414</v>
      </c>
      <c r="C267" s="1021" t="s">
        <v>341</v>
      </c>
      <c r="D267" s="1109" t="s">
        <v>2140</v>
      </c>
      <c r="E267" s="1101">
        <v>10122100</v>
      </c>
      <c r="F267" s="1102" t="s">
        <v>1871</v>
      </c>
    </row>
    <row r="268" spans="2:6" ht="15">
      <c r="B268" s="1021">
        <v>45540</v>
      </c>
      <c r="C268" s="1021" t="s">
        <v>881</v>
      </c>
      <c r="D268" s="1109" t="s">
        <v>2141</v>
      </c>
      <c r="E268" s="1101">
        <v>10122100</v>
      </c>
      <c r="F268" s="1102" t="s">
        <v>1871</v>
      </c>
    </row>
    <row r="269" spans="2:6" ht="15">
      <c r="B269" s="1021">
        <v>45634</v>
      </c>
      <c r="C269" s="1021" t="s">
        <v>882</v>
      </c>
      <c r="D269" s="1109" t="s">
        <v>2142</v>
      </c>
      <c r="E269" s="1101">
        <v>10122100</v>
      </c>
      <c r="F269" s="1102" t="s">
        <v>1871</v>
      </c>
    </row>
    <row r="270" spans="2:6" ht="15">
      <c r="B270" s="1021">
        <v>45654</v>
      </c>
      <c r="C270" s="1021" t="s">
        <v>883</v>
      </c>
      <c r="D270" s="1109" t="s">
        <v>2143</v>
      </c>
      <c r="E270" s="1101">
        <v>10122100</v>
      </c>
      <c r="F270" s="1102" t="s">
        <v>1871</v>
      </c>
    </row>
    <row r="271" spans="2:6" ht="15">
      <c r="B271" s="1021">
        <v>45970</v>
      </c>
      <c r="C271" s="1021" t="s">
        <v>884</v>
      </c>
      <c r="D271" s="1109" t="s">
        <v>2144</v>
      </c>
      <c r="E271" s="1101">
        <v>10122100</v>
      </c>
      <c r="F271" s="1102" t="s">
        <v>1871</v>
      </c>
    </row>
    <row r="272" spans="2:6" ht="15">
      <c r="B272" s="1021">
        <v>45214</v>
      </c>
      <c r="C272" s="1021" t="s">
        <v>885</v>
      </c>
      <c r="D272" s="1109" t="s">
        <v>2145</v>
      </c>
      <c r="E272" s="1101">
        <v>10122100</v>
      </c>
      <c r="F272" s="1102" t="s">
        <v>1871</v>
      </c>
    </row>
    <row r="273" spans="2:6" ht="15">
      <c r="B273" s="1029">
        <v>45412</v>
      </c>
      <c r="C273" s="1021" t="s">
        <v>543</v>
      </c>
      <c r="D273" s="1109" t="s">
        <v>2146</v>
      </c>
      <c r="E273" s="1101">
        <v>10122100</v>
      </c>
      <c r="F273" s="1102" t="s">
        <v>1871</v>
      </c>
    </row>
    <row r="274" spans="2:6" ht="15">
      <c r="B274" s="1021">
        <v>45622</v>
      </c>
      <c r="C274" s="1021" t="s">
        <v>886</v>
      </c>
      <c r="D274" s="1109" t="s">
        <v>2147</v>
      </c>
      <c r="E274" s="1101">
        <v>10122100</v>
      </c>
      <c r="F274" s="1102" t="s">
        <v>1871</v>
      </c>
    </row>
    <row r="275" spans="2:6" ht="15">
      <c r="B275" s="1029">
        <v>45632</v>
      </c>
      <c r="C275" s="1021" t="s">
        <v>887</v>
      </c>
      <c r="D275" s="1109" t="s">
        <v>2148</v>
      </c>
      <c r="E275" s="1101">
        <v>10122100</v>
      </c>
      <c r="F275" s="1102" t="s">
        <v>1871</v>
      </c>
    </row>
    <row r="276" spans="2:6" ht="15">
      <c r="B276" s="1021">
        <v>45549</v>
      </c>
      <c r="C276" s="1021" t="s">
        <v>888</v>
      </c>
      <c r="D276" s="1109" t="s">
        <v>2149</v>
      </c>
      <c r="E276" s="1101">
        <v>10122100</v>
      </c>
      <c r="F276" s="1102" t="s">
        <v>1871</v>
      </c>
    </row>
    <row r="277" spans="2:6" ht="15">
      <c r="B277" s="1021">
        <v>44767</v>
      </c>
      <c r="C277" s="1021" t="s">
        <v>889</v>
      </c>
      <c r="D277" s="1109" t="s">
        <v>2150</v>
      </c>
      <c r="E277" s="1101">
        <v>10122100</v>
      </c>
      <c r="F277" s="1102" t="s">
        <v>1871</v>
      </c>
    </row>
    <row r="278" spans="2:6" ht="15">
      <c r="B278" s="1031">
        <v>45899</v>
      </c>
      <c r="C278" s="1021" t="s">
        <v>890</v>
      </c>
      <c r="D278" s="1109" t="s">
        <v>2151</v>
      </c>
      <c r="E278" s="1101">
        <v>10122100</v>
      </c>
      <c r="F278" s="1102" t="s">
        <v>1871</v>
      </c>
    </row>
    <row r="279" spans="2:6" ht="15">
      <c r="B279" s="1021">
        <v>45434</v>
      </c>
      <c r="C279" s="1021" t="s">
        <v>891</v>
      </c>
      <c r="D279" s="1109" t="s">
        <v>2152</v>
      </c>
      <c r="E279" s="1101">
        <v>10122100</v>
      </c>
      <c r="F279" s="1102" t="s">
        <v>1871</v>
      </c>
    </row>
    <row r="280" spans="2:6" ht="15">
      <c r="B280" s="1031">
        <v>45890</v>
      </c>
      <c r="C280" s="1021" t="s">
        <v>892</v>
      </c>
      <c r="D280" s="1109" t="s">
        <v>2153</v>
      </c>
      <c r="E280" s="1101">
        <v>10122100</v>
      </c>
      <c r="F280" s="1102" t="s">
        <v>1871</v>
      </c>
    </row>
    <row r="281" spans="2:6" ht="15">
      <c r="B281" s="1021">
        <v>47944</v>
      </c>
      <c r="C281" s="1021" t="s">
        <v>893</v>
      </c>
      <c r="D281" s="1109" t="s">
        <v>2154</v>
      </c>
      <c r="E281" s="1101">
        <v>10122100</v>
      </c>
      <c r="F281" s="1102" t="s">
        <v>1871</v>
      </c>
    </row>
    <row r="282" spans="2:6" ht="15">
      <c r="B282" s="1021">
        <v>55434</v>
      </c>
      <c r="C282" s="1021" t="s">
        <v>891</v>
      </c>
      <c r="D282" s="1109" t="s">
        <v>2155</v>
      </c>
      <c r="E282" s="1101">
        <v>10122100</v>
      </c>
      <c r="F282" s="1102" t="s">
        <v>1871</v>
      </c>
    </row>
    <row r="283" spans="2:6" ht="15">
      <c r="B283" s="1021">
        <v>55910</v>
      </c>
      <c r="C283" s="1021" t="s">
        <v>894</v>
      </c>
      <c r="D283" s="1109" t="s">
        <v>2156</v>
      </c>
      <c r="E283" s="1101">
        <v>10122100</v>
      </c>
      <c r="F283" s="1102" t="s">
        <v>1871</v>
      </c>
    </row>
    <row r="284" spans="2:6" ht="15">
      <c r="B284" s="1021">
        <v>44872</v>
      </c>
      <c r="C284" s="1021" t="s">
        <v>895</v>
      </c>
      <c r="D284" s="1109" t="s">
        <v>2157</v>
      </c>
      <c r="E284" s="1101">
        <v>10122100</v>
      </c>
      <c r="F284" s="1102" t="s">
        <v>1871</v>
      </c>
    </row>
    <row r="285" spans="2:6" ht="15">
      <c r="B285" s="1021">
        <v>45882</v>
      </c>
      <c r="C285" s="1021" t="s">
        <v>896</v>
      </c>
      <c r="D285" s="1109" t="s">
        <v>2158</v>
      </c>
      <c r="E285" s="1101">
        <v>10122100</v>
      </c>
      <c r="F285" s="1102" t="s">
        <v>1871</v>
      </c>
    </row>
    <row r="286" spans="2:6" ht="15">
      <c r="B286" s="1021">
        <v>55992</v>
      </c>
      <c r="C286" s="1021" t="s">
        <v>897</v>
      </c>
      <c r="D286" s="1109" t="s">
        <v>2159</v>
      </c>
      <c r="E286" s="1101">
        <v>10122100</v>
      </c>
      <c r="F286" s="1102" t="s">
        <v>1871</v>
      </c>
    </row>
    <row r="287" spans="2:6" ht="15">
      <c r="B287" s="1021">
        <v>65460</v>
      </c>
      <c r="C287" s="1021" t="s">
        <v>898</v>
      </c>
      <c r="D287" s="1109" t="s">
        <v>2160</v>
      </c>
      <c r="E287" s="1101">
        <v>10122100</v>
      </c>
      <c r="F287" s="1102" t="s">
        <v>1871</v>
      </c>
    </row>
    <row r="288" spans="2:6" ht="15">
      <c r="B288" s="1021">
        <v>65474</v>
      </c>
      <c r="C288" s="1021" t="s">
        <v>899</v>
      </c>
      <c r="D288" s="1109" t="s">
        <v>2161</v>
      </c>
      <c r="E288" s="1101">
        <v>10122100</v>
      </c>
      <c r="F288" s="1102" t="s">
        <v>1871</v>
      </c>
    </row>
    <row r="289" spans="2:6" ht="15">
      <c r="B289" s="1021">
        <v>65492</v>
      </c>
      <c r="C289" s="1021" t="s">
        <v>878</v>
      </c>
      <c r="D289" s="1109" t="s">
        <v>2162</v>
      </c>
      <c r="E289" s="1101">
        <v>10122100</v>
      </c>
      <c r="F289" s="1102" t="s">
        <v>1871</v>
      </c>
    </row>
    <row r="290" spans="2:6" ht="15">
      <c r="B290" s="1021">
        <v>65634</v>
      </c>
      <c r="C290" s="1021" t="s">
        <v>882</v>
      </c>
      <c r="D290" s="1109" t="s">
        <v>2163</v>
      </c>
      <c r="E290" s="1101">
        <v>10122100</v>
      </c>
      <c r="F290" s="1102" t="s">
        <v>1871</v>
      </c>
    </row>
    <row r="291" spans="2:6" ht="15">
      <c r="B291" s="1021">
        <v>65414</v>
      </c>
      <c r="C291" s="1021" t="s">
        <v>900</v>
      </c>
      <c r="D291" s="1109" t="s">
        <v>2164</v>
      </c>
      <c r="E291" s="1101">
        <v>10122100</v>
      </c>
      <c r="F291" s="1102" t="s">
        <v>1871</v>
      </c>
    </row>
    <row r="292" spans="2:6" ht="15">
      <c r="B292" s="1021">
        <v>65654</v>
      </c>
      <c r="C292" s="1021" t="s">
        <v>883</v>
      </c>
      <c r="D292" s="1109" t="s">
        <v>2165</v>
      </c>
      <c r="E292" s="1101">
        <v>10122100</v>
      </c>
      <c r="F292" s="1102" t="s">
        <v>1871</v>
      </c>
    </row>
    <row r="293" spans="2:6" ht="15">
      <c r="B293" s="1021">
        <v>67210</v>
      </c>
      <c r="C293" s="1021" t="s">
        <v>901</v>
      </c>
      <c r="D293" s="1109" t="s">
        <v>2166</v>
      </c>
      <c r="E293" s="1101">
        <v>10122100</v>
      </c>
      <c r="F293" s="1102" t="s">
        <v>1871</v>
      </c>
    </row>
    <row r="294" spans="2:6" ht="15">
      <c r="B294" s="1021">
        <v>65632</v>
      </c>
      <c r="C294" s="1021" t="s">
        <v>902</v>
      </c>
      <c r="D294" s="1109" t="s">
        <v>2167</v>
      </c>
      <c r="E294" s="1101">
        <v>10122100</v>
      </c>
      <c r="F294" s="1102" t="s">
        <v>1871</v>
      </c>
    </row>
    <row r="295" spans="2:6" ht="15">
      <c r="B295" s="1031">
        <v>65899</v>
      </c>
      <c r="C295" s="1021" t="s">
        <v>903</v>
      </c>
      <c r="D295" s="1109" t="s">
        <v>2168</v>
      </c>
      <c r="E295" s="1101">
        <v>10122100</v>
      </c>
      <c r="F295" s="1102" t="s">
        <v>1871</v>
      </c>
    </row>
    <row r="296" spans="2:6" ht="15">
      <c r="B296" s="1021">
        <v>75434</v>
      </c>
      <c r="C296" s="1021" t="s">
        <v>904</v>
      </c>
      <c r="D296" s="1109" t="s">
        <v>2169</v>
      </c>
      <c r="E296" s="1101">
        <v>10122100</v>
      </c>
      <c r="F296" s="1102" t="s">
        <v>1871</v>
      </c>
    </row>
    <row r="297" spans="2:6" ht="15">
      <c r="B297" s="1026">
        <v>65894</v>
      </c>
      <c r="C297" s="1021" t="s">
        <v>905</v>
      </c>
      <c r="D297" s="1109" t="s">
        <v>2170</v>
      </c>
      <c r="E297" s="1101">
        <v>10122100</v>
      </c>
      <c r="F297" s="1102" t="s">
        <v>1871</v>
      </c>
    </row>
    <row r="298" spans="2:6" ht="15">
      <c r="B298" s="1021">
        <v>65910</v>
      </c>
      <c r="C298" s="1021" t="s">
        <v>906</v>
      </c>
      <c r="D298" s="1109" t="s">
        <v>2171</v>
      </c>
      <c r="E298" s="1101">
        <v>10122100</v>
      </c>
      <c r="F298" s="1102" t="s">
        <v>1871</v>
      </c>
    </row>
    <row r="299" spans="2:6" ht="15">
      <c r="B299" s="1021">
        <v>67944</v>
      </c>
      <c r="C299" s="1021" t="s">
        <v>893</v>
      </c>
      <c r="D299" s="1109" t="s">
        <v>2172</v>
      </c>
      <c r="E299" s="1101">
        <v>10122100</v>
      </c>
      <c r="F299" s="1102" t="s">
        <v>1871</v>
      </c>
    </row>
    <row r="300" spans="2:6" ht="15">
      <c r="B300" s="1021">
        <v>65882</v>
      </c>
      <c r="C300" s="1021" t="s">
        <v>896</v>
      </c>
      <c r="D300" s="1109" t="s">
        <v>2173</v>
      </c>
      <c r="E300" s="1101">
        <v>10122100</v>
      </c>
      <c r="F300" s="1102" t="s">
        <v>1871</v>
      </c>
    </row>
    <row r="301" spans="2:6" ht="15">
      <c r="B301" s="1021">
        <v>44314</v>
      </c>
      <c r="C301" s="1021" t="s">
        <v>907</v>
      </c>
      <c r="D301" s="1109" t="s">
        <v>2174</v>
      </c>
      <c r="E301" s="1101">
        <v>10122100</v>
      </c>
      <c r="F301" s="1102" t="s">
        <v>1871</v>
      </c>
    </row>
    <row r="302" spans="2:6" ht="15">
      <c r="B302" s="1021">
        <v>44072</v>
      </c>
      <c r="C302" s="1021" t="s">
        <v>20</v>
      </c>
      <c r="D302" s="1109" t="s">
        <v>2175</v>
      </c>
      <c r="E302" s="1101">
        <v>10122100</v>
      </c>
      <c r="F302" s="1102" t="s">
        <v>1871</v>
      </c>
    </row>
    <row r="303" spans="2:6" ht="15">
      <c r="B303" s="1021">
        <v>44169</v>
      </c>
      <c r="C303" s="1021" t="s">
        <v>908</v>
      </c>
      <c r="D303" s="1109" t="s">
        <v>2176</v>
      </c>
      <c r="E303" s="1101">
        <v>10122100</v>
      </c>
      <c r="F303" s="1102" t="s">
        <v>1871</v>
      </c>
    </row>
    <row r="304" spans="2:6" ht="15">
      <c r="B304" s="1021">
        <v>44004</v>
      </c>
      <c r="C304" s="1021" t="s">
        <v>469</v>
      </c>
      <c r="D304" s="1109" t="s">
        <v>2177</v>
      </c>
      <c r="E304" s="1101">
        <v>10122100</v>
      </c>
      <c r="F304" s="1102" t="s">
        <v>1871</v>
      </c>
    </row>
    <row r="305" spans="2:6" ht="15">
      <c r="B305" s="1021">
        <v>44064</v>
      </c>
      <c r="C305" s="1021" t="s">
        <v>909</v>
      </c>
      <c r="D305" s="1109" t="s">
        <v>2178</v>
      </c>
      <c r="E305" s="1101">
        <v>10122100</v>
      </c>
      <c r="F305" s="1102" t="s">
        <v>1871</v>
      </c>
    </row>
    <row r="306" spans="2:6" ht="15">
      <c r="B306" s="1021">
        <v>44194</v>
      </c>
      <c r="C306" s="1021" t="s">
        <v>515</v>
      </c>
      <c r="D306" s="1109" t="s">
        <v>2179</v>
      </c>
      <c r="E306" s="1101">
        <v>10122100</v>
      </c>
      <c r="F306" s="1102" t="s">
        <v>1871</v>
      </c>
    </row>
    <row r="307" spans="2:6" ht="15">
      <c r="B307" s="1021">
        <v>44250</v>
      </c>
      <c r="C307" s="1021" t="s">
        <v>910</v>
      </c>
      <c r="D307" s="1109" t="s">
        <v>2180</v>
      </c>
      <c r="E307" s="1101">
        <v>10122100</v>
      </c>
      <c r="F307" s="1102" t="s">
        <v>1871</v>
      </c>
    </row>
    <row r="308" spans="2:6" ht="15">
      <c r="B308" s="1021">
        <v>44270</v>
      </c>
      <c r="C308" s="1021" t="s">
        <v>537</v>
      </c>
      <c r="D308" s="1109" t="s">
        <v>2181</v>
      </c>
      <c r="E308" s="1101">
        <v>10122100</v>
      </c>
      <c r="F308" s="1102" t="s">
        <v>1871</v>
      </c>
    </row>
    <row r="309" spans="2:6" ht="15">
      <c r="B309" s="1021">
        <v>44734</v>
      </c>
      <c r="C309" s="1021" t="s">
        <v>911</v>
      </c>
      <c r="D309" s="1109" t="s">
        <v>2182</v>
      </c>
      <c r="E309" s="1101">
        <v>10122100</v>
      </c>
      <c r="F309" s="1102" t="s">
        <v>1871</v>
      </c>
    </row>
    <row r="310" spans="2:6" ht="15">
      <c r="B310" s="1021">
        <v>44754</v>
      </c>
      <c r="C310" s="1021" t="s">
        <v>912</v>
      </c>
      <c r="D310" s="1109" t="s">
        <v>2183</v>
      </c>
      <c r="E310" s="1101">
        <v>10122100</v>
      </c>
      <c r="F310" s="1102" t="s">
        <v>1871</v>
      </c>
    </row>
    <row r="311" spans="2:6" ht="15">
      <c r="B311" s="1021">
        <v>44874</v>
      </c>
      <c r="C311" s="1021" t="s">
        <v>913</v>
      </c>
      <c r="D311" s="1109" t="s">
        <v>2184</v>
      </c>
      <c r="E311" s="1101">
        <v>10122100</v>
      </c>
      <c r="F311" s="1102" t="s">
        <v>1871</v>
      </c>
    </row>
    <row r="312" spans="2:6" ht="15">
      <c r="B312" s="1021">
        <v>44884</v>
      </c>
      <c r="C312" s="1021" t="s">
        <v>914</v>
      </c>
      <c r="D312" s="1109" t="s">
        <v>2185</v>
      </c>
      <c r="E312" s="1101">
        <v>10122100</v>
      </c>
      <c r="F312" s="1102" t="s">
        <v>1871</v>
      </c>
    </row>
    <row r="313" spans="2:6" ht="15">
      <c r="B313" s="1021">
        <v>47144</v>
      </c>
      <c r="C313" s="1021" t="s">
        <v>915</v>
      </c>
      <c r="D313" s="1109" t="s">
        <v>2186</v>
      </c>
      <c r="E313" s="1101">
        <v>10122100</v>
      </c>
      <c r="F313" s="1102" t="s">
        <v>1871</v>
      </c>
    </row>
    <row r="314" spans="2:6" ht="15">
      <c r="B314" s="1021">
        <v>44271</v>
      </c>
      <c r="C314" s="1021" t="s">
        <v>916</v>
      </c>
      <c r="D314" s="1109" t="s">
        <v>2187</v>
      </c>
      <c r="E314" s="1101">
        <v>10122100</v>
      </c>
      <c r="F314" s="1102" t="s">
        <v>1871</v>
      </c>
    </row>
    <row r="315" spans="2:6" ht="15">
      <c r="B315" s="1021">
        <v>44002</v>
      </c>
      <c r="C315" s="1021" t="s">
        <v>467</v>
      </c>
      <c r="D315" s="1109" t="s">
        <v>2188</v>
      </c>
      <c r="E315" s="1101">
        <v>10122100</v>
      </c>
      <c r="F315" s="1102" t="s">
        <v>1871</v>
      </c>
    </row>
    <row r="316" spans="2:6" ht="15">
      <c r="B316" s="1021">
        <v>44292</v>
      </c>
      <c r="C316" s="1021" t="s">
        <v>917</v>
      </c>
      <c r="D316" s="1109" t="s">
        <v>2189</v>
      </c>
      <c r="E316" s="1101">
        <v>10122100</v>
      </c>
      <c r="F316" s="1102" t="s">
        <v>1871</v>
      </c>
    </row>
    <row r="317" spans="2:6" ht="15">
      <c r="B317" s="1021">
        <v>44692</v>
      </c>
      <c r="C317" s="1021" t="s">
        <v>513</v>
      </c>
      <c r="D317" s="1109" t="s">
        <v>2190</v>
      </c>
      <c r="E317" s="1101">
        <v>10122100</v>
      </c>
      <c r="F317" s="1102" t="s">
        <v>1871</v>
      </c>
    </row>
    <row r="318" spans="2:6" ht="15">
      <c r="B318" s="1021">
        <v>44752</v>
      </c>
      <c r="C318" s="1021" t="s">
        <v>918</v>
      </c>
      <c r="D318" s="1109" t="s">
        <v>2191</v>
      </c>
      <c r="E318" s="1101">
        <v>10122100</v>
      </c>
      <c r="F318" s="1102" t="s">
        <v>1871</v>
      </c>
    </row>
    <row r="319" spans="2:6" ht="15">
      <c r="B319" s="1021">
        <v>47152</v>
      </c>
      <c r="C319" s="1021" t="s">
        <v>919</v>
      </c>
      <c r="D319" s="1109" t="s">
        <v>2192</v>
      </c>
      <c r="E319" s="1101">
        <v>10122100</v>
      </c>
      <c r="F319" s="1102" t="s">
        <v>1871</v>
      </c>
    </row>
    <row r="320" spans="2:6" ht="15">
      <c r="B320" s="1021">
        <v>44144</v>
      </c>
      <c r="C320" s="1021" t="s">
        <v>920</v>
      </c>
      <c r="D320" s="1109" t="s">
        <v>2193</v>
      </c>
      <c r="E320" s="1101">
        <v>10122100</v>
      </c>
      <c r="F320" s="1102" t="s">
        <v>1871</v>
      </c>
    </row>
    <row r="321" spans="2:6" ht="15">
      <c r="B321" s="1021">
        <v>44044</v>
      </c>
      <c r="C321" s="1021" t="s">
        <v>921</v>
      </c>
      <c r="D321" s="1109" t="s">
        <v>2194</v>
      </c>
      <c r="E321" s="1101">
        <v>10122100</v>
      </c>
      <c r="F321" s="1102" t="s">
        <v>1871</v>
      </c>
    </row>
    <row r="322" spans="2:6" ht="15">
      <c r="B322" s="1021">
        <v>44042</v>
      </c>
      <c r="C322" s="1021" t="s">
        <v>922</v>
      </c>
      <c r="D322" s="1109" t="s">
        <v>2195</v>
      </c>
      <c r="E322" s="1101">
        <v>10122100</v>
      </c>
      <c r="F322" s="1102" t="s">
        <v>1871</v>
      </c>
    </row>
    <row r="323" spans="2:6" ht="15">
      <c r="B323" s="1032">
        <v>44384</v>
      </c>
      <c r="C323" s="1021" t="s">
        <v>21</v>
      </c>
      <c r="D323" s="1109" t="s">
        <v>2196</v>
      </c>
      <c r="E323" s="1101">
        <v>10122100</v>
      </c>
      <c r="F323" s="1102" t="s">
        <v>1871</v>
      </c>
    </row>
    <row r="324" spans="2:6" ht="15">
      <c r="B324" s="1021">
        <v>44394</v>
      </c>
      <c r="C324" s="1021" t="s">
        <v>527</v>
      </c>
      <c r="D324" s="1109" t="s">
        <v>2197</v>
      </c>
      <c r="E324" s="1101">
        <v>10122100</v>
      </c>
      <c r="F324" s="1102" t="s">
        <v>1871</v>
      </c>
    </row>
    <row r="325" spans="2:6" ht="15">
      <c r="B325" s="1021">
        <v>44530</v>
      </c>
      <c r="C325" s="1021" t="s">
        <v>923</v>
      </c>
      <c r="D325" s="1109" t="s">
        <v>2198</v>
      </c>
      <c r="E325" s="1101">
        <v>10122100</v>
      </c>
      <c r="F325" s="1102" t="s">
        <v>1871</v>
      </c>
    </row>
    <row r="326" spans="2:6" ht="15">
      <c r="B326" s="1021">
        <v>44560</v>
      </c>
      <c r="C326" s="1021" t="s">
        <v>924</v>
      </c>
      <c r="D326" s="1109" t="s">
        <v>2199</v>
      </c>
      <c r="E326" s="1101">
        <v>10122100</v>
      </c>
      <c r="F326" s="1102" t="s">
        <v>1871</v>
      </c>
    </row>
    <row r="327" spans="2:6" ht="15">
      <c r="B327" s="1021">
        <v>44704</v>
      </c>
      <c r="C327" s="1021" t="s">
        <v>925</v>
      </c>
      <c r="D327" s="1109" t="s">
        <v>2200</v>
      </c>
      <c r="E327" s="1101">
        <v>10122100</v>
      </c>
      <c r="F327" s="1102" t="s">
        <v>1871</v>
      </c>
    </row>
    <row r="328" spans="2:6" ht="15">
      <c r="B328" s="1021">
        <v>47234</v>
      </c>
      <c r="C328" s="1021" t="s">
        <v>386</v>
      </c>
      <c r="D328" s="1109" t="s">
        <v>2201</v>
      </c>
      <c r="E328" s="1101">
        <v>10122100</v>
      </c>
      <c r="F328" s="1102" t="s">
        <v>1871</v>
      </c>
    </row>
    <row r="329" spans="2:6" ht="15">
      <c r="B329" s="1021">
        <v>54344</v>
      </c>
      <c r="C329" s="1021" t="s">
        <v>926</v>
      </c>
      <c r="D329" s="1109" t="s">
        <v>2202</v>
      </c>
      <c r="E329" s="1101">
        <v>10122100</v>
      </c>
      <c r="F329" s="1102" t="s">
        <v>1871</v>
      </c>
    </row>
    <row r="330" spans="2:6" ht="15">
      <c r="B330" s="1021">
        <v>54584</v>
      </c>
      <c r="C330" s="1021" t="s">
        <v>927</v>
      </c>
      <c r="D330" s="1109" t="s">
        <v>2203</v>
      </c>
      <c r="E330" s="1101">
        <v>10122100</v>
      </c>
      <c r="F330" s="1102" t="s">
        <v>1871</v>
      </c>
    </row>
    <row r="331" spans="2:6" ht="15">
      <c r="B331" s="1021">
        <v>54604</v>
      </c>
      <c r="C331" s="1021" t="s">
        <v>393</v>
      </c>
      <c r="D331" s="1109" t="s">
        <v>2204</v>
      </c>
      <c r="E331" s="1101">
        <v>10122100</v>
      </c>
      <c r="F331" s="1102" t="s">
        <v>1871</v>
      </c>
    </row>
    <row r="332" spans="2:6" ht="15">
      <c r="B332" s="1021">
        <v>44232</v>
      </c>
      <c r="C332" s="1021" t="s">
        <v>928</v>
      </c>
      <c r="D332" s="1109" t="s">
        <v>2205</v>
      </c>
      <c r="E332" s="1101">
        <v>10122100</v>
      </c>
      <c r="F332" s="1102" t="s">
        <v>1871</v>
      </c>
    </row>
    <row r="333" spans="2:6" ht="15">
      <c r="B333" s="1021">
        <v>44362</v>
      </c>
      <c r="C333" s="1021" t="s">
        <v>929</v>
      </c>
      <c r="D333" s="1109" t="s">
        <v>2206</v>
      </c>
      <c r="E333" s="1101">
        <v>10122100</v>
      </c>
      <c r="F333" s="1102" t="s">
        <v>1871</v>
      </c>
    </row>
    <row r="334" spans="2:6" ht="15">
      <c r="B334" s="1032">
        <v>44382</v>
      </c>
      <c r="C334" s="1021" t="s">
        <v>930</v>
      </c>
      <c r="D334" s="1109" t="s">
        <v>2207</v>
      </c>
      <c r="E334" s="1101">
        <v>10122100</v>
      </c>
      <c r="F334" s="1102" t="s">
        <v>1871</v>
      </c>
    </row>
    <row r="335" spans="2:6" ht="15">
      <c r="B335" s="1033">
        <v>44422</v>
      </c>
      <c r="C335" s="1033" t="s">
        <v>931</v>
      </c>
      <c r="D335" s="1109" t="s">
        <v>2208</v>
      </c>
      <c r="E335" s="1101">
        <v>10122100</v>
      </c>
      <c r="F335" s="1102" t="s">
        <v>1871</v>
      </c>
    </row>
    <row r="336" spans="2:6" ht="15">
      <c r="B336" s="1021">
        <v>44782</v>
      </c>
      <c r="C336" s="1021" t="s">
        <v>529</v>
      </c>
      <c r="D336" s="1109" t="s">
        <v>2209</v>
      </c>
      <c r="E336" s="1101">
        <v>10122100</v>
      </c>
      <c r="F336" s="1102" t="s">
        <v>1871</v>
      </c>
    </row>
    <row r="337" spans="2:6" ht="15">
      <c r="B337" s="1021">
        <v>54303</v>
      </c>
      <c r="C337" s="1021" t="s">
        <v>932</v>
      </c>
      <c r="D337" s="1109" t="s">
        <v>2210</v>
      </c>
      <c r="E337" s="1101">
        <v>10122100</v>
      </c>
      <c r="F337" s="1102" t="s">
        <v>1871</v>
      </c>
    </row>
    <row r="338" spans="2:6" ht="15">
      <c r="B338" s="1021">
        <v>44539</v>
      </c>
      <c r="C338" s="1021" t="s">
        <v>933</v>
      </c>
      <c r="D338" s="1109" t="s">
        <v>2211</v>
      </c>
      <c r="E338" s="1101">
        <v>10122100</v>
      </c>
      <c r="F338" s="1102" t="s">
        <v>1871</v>
      </c>
    </row>
    <row r="339" spans="2:6" ht="15">
      <c r="B339" s="1021">
        <v>24840</v>
      </c>
      <c r="C339" s="1030" t="s">
        <v>934</v>
      </c>
      <c r="D339" s="1109" t="s">
        <v>2212</v>
      </c>
      <c r="E339" s="1101">
        <v>10122100</v>
      </c>
      <c r="F339" s="1102" t="s">
        <v>1871</v>
      </c>
    </row>
    <row r="340" spans="2:6" ht="15">
      <c r="B340" s="1021">
        <v>24002</v>
      </c>
      <c r="C340" s="1021" t="s">
        <v>935</v>
      </c>
      <c r="D340" s="1109" t="s">
        <v>2213</v>
      </c>
      <c r="E340" s="1101">
        <v>10122100</v>
      </c>
      <c r="F340" s="1102" t="s">
        <v>1871</v>
      </c>
    </row>
    <row r="341" spans="2:6" ht="15">
      <c r="B341" s="1021">
        <v>24592</v>
      </c>
      <c r="C341" s="1021" t="s">
        <v>936</v>
      </c>
      <c r="D341" s="1109" t="s">
        <v>2214</v>
      </c>
      <c r="E341" s="1101">
        <v>10122100</v>
      </c>
      <c r="F341" s="1102" t="s">
        <v>1871</v>
      </c>
    </row>
    <row r="342" spans="2:6" ht="15">
      <c r="B342" s="1021">
        <v>24554</v>
      </c>
      <c r="C342" s="1030" t="s">
        <v>937</v>
      </c>
      <c r="D342" s="1109" t="s">
        <v>2215</v>
      </c>
      <c r="E342" s="1101">
        <v>10122100</v>
      </c>
      <c r="F342" s="1102" t="s">
        <v>1871</v>
      </c>
    </row>
    <row r="343" spans="2:6" ht="15">
      <c r="B343" s="1021">
        <v>24614</v>
      </c>
      <c r="C343" s="1030" t="s">
        <v>938</v>
      </c>
      <c r="D343" s="1109" t="s">
        <v>2216</v>
      </c>
      <c r="E343" s="1101">
        <v>10122100</v>
      </c>
      <c r="F343" s="1102" t="s">
        <v>1871</v>
      </c>
    </row>
    <row r="344" spans="2:6" ht="15">
      <c r="B344" s="1021">
        <v>24624</v>
      </c>
      <c r="C344" s="1030" t="s">
        <v>939</v>
      </c>
      <c r="D344" s="1109" t="s">
        <v>2217</v>
      </c>
      <c r="E344" s="1101">
        <v>10122100</v>
      </c>
      <c r="F344" s="1102" t="s">
        <v>1871</v>
      </c>
    </row>
    <row r="345" spans="2:6" ht="15">
      <c r="B345" s="1021">
        <v>24704</v>
      </c>
      <c r="C345" s="1030" t="s">
        <v>940</v>
      </c>
      <c r="D345" s="1109" t="s">
        <v>2218</v>
      </c>
      <c r="E345" s="1101">
        <v>10122100</v>
      </c>
      <c r="F345" s="1102" t="s">
        <v>1871</v>
      </c>
    </row>
    <row r="346" spans="2:6" ht="15">
      <c r="B346" s="1021">
        <v>24032</v>
      </c>
      <c r="C346" s="1021" t="s">
        <v>941</v>
      </c>
      <c r="D346" s="1109" t="s">
        <v>2219</v>
      </c>
      <c r="E346" s="1101">
        <v>10122100</v>
      </c>
      <c r="F346" s="1102" t="s">
        <v>1871</v>
      </c>
    </row>
    <row r="347" spans="2:6" ht="15">
      <c r="B347" s="1021">
        <v>24052</v>
      </c>
      <c r="C347" s="1021" t="s">
        <v>942</v>
      </c>
      <c r="D347" s="1109" t="s">
        <v>2220</v>
      </c>
      <c r="E347" s="1101">
        <v>10122100</v>
      </c>
      <c r="F347" s="1102" t="s">
        <v>1871</v>
      </c>
    </row>
    <row r="348" spans="2:6" ht="15">
      <c r="B348" s="1021">
        <v>24072</v>
      </c>
      <c r="C348" s="1021" t="s">
        <v>943</v>
      </c>
      <c r="D348" s="1109" t="s">
        <v>2221</v>
      </c>
      <c r="E348" s="1101">
        <v>10122100</v>
      </c>
      <c r="F348" s="1102" t="s">
        <v>1871</v>
      </c>
    </row>
    <row r="349" spans="2:6" ht="15">
      <c r="B349" s="1021">
        <v>24162</v>
      </c>
      <c r="C349" s="1021" t="s">
        <v>944</v>
      </c>
      <c r="D349" s="1109" t="s">
        <v>2222</v>
      </c>
      <c r="E349" s="1101">
        <v>10122100</v>
      </c>
      <c r="F349" s="1102" t="s">
        <v>1871</v>
      </c>
    </row>
    <row r="350" spans="2:6" ht="15">
      <c r="B350" s="1021">
        <v>24412</v>
      </c>
      <c r="C350" s="1021" t="s">
        <v>945</v>
      </c>
      <c r="D350" s="1109" t="s">
        <v>2223</v>
      </c>
      <c r="E350" s="1101">
        <v>10122100</v>
      </c>
      <c r="F350" s="1102" t="s">
        <v>1871</v>
      </c>
    </row>
    <row r="351" spans="2:6" ht="15">
      <c r="B351" s="1021">
        <v>24422</v>
      </c>
      <c r="C351" s="1021" t="s">
        <v>946</v>
      </c>
      <c r="D351" s="1109" t="s">
        <v>2224</v>
      </c>
      <c r="E351" s="1101">
        <v>10122100</v>
      </c>
      <c r="F351" s="1102" t="s">
        <v>1871</v>
      </c>
    </row>
    <row r="352" spans="2:6" ht="15">
      <c r="B352" s="1021">
        <v>24832</v>
      </c>
      <c r="C352" s="1021" t="s">
        <v>947</v>
      </c>
      <c r="D352" s="1109" t="s">
        <v>2225</v>
      </c>
      <c r="E352" s="1101">
        <v>10122100</v>
      </c>
      <c r="F352" s="1102" t="s">
        <v>1871</v>
      </c>
    </row>
    <row r="353" spans="2:6" ht="15">
      <c r="B353" s="1021">
        <v>24782</v>
      </c>
      <c r="C353" s="1030" t="s">
        <v>948</v>
      </c>
      <c r="D353" s="1109" t="s">
        <v>2226</v>
      </c>
      <c r="E353" s="1101">
        <v>10122100</v>
      </c>
      <c r="F353" s="1102" t="s">
        <v>1871</v>
      </c>
    </row>
    <row r="354" spans="2:6" ht="15">
      <c r="B354" s="1021">
        <v>24792</v>
      </c>
      <c r="C354" s="1021" t="s">
        <v>949</v>
      </c>
      <c r="D354" s="1109" t="s">
        <v>2227</v>
      </c>
      <c r="E354" s="1101">
        <v>10122100</v>
      </c>
      <c r="F354" s="1102" t="s">
        <v>1871</v>
      </c>
    </row>
    <row r="355" spans="2:6" ht="15">
      <c r="B355" s="1021">
        <v>24892</v>
      </c>
      <c r="C355" s="1021" t="s">
        <v>950</v>
      </c>
      <c r="D355" s="1109" t="s">
        <v>2228</v>
      </c>
      <c r="E355" s="1101">
        <v>10122100</v>
      </c>
      <c r="F355" s="1102" t="s">
        <v>1871</v>
      </c>
    </row>
    <row r="356" spans="2:6" ht="15">
      <c r="B356" s="1021">
        <v>24672</v>
      </c>
      <c r="C356" s="1021" t="s">
        <v>951</v>
      </c>
      <c r="D356" s="1109" t="s">
        <v>2229</v>
      </c>
      <c r="E356" s="1101">
        <v>10122100</v>
      </c>
      <c r="F356" s="1102" t="s">
        <v>1871</v>
      </c>
    </row>
    <row r="357" spans="2:6" ht="15">
      <c r="B357" s="1021">
        <v>24682</v>
      </c>
      <c r="C357" s="1021" t="s">
        <v>952</v>
      </c>
      <c r="D357" s="1109" t="s">
        <v>2230</v>
      </c>
      <c r="E357" s="1101">
        <v>10122100</v>
      </c>
      <c r="F357" s="1102" t="s">
        <v>1871</v>
      </c>
    </row>
    <row r="358" spans="2:6" ht="15">
      <c r="B358" s="1021">
        <v>74324</v>
      </c>
      <c r="C358" s="1021" t="s">
        <v>523</v>
      </c>
      <c r="D358" s="1109" t="s">
        <v>2231</v>
      </c>
      <c r="E358" s="1101">
        <v>10122100</v>
      </c>
      <c r="F358" s="1102" t="s">
        <v>1871</v>
      </c>
    </row>
    <row r="359" spans="2:6" ht="15">
      <c r="B359" s="1021">
        <v>74344</v>
      </c>
      <c r="C359" s="1021" t="s">
        <v>926</v>
      </c>
      <c r="D359" s="1109" t="s">
        <v>2232</v>
      </c>
      <c r="E359" s="1101">
        <v>10122100</v>
      </c>
      <c r="F359" s="1102" t="s">
        <v>1871</v>
      </c>
    </row>
    <row r="360" spans="2:6" ht="15">
      <c r="B360" s="1032">
        <v>64384</v>
      </c>
      <c r="C360" s="1021" t="s">
        <v>21</v>
      </c>
      <c r="D360" s="1109" t="s">
        <v>2233</v>
      </c>
      <c r="E360" s="1101">
        <v>10122100</v>
      </c>
      <c r="F360" s="1102" t="s">
        <v>1871</v>
      </c>
    </row>
    <row r="361" spans="2:6" ht="15">
      <c r="B361" s="1021">
        <v>64394</v>
      </c>
      <c r="C361" s="1021" t="s">
        <v>953</v>
      </c>
      <c r="D361" s="1109" t="s">
        <v>2234</v>
      </c>
      <c r="E361" s="1101">
        <v>10122100</v>
      </c>
      <c r="F361" s="1102" t="s">
        <v>1871</v>
      </c>
    </row>
    <row r="362" spans="2:6" ht="15">
      <c r="B362" s="1021">
        <v>64560</v>
      </c>
      <c r="C362" s="1021" t="s">
        <v>954</v>
      </c>
      <c r="D362" s="1109" t="s">
        <v>2235</v>
      </c>
      <c r="E362" s="1101">
        <v>10122100</v>
      </c>
      <c r="F362" s="1102" t="s">
        <v>1871</v>
      </c>
    </row>
    <row r="363" spans="2:6" ht="15">
      <c r="B363" s="1021">
        <v>64604</v>
      </c>
      <c r="C363" s="1021" t="s">
        <v>955</v>
      </c>
      <c r="D363" s="1109" t="s">
        <v>2236</v>
      </c>
      <c r="E363" s="1101">
        <v>10122100</v>
      </c>
      <c r="F363" s="1102" t="s">
        <v>1871</v>
      </c>
    </row>
    <row r="364" spans="2:6" ht="15">
      <c r="B364" s="1032">
        <v>64704</v>
      </c>
      <c r="C364" s="1021" t="s">
        <v>240</v>
      </c>
      <c r="D364" s="1109" t="s">
        <v>2237</v>
      </c>
      <c r="E364" s="1101">
        <v>10122100</v>
      </c>
      <c r="F364" s="1102" t="s">
        <v>1871</v>
      </c>
    </row>
    <row r="365" spans="2:6" ht="15">
      <c r="B365" s="1021">
        <v>67234</v>
      </c>
      <c r="C365" s="1021" t="s">
        <v>386</v>
      </c>
      <c r="D365" s="1109" t="s">
        <v>2238</v>
      </c>
      <c r="E365" s="1101">
        <v>10122100</v>
      </c>
      <c r="F365" s="1102" t="s">
        <v>1871</v>
      </c>
    </row>
    <row r="366" spans="2:6" ht="15">
      <c r="B366" s="1021">
        <v>64590</v>
      </c>
      <c r="C366" s="1021" t="s">
        <v>956</v>
      </c>
      <c r="D366" s="1109" t="s">
        <v>2239</v>
      </c>
      <c r="E366" s="1101">
        <v>10122100</v>
      </c>
      <c r="F366" s="1102" t="s">
        <v>1871</v>
      </c>
    </row>
    <row r="367" spans="2:6" ht="15">
      <c r="B367" s="1033">
        <v>74322</v>
      </c>
      <c r="C367" s="1033" t="s">
        <v>525</v>
      </c>
      <c r="D367" s="1109" t="s">
        <v>2240</v>
      </c>
      <c r="E367" s="1101">
        <v>10122100</v>
      </c>
      <c r="F367" s="1102" t="s">
        <v>1871</v>
      </c>
    </row>
    <row r="368" spans="2:6" ht="15">
      <c r="B368" s="1021">
        <v>64362</v>
      </c>
      <c r="C368" s="1021" t="s">
        <v>957</v>
      </c>
      <c r="D368" s="1109" t="s">
        <v>2241</v>
      </c>
      <c r="E368" s="1101">
        <v>10122100</v>
      </c>
      <c r="F368" s="1102" t="s">
        <v>1871</v>
      </c>
    </row>
    <row r="369" spans="2:6" ht="15">
      <c r="B369" s="1021">
        <v>64692</v>
      </c>
      <c r="C369" s="1021" t="s">
        <v>958</v>
      </c>
      <c r="D369" s="1109" t="s">
        <v>2242</v>
      </c>
      <c r="E369" s="1101">
        <v>10122100</v>
      </c>
      <c r="F369" s="1102" t="s">
        <v>1871</v>
      </c>
    </row>
    <row r="370" spans="2:6" ht="15">
      <c r="B370" s="1021">
        <v>64782</v>
      </c>
      <c r="C370" s="1021" t="s">
        <v>959</v>
      </c>
      <c r="D370" s="1109" t="s">
        <v>2243</v>
      </c>
      <c r="E370" s="1101">
        <v>10122100</v>
      </c>
      <c r="F370" s="1102" t="s">
        <v>1871</v>
      </c>
    </row>
    <row r="371" spans="2:6" ht="15">
      <c r="B371" s="1021">
        <v>64072</v>
      </c>
      <c r="C371" s="1021" t="s">
        <v>960</v>
      </c>
      <c r="D371" s="1109" t="s">
        <v>2244</v>
      </c>
      <c r="E371" s="1101">
        <v>10122100</v>
      </c>
      <c r="F371" s="1102" t="s">
        <v>1871</v>
      </c>
    </row>
    <row r="372" spans="2:6" ht="15">
      <c r="B372" s="1021">
        <v>64169</v>
      </c>
      <c r="C372" s="1021" t="s">
        <v>961</v>
      </c>
      <c r="D372" s="1109" t="s">
        <v>2245</v>
      </c>
      <c r="E372" s="1101">
        <v>10122100</v>
      </c>
      <c r="F372" s="1102" t="s">
        <v>1871</v>
      </c>
    </row>
    <row r="373" spans="2:6" ht="15">
      <c r="B373" s="1021">
        <v>64270</v>
      </c>
      <c r="C373" s="1021" t="s">
        <v>962</v>
      </c>
      <c r="D373" s="1109" t="s">
        <v>2246</v>
      </c>
      <c r="E373" s="1101">
        <v>10122100</v>
      </c>
      <c r="F373" s="1102" t="s">
        <v>1871</v>
      </c>
    </row>
    <row r="374" spans="2:6" ht="15">
      <c r="B374" s="1021">
        <v>64004</v>
      </c>
      <c r="C374" s="1021" t="s">
        <v>963</v>
      </c>
      <c r="D374" s="1109" t="s">
        <v>2247</v>
      </c>
      <c r="E374" s="1101">
        <v>10122100</v>
      </c>
      <c r="F374" s="1102" t="s">
        <v>1871</v>
      </c>
    </row>
    <row r="375" spans="2:6" ht="15">
      <c r="B375" s="1021">
        <v>64194</v>
      </c>
      <c r="C375" s="1021" t="s">
        <v>964</v>
      </c>
      <c r="D375" s="1109" t="s">
        <v>2248</v>
      </c>
      <c r="E375" s="1101">
        <v>10122100</v>
      </c>
      <c r="F375" s="1102" t="s">
        <v>1871</v>
      </c>
    </row>
    <row r="376" spans="2:6" ht="15">
      <c r="B376" s="1021">
        <v>64874</v>
      </c>
      <c r="C376" s="1021" t="s">
        <v>965</v>
      </c>
      <c r="D376" s="1109" t="s">
        <v>2249</v>
      </c>
      <c r="E376" s="1101">
        <v>10122100</v>
      </c>
      <c r="F376" s="1102" t="s">
        <v>1871</v>
      </c>
    </row>
    <row r="377" spans="2:6" ht="15">
      <c r="B377" s="1021">
        <v>64884</v>
      </c>
      <c r="C377" s="1021" t="s">
        <v>966</v>
      </c>
      <c r="D377" s="1109" t="s">
        <v>2250</v>
      </c>
      <c r="E377" s="1101">
        <v>10122100</v>
      </c>
      <c r="F377" s="1102" t="s">
        <v>1871</v>
      </c>
    </row>
    <row r="378" spans="2:6" ht="15">
      <c r="B378" s="1021">
        <v>67144</v>
      </c>
      <c r="C378" s="1021" t="s">
        <v>915</v>
      </c>
      <c r="D378" s="1109" t="s">
        <v>2251</v>
      </c>
      <c r="E378" s="1101">
        <v>10122100</v>
      </c>
      <c r="F378" s="1102" t="s">
        <v>1871</v>
      </c>
    </row>
    <row r="379" spans="2:6" ht="15">
      <c r="B379" s="1021">
        <v>64002</v>
      </c>
      <c r="C379" s="1021" t="s">
        <v>967</v>
      </c>
      <c r="D379" s="1109" t="s">
        <v>2252</v>
      </c>
      <c r="E379" s="1101">
        <v>10122100</v>
      </c>
      <c r="F379" s="1102" t="s">
        <v>1871</v>
      </c>
    </row>
    <row r="380" spans="2:6" ht="15">
      <c r="B380" s="1021">
        <v>64292</v>
      </c>
      <c r="C380" s="1021" t="s">
        <v>968</v>
      </c>
      <c r="D380" s="1109" t="s">
        <v>2253</v>
      </c>
      <c r="E380" s="1101">
        <v>10122100</v>
      </c>
      <c r="F380" s="1102" t="s">
        <v>1871</v>
      </c>
    </row>
    <row r="381" spans="2:6" ht="15">
      <c r="B381" s="1021">
        <v>67152</v>
      </c>
      <c r="C381" s="1021" t="s">
        <v>919</v>
      </c>
      <c r="D381" s="1109" t="s">
        <v>2254</v>
      </c>
      <c r="E381" s="1101">
        <v>10122100</v>
      </c>
      <c r="F381" s="1102" t="s">
        <v>1871</v>
      </c>
    </row>
    <row r="382" spans="2:6" ht="15">
      <c r="B382" s="1021">
        <v>67092</v>
      </c>
      <c r="C382" s="1021" t="s">
        <v>969</v>
      </c>
      <c r="D382" s="1109" t="s">
        <v>2255</v>
      </c>
      <c r="E382" s="1101">
        <v>10122100</v>
      </c>
      <c r="F382" s="1102" t="s">
        <v>1871</v>
      </c>
    </row>
    <row r="383" spans="2:6" ht="15">
      <c r="B383" s="1021">
        <v>67174</v>
      </c>
      <c r="C383" s="1021" t="s">
        <v>970</v>
      </c>
      <c r="D383" s="1109" t="s">
        <v>2256</v>
      </c>
      <c r="E383" s="1101">
        <v>10122100</v>
      </c>
      <c r="F383" s="1102" t="s">
        <v>1871</v>
      </c>
    </row>
    <row r="384" spans="2:6" ht="15">
      <c r="B384" s="1021">
        <v>67964</v>
      </c>
      <c r="C384" s="1021" t="s">
        <v>971</v>
      </c>
      <c r="D384" s="1109" t="s">
        <v>2257</v>
      </c>
      <c r="E384" s="1101">
        <v>10122100</v>
      </c>
      <c r="F384" s="1102" t="s">
        <v>1871</v>
      </c>
    </row>
    <row r="385" spans="2:6" ht="15">
      <c r="B385" s="1021">
        <v>64044</v>
      </c>
      <c r="C385" s="1021" t="s">
        <v>972</v>
      </c>
      <c r="D385" s="1109" t="s">
        <v>2258</v>
      </c>
      <c r="E385" s="1101">
        <v>10122100</v>
      </c>
      <c r="F385" s="1102" t="s">
        <v>1871</v>
      </c>
    </row>
    <row r="386" spans="2:6" ht="15">
      <c r="B386" s="1021">
        <v>46772</v>
      </c>
      <c r="C386" s="1021" t="s">
        <v>200</v>
      </c>
      <c r="D386" s="1109" t="s">
        <v>2259</v>
      </c>
      <c r="E386" s="1101">
        <v>10122100</v>
      </c>
      <c r="F386" s="1102" t="s">
        <v>1871</v>
      </c>
    </row>
    <row r="387" spans="2:6" ht="15">
      <c r="B387" s="1021">
        <v>66752</v>
      </c>
      <c r="C387" s="1021" t="s">
        <v>973</v>
      </c>
      <c r="D387" s="1109" t="s">
        <v>2260</v>
      </c>
      <c r="E387" s="1101">
        <v>10122100</v>
      </c>
      <c r="F387" s="1102" t="s">
        <v>1871</v>
      </c>
    </row>
    <row r="388" spans="2:6" ht="15">
      <c r="B388" s="1021">
        <v>66762</v>
      </c>
      <c r="C388" s="1021" t="s">
        <v>974</v>
      </c>
      <c r="D388" s="1109" t="s">
        <v>2261</v>
      </c>
      <c r="E388" s="1101">
        <v>10122100</v>
      </c>
      <c r="F388" s="1102" t="s">
        <v>1871</v>
      </c>
    </row>
    <row r="389" spans="2:6" ht="15">
      <c r="B389" s="1021">
        <v>66763</v>
      </c>
      <c r="C389" s="1021" t="s">
        <v>975</v>
      </c>
      <c r="D389" s="1109" t="s">
        <v>2262</v>
      </c>
      <c r="E389" s="1101">
        <v>10122100</v>
      </c>
      <c r="F389" s="1102" t="s">
        <v>1871</v>
      </c>
    </row>
    <row r="390" spans="2:6" ht="15">
      <c r="B390" s="1021">
        <v>66170</v>
      </c>
      <c r="C390" s="1021" t="s">
        <v>976</v>
      </c>
      <c r="D390" s="1109" t="s">
        <v>2263</v>
      </c>
      <c r="E390" s="1101">
        <v>10122100</v>
      </c>
      <c r="F390" s="1102" t="s">
        <v>1871</v>
      </c>
    </row>
    <row r="391" spans="2:6" ht="15">
      <c r="B391" s="1021">
        <v>66172</v>
      </c>
      <c r="C391" s="1021" t="s">
        <v>977</v>
      </c>
      <c r="D391" s="1109" t="s">
        <v>2264</v>
      </c>
      <c r="E391" s="1101">
        <v>10122100</v>
      </c>
      <c r="F391" s="1102" t="s">
        <v>1871</v>
      </c>
    </row>
    <row r="392" spans="2:6" ht="15">
      <c r="B392" s="1021">
        <v>66114</v>
      </c>
      <c r="C392" s="1021" t="s">
        <v>978</v>
      </c>
      <c r="D392" s="1109" t="s">
        <v>2265</v>
      </c>
      <c r="E392" s="1101">
        <v>10122100</v>
      </c>
      <c r="F392" s="1102" t="s">
        <v>1871</v>
      </c>
    </row>
    <row r="393" spans="2:6" ht="15">
      <c r="B393" s="1021">
        <v>66184</v>
      </c>
      <c r="C393" s="1021" t="s">
        <v>979</v>
      </c>
      <c r="D393" s="1109" t="s">
        <v>2266</v>
      </c>
      <c r="E393" s="1101">
        <v>10122100</v>
      </c>
      <c r="F393" s="1102" t="s">
        <v>1871</v>
      </c>
    </row>
    <row r="394" spans="2:6" ht="15">
      <c r="B394" s="1021">
        <v>66182</v>
      </c>
      <c r="C394" s="1021" t="s">
        <v>980</v>
      </c>
      <c r="D394" s="1109" t="s">
        <v>2267</v>
      </c>
      <c r="E394" s="1101">
        <v>10122100</v>
      </c>
      <c r="F394" s="1102" t="s">
        <v>1871</v>
      </c>
    </row>
    <row r="395" spans="2:6" ht="15">
      <c r="B395" s="1021">
        <v>66042</v>
      </c>
      <c r="C395" s="1021" t="s">
        <v>981</v>
      </c>
      <c r="D395" s="1109" t="s">
        <v>2268</v>
      </c>
      <c r="E395" s="1101">
        <v>10122100</v>
      </c>
      <c r="F395" s="1102" t="s">
        <v>1871</v>
      </c>
    </row>
    <row r="396" spans="2:6" ht="15">
      <c r="B396" s="1021">
        <v>66582</v>
      </c>
      <c r="C396" s="1021" t="s">
        <v>982</v>
      </c>
      <c r="D396" s="1109" t="s">
        <v>2269</v>
      </c>
      <c r="E396" s="1101">
        <v>10122100</v>
      </c>
      <c r="F396" s="1102" t="s">
        <v>1871</v>
      </c>
    </row>
    <row r="397" spans="2:6" ht="15">
      <c r="B397" s="1021">
        <v>66592</v>
      </c>
      <c r="C397" s="1021" t="s">
        <v>983</v>
      </c>
      <c r="D397" s="1109" t="s">
        <v>2270</v>
      </c>
      <c r="E397" s="1101">
        <v>10122100</v>
      </c>
      <c r="F397" s="1102" t="s">
        <v>1871</v>
      </c>
    </row>
    <row r="398" spans="2:6" ht="15">
      <c r="B398" s="1021">
        <v>66586</v>
      </c>
      <c r="C398" s="1021" t="s">
        <v>984</v>
      </c>
      <c r="D398" s="1109" t="s">
        <v>2271</v>
      </c>
      <c r="E398" s="1101">
        <v>10122100</v>
      </c>
      <c r="F398" s="1102" t="s">
        <v>1871</v>
      </c>
    </row>
    <row r="399" spans="2:6" ht="15">
      <c r="B399" s="1021">
        <v>66596</v>
      </c>
      <c r="C399" s="1021" t="s">
        <v>198</v>
      </c>
      <c r="D399" s="1109" t="s">
        <v>2272</v>
      </c>
      <c r="E399" s="1101">
        <v>10122100</v>
      </c>
      <c r="F399" s="1102" t="s">
        <v>1871</v>
      </c>
    </row>
    <row r="400" spans="2:6" ht="15">
      <c r="B400" s="1021">
        <v>66576</v>
      </c>
      <c r="C400" s="1021" t="s">
        <v>985</v>
      </c>
      <c r="D400" s="1109" t="s">
        <v>2273</v>
      </c>
      <c r="E400" s="1101">
        <v>10122100</v>
      </c>
      <c r="F400" s="1102" t="s">
        <v>1871</v>
      </c>
    </row>
    <row r="401" spans="2:6" ht="15">
      <c r="B401" s="1021">
        <v>66572</v>
      </c>
      <c r="C401" s="1021" t="s">
        <v>986</v>
      </c>
      <c r="D401" s="1109" t="s">
        <v>2274</v>
      </c>
      <c r="E401" s="1101">
        <v>10122100</v>
      </c>
      <c r="F401" s="1102" t="s">
        <v>1871</v>
      </c>
    </row>
    <row r="402" spans="2:6" ht="15">
      <c r="B402" s="1021">
        <v>66032</v>
      </c>
      <c r="C402" s="1021" t="s">
        <v>245</v>
      </c>
      <c r="D402" s="1109" t="s">
        <v>2275</v>
      </c>
      <c r="E402" s="1101">
        <v>10122100</v>
      </c>
      <c r="F402" s="1102" t="s">
        <v>1871</v>
      </c>
    </row>
    <row r="403" spans="2:6" ht="15">
      <c r="B403" s="1021">
        <v>66402</v>
      </c>
      <c r="C403" s="1021" t="s">
        <v>590</v>
      </c>
      <c r="D403" s="1109" t="s">
        <v>2276</v>
      </c>
      <c r="E403" s="1101">
        <v>10122100</v>
      </c>
      <c r="F403" s="1102" t="s">
        <v>1871</v>
      </c>
    </row>
    <row r="404" spans="2:6" ht="15">
      <c r="B404" s="1021">
        <v>66412</v>
      </c>
      <c r="C404" s="1021" t="s">
        <v>987</v>
      </c>
      <c r="D404" s="1109" t="s">
        <v>2277</v>
      </c>
      <c r="E404" s="1101">
        <v>10122100</v>
      </c>
      <c r="F404" s="1102" t="s">
        <v>1871</v>
      </c>
    </row>
    <row r="405" spans="2:6" ht="15">
      <c r="B405" s="1021">
        <v>42102</v>
      </c>
      <c r="C405" s="1021" t="s">
        <v>988</v>
      </c>
      <c r="D405" s="1109" t="s">
        <v>2278</v>
      </c>
      <c r="E405" s="1101">
        <v>10122100</v>
      </c>
      <c r="F405" s="1102" t="s">
        <v>1871</v>
      </c>
    </row>
    <row r="406" spans="2:6" ht="15">
      <c r="B406" s="1021">
        <v>42132</v>
      </c>
      <c r="C406" s="1021" t="s">
        <v>989</v>
      </c>
      <c r="D406" s="1109" t="s">
        <v>2279</v>
      </c>
      <c r="E406" s="1101">
        <v>10122100</v>
      </c>
      <c r="F406" s="1102" t="s">
        <v>1871</v>
      </c>
    </row>
    <row r="407" spans="2:6" ht="15">
      <c r="B407" s="1021">
        <v>42092</v>
      </c>
      <c r="C407" s="1021" t="s">
        <v>468</v>
      </c>
      <c r="D407" s="1109" t="s">
        <v>2280</v>
      </c>
      <c r="E407" s="1101">
        <v>10122100</v>
      </c>
      <c r="F407" s="1102" t="s">
        <v>1871</v>
      </c>
    </row>
    <row r="408" spans="2:6" ht="15">
      <c r="B408" s="1021">
        <v>62102</v>
      </c>
      <c r="C408" s="1021" t="s">
        <v>990</v>
      </c>
      <c r="D408" s="1109" t="s">
        <v>2281</v>
      </c>
      <c r="E408" s="1101">
        <v>10122100</v>
      </c>
      <c r="F408" s="1102" t="s">
        <v>1871</v>
      </c>
    </row>
    <row r="409" spans="2:6" ht="15">
      <c r="B409" s="1021">
        <v>62132</v>
      </c>
      <c r="C409" s="1021" t="s">
        <v>991</v>
      </c>
      <c r="D409" s="1109" t="s">
        <v>2282</v>
      </c>
      <c r="E409" s="1101">
        <v>10122100</v>
      </c>
      <c r="F409" s="1102" t="s">
        <v>1871</v>
      </c>
    </row>
    <row r="410" spans="2:6" ht="15">
      <c r="B410" s="1021">
        <v>62092</v>
      </c>
      <c r="C410" s="1021" t="s">
        <v>992</v>
      </c>
      <c r="D410" s="1109" t="s">
        <v>2283</v>
      </c>
      <c r="E410" s="1101">
        <v>10122100</v>
      </c>
      <c r="F410" s="1102" t="s">
        <v>1871</v>
      </c>
    </row>
    <row r="411" spans="2:6" ht="15">
      <c r="B411" s="1021">
        <v>62907</v>
      </c>
      <c r="C411" s="1021" t="s">
        <v>993</v>
      </c>
      <c r="D411" s="1109" t="s">
        <v>2284</v>
      </c>
      <c r="E411" s="1101">
        <v>10122100</v>
      </c>
      <c r="F411" s="1102" t="s">
        <v>1871</v>
      </c>
    </row>
    <row r="412" spans="2:6" ht="15">
      <c r="B412" s="1021">
        <v>62902</v>
      </c>
      <c r="C412" s="1021" t="s">
        <v>994</v>
      </c>
      <c r="D412" s="1109" t="s">
        <v>2285</v>
      </c>
      <c r="E412" s="1101">
        <v>10122100</v>
      </c>
      <c r="F412" s="1102" t="s">
        <v>1871</v>
      </c>
    </row>
    <row r="413" spans="2:6" ht="15">
      <c r="B413" s="1021">
        <v>62906</v>
      </c>
      <c r="C413" s="1021" t="s">
        <v>995</v>
      </c>
      <c r="D413" s="1109" t="s">
        <v>2286</v>
      </c>
      <c r="E413" s="1101">
        <v>10122100</v>
      </c>
      <c r="F413" s="1102" t="s">
        <v>1871</v>
      </c>
    </row>
    <row r="414" spans="2:6" ht="15">
      <c r="B414" s="1021">
        <v>62332</v>
      </c>
      <c r="C414" s="1021" t="s">
        <v>996</v>
      </c>
      <c r="D414" s="1109" t="s">
        <v>2287</v>
      </c>
      <c r="E414" s="1101">
        <v>10122100</v>
      </c>
      <c r="F414" s="1102" t="s">
        <v>1871</v>
      </c>
    </row>
    <row r="415" spans="2:6" ht="15">
      <c r="B415" s="1021">
        <v>62682</v>
      </c>
      <c r="C415" s="1021" t="s">
        <v>997</v>
      </c>
      <c r="D415" s="1109" t="s">
        <v>2288</v>
      </c>
      <c r="E415" s="1101">
        <v>10122100</v>
      </c>
      <c r="F415" s="1102" t="s">
        <v>1871</v>
      </c>
    </row>
    <row r="416" spans="2:6" ht="15">
      <c r="B416" s="1021">
        <v>62322</v>
      </c>
      <c r="C416" s="1021" t="s">
        <v>998</v>
      </c>
      <c r="D416" s="1109" t="s">
        <v>2289</v>
      </c>
      <c r="E416" s="1101">
        <v>10122100</v>
      </c>
      <c r="F416" s="1102" t="s">
        <v>1871</v>
      </c>
    </row>
    <row r="417" spans="2:6" ht="15">
      <c r="B417" s="1021">
        <v>42322</v>
      </c>
      <c r="C417" s="1021" t="s">
        <v>999</v>
      </c>
      <c r="D417" s="1109" t="s">
        <v>2290</v>
      </c>
      <c r="E417" s="1101">
        <v>10122100</v>
      </c>
      <c r="F417" s="1102" t="s">
        <v>1871</v>
      </c>
    </row>
    <row r="418" spans="2:6" ht="15">
      <c r="B418" s="1021">
        <v>42689</v>
      </c>
      <c r="C418" s="1021" t="s">
        <v>1000</v>
      </c>
      <c r="D418" s="1109" t="s">
        <v>2291</v>
      </c>
      <c r="E418" s="1101">
        <v>10122100</v>
      </c>
      <c r="F418" s="1102" t="s">
        <v>1871</v>
      </c>
    </row>
    <row r="419" spans="2:6" ht="15">
      <c r="B419" s="1021">
        <v>42682</v>
      </c>
      <c r="C419" s="1021" t="s">
        <v>997</v>
      </c>
      <c r="D419" s="1109" t="s">
        <v>2292</v>
      </c>
      <c r="E419" s="1101">
        <v>10122100</v>
      </c>
      <c r="F419" s="1102" t="s">
        <v>1871</v>
      </c>
    </row>
    <row r="420" spans="2:6" ht="15">
      <c r="B420" s="1021">
        <v>62692</v>
      </c>
      <c r="C420" s="1021" t="s">
        <v>1001</v>
      </c>
      <c r="D420" s="1109" t="s">
        <v>2293</v>
      </c>
      <c r="E420" s="1101">
        <v>10122100</v>
      </c>
      <c r="F420" s="1102" t="s">
        <v>1871</v>
      </c>
    </row>
    <row r="421" spans="2:6" ht="15">
      <c r="B421" s="1021">
        <v>62802</v>
      </c>
      <c r="C421" s="1021" t="s">
        <v>1002</v>
      </c>
      <c r="D421" s="1109" t="s">
        <v>2294</v>
      </c>
      <c r="E421" s="1101">
        <v>10122100</v>
      </c>
      <c r="F421" s="1102" t="s">
        <v>1871</v>
      </c>
    </row>
    <row r="422" spans="2:6" ht="15">
      <c r="B422" s="1021">
        <v>62222</v>
      </c>
      <c r="C422" s="1021" t="s">
        <v>1003</v>
      </c>
      <c r="D422" s="1109" t="s">
        <v>2295</v>
      </c>
      <c r="E422" s="1101">
        <v>10122100</v>
      </c>
      <c r="F422" s="1102" t="s">
        <v>1871</v>
      </c>
    </row>
    <row r="423" spans="2:6" ht="15">
      <c r="B423" s="1021">
        <v>42686</v>
      </c>
      <c r="C423" s="1021" t="s">
        <v>1004</v>
      </c>
      <c r="D423" s="1109" t="s">
        <v>2296</v>
      </c>
      <c r="E423" s="1101">
        <v>10122100</v>
      </c>
      <c r="F423" s="1102" t="s">
        <v>1871</v>
      </c>
    </row>
    <row r="424" spans="2:6" ht="15">
      <c r="B424" s="1021">
        <v>42326</v>
      </c>
      <c r="C424" s="1021" t="s">
        <v>1005</v>
      </c>
      <c r="D424" s="1109" t="s">
        <v>2297</v>
      </c>
      <c r="E424" s="1101">
        <v>10122100</v>
      </c>
      <c r="F424" s="1102" t="s">
        <v>1871</v>
      </c>
    </row>
    <row r="425" spans="2:6" ht="15">
      <c r="B425" s="1021">
        <v>42696</v>
      </c>
      <c r="C425" s="1021" t="s">
        <v>1006</v>
      </c>
      <c r="D425" s="1109" t="s">
        <v>2298</v>
      </c>
      <c r="E425" s="1101">
        <v>10122100</v>
      </c>
      <c r="F425" s="1102" t="s">
        <v>1871</v>
      </c>
    </row>
    <row r="426" spans="2:6" ht="15">
      <c r="B426" s="1034">
        <v>42226</v>
      </c>
      <c r="C426" s="1021" t="s">
        <v>1007</v>
      </c>
      <c r="D426" s="1109" t="s">
        <v>2299</v>
      </c>
      <c r="E426" s="1101">
        <v>10122100</v>
      </c>
      <c r="F426" s="1102" t="s">
        <v>1871</v>
      </c>
    </row>
    <row r="427" spans="2:6" ht="15">
      <c r="B427" s="1021">
        <v>42222</v>
      </c>
      <c r="C427" s="1021" t="s">
        <v>1008</v>
      </c>
      <c r="D427" s="1109" t="s">
        <v>2300</v>
      </c>
      <c r="E427" s="1101">
        <v>10122100</v>
      </c>
      <c r="F427" s="1102" t="s">
        <v>1871</v>
      </c>
    </row>
    <row r="428" spans="2:6" ht="15">
      <c r="B428" s="1021">
        <v>42802</v>
      </c>
      <c r="C428" s="1021" t="s">
        <v>1009</v>
      </c>
      <c r="D428" s="1109" t="s">
        <v>2301</v>
      </c>
      <c r="E428" s="1101">
        <v>10122100</v>
      </c>
      <c r="F428" s="1102" t="s">
        <v>1871</v>
      </c>
    </row>
    <row r="429" spans="2:6" ht="15">
      <c r="B429" s="1021">
        <v>42699</v>
      </c>
      <c r="C429" s="1021" t="s">
        <v>1010</v>
      </c>
      <c r="D429" s="1109" t="s">
        <v>2302</v>
      </c>
      <c r="E429" s="1101">
        <v>10122100</v>
      </c>
      <c r="F429" s="1102" t="s">
        <v>1871</v>
      </c>
    </row>
    <row r="430" spans="2:6" ht="15">
      <c r="B430" s="1021">
        <v>42692</v>
      </c>
      <c r="C430" s="1021" t="s">
        <v>1001</v>
      </c>
      <c r="D430" s="1109" t="s">
        <v>2303</v>
      </c>
      <c r="E430" s="1101">
        <v>10122100</v>
      </c>
      <c r="F430" s="1102" t="s">
        <v>1871</v>
      </c>
    </row>
    <row r="431" spans="2:6" ht="15">
      <c r="B431" s="1021">
        <v>42993</v>
      </c>
      <c r="C431" s="1021" t="s">
        <v>1011</v>
      </c>
      <c r="D431" s="1109" t="s">
        <v>2304</v>
      </c>
      <c r="E431" s="1101">
        <v>10122100</v>
      </c>
      <c r="F431" s="1102" t="s">
        <v>1871</v>
      </c>
    </row>
    <row r="432" spans="2:6" ht="15">
      <c r="B432" s="1021">
        <v>85929</v>
      </c>
      <c r="C432" s="1021" t="s">
        <v>1012</v>
      </c>
      <c r="D432" s="1109" t="s">
        <v>2305</v>
      </c>
      <c r="E432" s="1101">
        <v>10122100</v>
      </c>
      <c r="F432" s="1102" t="s">
        <v>1871</v>
      </c>
    </row>
    <row r="433" spans="2:6" ht="15">
      <c r="B433" s="1021">
        <v>85919</v>
      </c>
      <c r="C433" s="1021" t="s">
        <v>1013</v>
      </c>
      <c r="D433" s="1109" t="s">
        <v>2306</v>
      </c>
      <c r="E433" s="1101">
        <v>10122100</v>
      </c>
      <c r="F433" s="1102" t="s">
        <v>1871</v>
      </c>
    </row>
    <row r="434" spans="2:6" ht="15">
      <c r="B434" s="1021">
        <v>69729</v>
      </c>
      <c r="C434" s="1021" t="s">
        <v>1014</v>
      </c>
      <c r="D434" s="1109" t="s">
        <v>2307</v>
      </c>
      <c r="E434" s="1101">
        <v>85121900</v>
      </c>
      <c r="F434" s="1102" t="s">
        <v>1872</v>
      </c>
    </row>
    <row r="435" spans="2:6" ht="15">
      <c r="B435" s="1021">
        <v>69609</v>
      </c>
      <c r="C435" s="1021" t="s">
        <v>1015</v>
      </c>
      <c r="D435" s="1109" t="s">
        <v>2308</v>
      </c>
      <c r="E435" s="1101">
        <v>85121900</v>
      </c>
      <c r="F435" s="1102" t="s">
        <v>1872</v>
      </c>
    </row>
    <row r="436" spans="2:6" ht="15">
      <c r="B436" s="1021">
        <v>69812</v>
      </c>
      <c r="C436" s="1021" t="s">
        <v>1016</v>
      </c>
      <c r="D436" s="1109" t="s">
        <v>2309</v>
      </c>
      <c r="E436" s="1101">
        <v>85121900</v>
      </c>
      <c r="F436" s="1102" t="s">
        <v>1872</v>
      </c>
    </row>
    <row r="437" spans="2:6" ht="15">
      <c r="B437" s="1021">
        <v>69814</v>
      </c>
      <c r="C437" s="1021" t="s">
        <v>1017</v>
      </c>
      <c r="D437" s="1109" t="s">
        <v>2310</v>
      </c>
      <c r="E437" s="1101">
        <v>85121900</v>
      </c>
      <c r="F437" s="1102" t="s">
        <v>1872</v>
      </c>
    </row>
    <row r="438" spans="2:6" ht="15">
      <c r="B438" s="1021">
        <v>69811</v>
      </c>
      <c r="C438" s="1021" t="s">
        <v>1018</v>
      </c>
      <c r="D438" s="1109" t="s">
        <v>2311</v>
      </c>
      <c r="E438" s="1101">
        <v>85121900</v>
      </c>
      <c r="F438" s="1102" t="s">
        <v>1872</v>
      </c>
    </row>
    <row r="439" spans="2:6" ht="15">
      <c r="B439" s="1021">
        <v>69839</v>
      </c>
      <c r="C439" s="1021" t="s">
        <v>1019</v>
      </c>
      <c r="D439" s="1109" t="s">
        <v>2312</v>
      </c>
      <c r="E439" s="1101">
        <v>85121900</v>
      </c>
      <c r="F439" s="1102" t="s">
        <v>1872</v>
      </c>
    </row>
    <row r="440" spans="2:6" ht="15">
      <c r="B440" s="1021">
        <v>69837</v>
      </c>
      <c r="C440" s="1021" t="s">
        <v>1020</v>
      </c>
      <c r="D440" s="1109" t="s">
        <v>2313</v>
      </c>
      <c r="E440" s="1101">
        <v>85121900</v>
      </c>
      <c r="F440" s="1102" t="s">
        <v>1872</v>
      </c>
    </row>
    <row r="441" spans="2:6" ht="15">
      <c r="B441" s="1021">
        <v>69639</v>
      </c>
      <c r="C441" s="1021" t="s">
        <v>1021</v>
      </c>
      <c r="D441" s="1109" t="s">
        <v>2314</v>
      </c>
      <c r="E441" s="1101">
        <v>85121900</v>
      </c>
      <c r="F441" s="1102" t="s">
        <v>1872</v>
      </c>
    </row>
    <row r="442" spans="2:6" ht="15">
      <c r="B442" s="1021">
        <v>69687</v>
      </c>
      <c r="C442" s="1021" t="s">
        <v>1022</v>
      </c>
      <c r="D442" s="1109" t="s">
        <v>2315</v>
      </c>
      <c r="E442" s="1101">
        <v>85121900</v>
      </c>
      <c r="F442" s="1102" t="s">
        <v>1872</v>
      </c>
    </row>
    <row r="443" spans="2:6" ht="15">
      <c r="B443" s="1021">
        <v>69659</v>
      </c>
      <c r="C443" s="1021" t="s">
        <v>1023</v>
      </c>
      <c r="D443" s="1109" t="s">
        <v>2316</v>
      </c>
      <c r="E443" s="1101">
        <v>85121900</v>
      </c>
      <c r="F443" s="1102" t="s">
        <v>1872</v>
      </c>
    </row>
    <row r="444" spans="2:6" ht="15">
      <c r="B444" s="1021">
        <v>69549</v>
      </c>
      <c r="C444" s="1021" t="s">
        <v>1024</v>
      </c>
      <c r="D444" s="1109" t="s">
        <v>2317</v>
      </c>
      <c r="E444" s="1101">
        <v>85121900</v>
      </c>
      <c r="F444" s="1102" t="s">
        <v>1872</v>
      </c>
    </row>
    <row r="445" spans="2:6" ht="15">
      <c r="B445" s="1021">
        <v>69509</v>
      </c>
      <c r="C445" s="1021" t="s">
        <v>1025</v>
      </c>
      <c r="D445" s="1109" t="s">
        <v>2318</v>
      </c>
      <c r="E445" s="1101">
        <v>85121900</v>
      </c>
      <c r="F445" s="1102" t="s">
        <v>1872</v>
      </c>
    </row>
    <row r="446" spans="2:6" ht="15">
      <c r="B446" s="1021">
        <v>69803</v>
      </c>
      <c r="C446" s="1021" t="s">
        <v>1026</v>
      </c>
      <c r="D446" s="1109" t="s">
        <v>2319</v>
      </c>
      <c r="E446" s="1101">
        <v>85121900</v>
      </c>
      <c r="F446" s="1102" t="s">
        <v>1872</v>
      </c>
    </row>
    <row r="447" spans="2:6" ht="15">
      <c r="B447" s="1021">
        <v>69801</v>
      </c>
      <c r="C447" s="1021" t="s">
        <v>1027</v>
      </c>
      <c r="D447" s="1109" t="s">
        <v>2320</v>
      </c>
      <c r="E447" s="1101">
        <v>85121900</v>
      </c>
      <c r="F447" s="1102" t="s">
        <v>1872</v>
      </c>
    </row>
    <row r="448" spans="2:6" ht="15">
      <c r="B448" s="1021">
        <v>69802</v>
      </c>
      <c r="C448" s="1021" t="s">
        <v>1028</v>
      </c>
      <c r="D448" s="1109" t="s">
        <v>2321</v>
      </c>
      <c r="E448" s="1101">
        <v>85121900</v>
      </c>
      <c r="F448" s="1102" t="s">
        <v>1872</v>
      </c>
    </row>
    <row r="449" spans="2:6" ht="15">
      <c r="B449" s="1021">
        <v>69840</v>
      </c>
      <c r="C449" s="1021" t="s">
        <v>1029</v>
      </c>
      <c r="D449" s="1109" t="s">
        <v>2322</v>
      </c>
      <c r="E449" s="1101">
        <v>85121900</v>
      </c>
      <c r="F449" s="1102" t="s">
        <v>1872</v>
      </c>
    </row>
    <row r="450" spans="2:6" ht="15">
      <c r="B450" s="1021">
        <v>69841</v>
      </c>
      <c r="C450" s="1021" t="s">
        <v>1030</v>
      </c>
      <c r="D450" s="1109" t="s">
        <v>2323</v>
      </c>
      <c r="E450" s="1101">
        <v>85121900</v>
      </c>
      <c r="F450" s="1102" t="s">
        <v>1872</v>
      </c>
    </row>
    <row r="451" spans="2:6" ht="15">
      <c r="B451" s="1021">
        <v>69547</v>
      </c>
      <c r="C451" s="1021" t="s">
        <v>1031</v>
      </c>
      <c r="D451" s="1109" t="s">
        <v>2324</v>
      </c>
      <c r="E451" s="1101">
        <v>85121900</v>
      </c>
      <c r="F451" s="1102" t="s">
        <v>1872</v>
      </c>
    </row>
    <row r="452" spans="2:6" ht="15">
      <c r="B452" s="1021">
        <v>69548</v>
      </c>
      <c r="C452" s="1021" t="s">
        <v>1032</v>
      </c>
      <c r="D452" s="1109" t="s">
        <v>2325</v>
      </c>
      <c r="E452" s="1101">
        <v>85121900</v>
      </c>
      <c r="F452" s="1102" t="s">
        <v>1872</v>
      </c>
    </row>
    <row r="453" spans="2:6" ht="15">
      <c r="B453" s="1021">
        <v>69546</v>
      </c>
      <c r="C453" s="1021" t="s">
        <v>1033</v>
      </c>
      <c r="D453" s="1109" t="s">
        <v>2326</v>
      </c>
      <c r="E453" s="1101">
        <v>85121900</v>
      </c>
      <c r="F453" s="1102" t="s">
        <v>1872</v>
      </c>
    </row>
    <row r="454" spans="2:6" ht="15">
      <c r="B454" s="1021">
        <v>69767</v>
      </c>
      <c r="C454" s="1021" t="s">
        <v>1034</v>
      </c>
      <c r="D454" s="1109" t="s">
        <v>2327</v>
      </c>
      <c r="E454" s="1101">
        <v>85121900</v>
      </c>
      <c r="F454" s="1102" t="s">
        <v>1872</v>
      </c>
    </row>
    <row r="455" spans="2:6" ht="15">
      <c r="B455" s="1021">
        <v>69769</v>
      </c>
      <c r="C455" s="1021" t="s">
        <v>1035</v>
      </c>
      <c r="D455" s="1109" t="s">
        <v>2328</v>
      </c>
      <c r="E455" s="1101">
        <v>85121900</v>
      </c>
      <c r="F455" s="1102" t="s">
        <v>1872</v>
      </c>
    </row>
    <row r="456" spans="2:6" ht="15">
      <c r="B456" s="1021">
        <v>69768</v>
      </c>
      <c r="C456" s="1021" t="s">
        <v>1036</v>
      </c>
      <c r="D456" s="1109" t="s">
        <v>2329</v>
      </c>
      <c r="E456" s="1101">
        <v>85121900</v>
      </c>
      <c r="F456" s="1102" t="s">
        <v>1872</v>
      </c>
    </row>
    <row r="457" spans="2:6" ht="15">
      <c r="B457" s="1021">
        <v>69249</v>
      </c>
      <c r="C457" s="1021" t="s">
        <v>1037</v>
      </c>
      <c r="D457" s="1109" t="s">
        <v>2330</v>
      </c>
      <c r="E457" s="1101">
        <v>85121900</v>
      </c>
      <c r="F457" s="1102" t="s">
        <v>1872</v>
      </c>
    </row>
    <row r="458" spans="2:6" ht="15">
      <c r="B458" s="1021">
        <v>69699</v>
      </c>
      <c r="C458" s="1021" t="s">
        <v>1038</v>
      </c>
      <c r="D458" s="1109" t="s">
        <v>2331</v>
      </c>
      <c r="E458" s="1101">
        <v>85121900</v>
      </c>
      <c r="F458" s="1102" t="s">
        <v>1872</v>
      </c>
    </row>
    <row r="459" spans="2:6" ht="15">
      <c r="B459" s="1021">
        <v>69697</v>
      </c>
      <c r="C459" s="1021" t="s">
        <v>1039</v>
      </c>
      <c r="D459" s="1109" t="s">
        <v>2332</v>
      </c>
      <c r="E459" s="1101">
        <v>85121900</v>
      </c>
      <c r="F459" s="1102" t="s">
        <v>1872</v>
      </c>
    </row>
    <row r="460" spans="2:6" ht="15">
      <c r="B460" s="1021">
        <v>69518</v>
      </c>
      <c r="C460" s="1021" t="s">
        <v>1040</v>
      </c>
      <c r="D460" s="1109" t="s">
        <v>2333</v>
      </c>
      <c r="E460" s="1101">
        <v>85121900</v>
      </c>
      <c r="F460" s="1102" t="s">
        <v>1872</v>
      </c>
    </row>
    <row r="461" spans="2:6" ht="15">
      <c r="B461" s="1021">
        <v>69519</v>
      </c>
      <c r="C461" s="1021" t="s">
        <v>1041</v>
      </c>
      <c r="D461" s="1109" t="s">
        <v>2334</v>
      </c>
      <c r="E461" s="1101">
        <v>85121900</v>
      </c>
      <c r="F461" s="1102" t="s">
        <v>1872</v>
      </c>
    </row>
    <row r="462" spans="2:6" ht="15">
      <c r="B462" s="1021">
        <v>69649</v>
      </c>
      <c r="C462" s="1021" t="s">
        <v>1042</v>
      </c>
      <c r="D462" s="1109" t="s">
        <v>2335</v>
      </c>
      <c r="E462" s="1101">
        <v>85121900</v>
      </c>
      <c r="F462" s="1102" t="s">
        <v>1872</v>
      </c>
    </row>
    <row r="463" spans="2:6" ht="15">
      <c r="B463" s="1021">
        <v>69227</v>
      </c>
      <c r="C463" s="1021" t="s">
        <v>1043</v>
      </c>
      <c r="D463" s="1109" t="s">
        <v>2336</v>
      </c>
      <c r="E463" s="1101">
        <v>85121900</v>
      </c>
      <c r="F463" s="1102" t="s">
        <v>1872</v>
      </c>
    </row>
    <row r="464" spans="2:6" ht="15">
      <c r="B464" s="1021">
        <v>69749</v>
      </c>
      <c r="C464" s="1021" t="s">
        <v>1044</v>
      </c>
      <c r="D464" s="1109" t="s">
        <v>2337</v>
      </c>
      <c r="E464" s="1101">
        <v>85121900</v>
      </c>
      <c r="F464" s="1102" t="s">
        <v>1872</v>
      </c>
    </row>
    <row r="465" spans="2:6" ht="15">
      <c r="B465" s="1021">
        <v>69741</v>
      </c>
      <c r="C465" s="1021" t="s">
        <v>1045</v>
      </c>
      <c r="D465" s="1109" t="s">
        <v>2338</v>
      </c>
      <c r="E465" s="1101">
        <v>85121900</v>
      </c>
      <c r="F465" s="1102" t="s">
        <v>1872</v>
      </c>
    </row>
    <row r="466" spans="2:6" ht="15">
      <c r="B466" s="1021">
        <v>69859</v>
      </c>
      <c r="C466" s="1021" t="s">
        <v>1046</v>
      </c>
      <c r="D466" s="1109" t="s">
        <v>2339</v>
      </c>
      <c r="E466" s="1101">
        <v>85121900</v>
      </c>
      <c r="F466" s="1102" t="s">
        <v>1872</v>
      </c>
    </row>
    <row r="467" spans="2:6" ht="15">
      <c r="B467" s="1021">
        <v>69539</v>
      </c>
      <c r="C467" s="1021" t="s">
        <v>1047</v>
      </c>
      <c r="D467" s="1109" t="s">
        <v>2340</v>
      </c>
      <c r="E467" s="1101">
        <v>85121900</v>
      </c>
      <c r="F467" s="1102" t="s">
        <v>1872</v>
      </c>
    </row>
    <row r="468" spans="2:6" ht="15">
      <c r="B468" s="1021">
        <v>69239</v>
      </c>
      <c r="C468" s="1021" t="s">
        <v>1048</v>
      </c>
      <c r="D468" s="1109" t="s">
        <v>2341</v>
      </c>
      <c r="E468" s="1101">
        <v>85121900</v>
      </c>
      <c r="F468" s="1102" t="s">
        <v>1872</v>
      </c>
    </row>
    <row r="469" spans="2:6" ht="15">
      <c r="B469" s="1021">
        <v>69237</v>
      </c>
      <c r="C469" s="1021" t="s">
        <v>1049</v>
      </c>
      <c r="D469" s="1109" t="s">
        <v>2342</v>
      </c>
      <c r="E469" s="1101">
        <v>85121900</v>
      </c>
      <c r="F469" s="1102" t="s">
        <v>1872</v>
      </c>
    </row>
    <row r="470" spans="2:6" ht="15">
      <c r="B470" s="1021">
        <v>69709</v>
      </c>
      <c r="C470" s="1021" t="s">
        <v>1050</v>
      </c>
      <c r="D470" s="1109" t="s">
        <v>2343</v>
      </c>
      <c r="E470" s="1101">
        <v>85121900</v>
      </c>
      <c r="F470" s="1102" t="s">
        <v>1872</v>
      </c>
    </row>
    <row r="471" spans="2:6" ht="15">
      <c r="B471" s="1021">
        <v>69679</v>
      </c>
      <c r="C471" s="1021" t="s">
        <v>1051</v>
      </c>
      <c r="D471" s="1109" t="s">
        <v>2344</v>
      </c>
      <c r="E471" s="1101">
        <v>85121900</v>
      </c>
      <c r="F471" s="1102" t="s">
        <v>1872</v>
      </c>
    </row>
    <row r="472" spans="2:6" ht="15">
      <c r="B472" s="1021">
        <v>69619</v>
      </c>
      <c r="C472" s="1021" t="s">
        <v>1052</v>
      </c>
      <c r="D472" s="1109" t="s">
        <v>2345</v>
      </c>
      <c r="E472" s="1101">
        <v>85121900</v>
      </c>
      <c r="F472" s="1102" t="s">
        <v>1872</v>
      </c>
    </row>
    <row r="473" spans="2:6" ht="15">
      <c r="B473" s="1021">
        <v>69629</v>
      </c>
      <c r="C473" s="1021" t="s">
        <v>1053</v>
      </c>
      <c r="D473" s="1109" t="s">
        <v>2346</v>
      </c>
      <c r="E473" s="1101">
        <v>85121900</v>
      </c>
      <c r="F473" s="1102" t="s">
        <v>1872</v>
      </c>
    </row>
    <row r="474" spans="2:6" ht="15">
      <c r="B474" s="1021">
        <v>69219</v>
      </c>
      <c r="C474" s="1021" t="s">
        <v>1054</v>
      </c>
      <c r="D474" s="1109" t="s">
        <v>2347</v>
      </c>
      <c r="E474" s="1101">
        <v>85121900</v>
      </c>
      <c r="F474" s="1102" t="s">
        <v>1872</v>
      </c>
    </row>
    <row r="475" spans="2:6" ht="15">
      <c r="B475" s="1021">
        <v>69217</v>
      </c>
      <c r="C475" s="1021" t="s">
        <v>1055</v>
      </c>
      <c r="D475" s="1109" t="s">
        <v>2348</v>
      </c>
      <c r="E475" s="1101">
        <v>85121900</v>
      </c>
      <c r="F475" s="1102" t="s">
        <v>1872</v>
      </c>
    </row>
    <row r="476" spans="2:6" ht="15">
      <c r="B476" s="1021">
        <v>69820</v>
      </c>
      <c r="C476" s="1021" t="s">
        <v>1056</v>
      </c>
      <c r="D476" s="1109" t="s">
        <v>2349</v>
      </c>
      <c r="E476" s="1101">
        <v>85121900</v>
      </c>
      <c r="F476" s="1102" t="s">
        <v>1872</v>
      </c>
    </row>
    <row r="477" spans="2:6" ht="15">
      <c r="B477" s="1021">
        <v>69821</v>
      </c>
      <c r="C477" s="1021" t="s">
        <v>1057</v>
      </c>
      <c r="D477" s="1109" t="s">
        <v>2350</v>
      </c>
      <c r="E477" s="1101">
        <v>85121900</v>
      </c>
      <c r="F477" s="1102" t="s">
        <v>1872</v>
      </c>
    </row>
    <row r="478" spans="2:6" ht="15">
      <c r="B478" s="1035">
        <v>17163</v>
      </c>
      <c r="C478" s="1021" t="s">
        <v>1058</v>
      </c>
      <c r="D478" s="1109" t="s">
        <v>2351</v>
      </c>
      <c r="E478" s="1103">
        <v>10121800</v>
      </c>
      <c r="F478" s="1102" t="s">
        <v>1873</v>
      </c>
    </row>
    <row r="479" spans="2:6" ht="15">
      <c r="B479" s="1035">
        <v>17169</v>
      </c>
      <c r="C479" s="1021" t="s">
        <v>1059</v>
      </c>
      <c r="D479" s="1109" t="s">
        <v>2352</v>
      </c>
      <c r="E479" s="1103">
        <v>10121800</v>
      </c>
      <c r="F479" s="1102" t="s">
        <v>1873</v>
      </c>
    </row>
    <row r="480" spans="2:6" ht="15">
      <c r="B480" s="1035">
        <v>17164</v>
      </c>
      <c r="C480" s="1021" t="s">
        <v>1060</v>
      </c>
      <c r="D480" s="1109" t="s">
        <v>2353</v>
      </c>
      <c r="E480" s="1103">
        <v>10121800</v>
      </c>
      <c r="F480" s="1102" t="s">
        <v>1873</v>
      </c>
    </row>
    <row r="481" spans="2:6" ht="15">
      <c r="B481" s="1035">
        <v>17165</v>
      </c>
      <c r="C481" s="1021" t="s">
        <v>1061</v>
      </c>
      <c r="D481" s="1109" t="s">
        <v>2354</v>
      </c>
      <c r="E481" s="1103">
        <v>10121800</v>
      </c>
      <c r="F481" s="1102" t="s">
        <v>1873</v>
      </c>
    </row>
    <row r="482" spans="2:6" ht="15">
      <c r="B482" s="1035">
        <v>17837</v>
      </c>
      <c r="C482" s="1021" t="s">
        <v>1062</v>
      </c>
      <c r="D482" s="1109" t="s">
        <v>2355</v>
      </c>
      <c r="E482" s="1103">
        <v>10121800</v>
      </c>
      <c r="F482" s="1102" t="s">
        <v>1873</v>
      </c>
    </row>
    <row r="483" spans="2:6" ht="15">
      <c r="B483" s="1035">
        <v>17832</v>
      </c>
      <c r="C483" s="1021" t="s">
        <v>1063</v>
      </c>
      <c r="D483" s="1109" t="s">
        <v>2356</v>
      </c>
      <c r="E483" s="1103">
        <v>10121800</v>
      </c>
      <c r="F483" s="1102" t="s">
        <v>1873</v>
      </c>
    </row>
    <row r="484" spans="2:6" ht="15">
      <c r="B484" s="1035">
        <v>17396</v>
      </c>
      <c r="C484" s="1021" t="s">
        <v>1064</v>
      </c>
      <c r="D484" s="1109" t="s">
        <v>2357</v>
      </c>
      <c r="E484" s="1103">
        <v>10121800</v>
      </c>
      <c r="F484" s="1102" t="s">
        <v>1873</v>
      </c>
    </row>
    <row r="485" spans="2:6" ht="15">
      <c r="B485" s="1035">
        <v>17264</v>
      </c>
      <c r="C485" s="1021" t="s">
        <v>1065</v>
      </c>
      <c r="D485" s="1109" t="s">
        <v>2358</v>
      </c>
      <c r="E485" s="1103">
        <v>10121800</v>
      </c>
      <c r="F485" s="1102" t="s">
        <v>1873</v>
      </c>
    </row>
    <row r="486" spans="2:6" ht="15">
      <c r="B486" s="1035">
        <v>17512</v>
      </c>
      <c r="C486" s="1021" t="s">
        <v>1066</v>
      </c>
      <c r="D486" s="1109" t="s">
        <v>2359</v>
      </c>
      <c r="E486" s="1103">
        <v>10121800</v>
      </c>
      <c r="F486" s="1102" t="s">
        <v>1873</v>
      </c>
    </row>
    <row r="487" spans="2:6" ht="15">
      <c r="B487" s="1035">
        <v>17391</v>
      </c>
      <c r="C487" s="1021" t="s">
        <v>1067</v>
      </c>
      <c r="D487" s="1109" t="s">
        <v>2360</v>
      </c>
      <c r="E487" s="1103">
        <v>10121800</v>
      </c>
      <c r="F487" s="1102" t="s">
        <v>1873</v>
      </c>
    </row>
    <row r="488" spans="2:6" ht="15">
      <c r="B488" s="1035">
        <v>17394</v>
      </c>
      <c r="C488" s="1021" t="s">
        <v>1068</v>
      </c>
      <c r="D488" s="1109" t="s">
        <v>2361</v>
      </c>
      <c r="E488" s="1103">
        <v>10121800</v>
      </c>
      <c r="F488" s="1102" t="s">
        <v>1873</v>
      </c>
    </row>
    <row r="489" spans="2:6" ht="15">
      <c r="B489" s="1035">
        <v>17395</v>
      </c>
      <c r="C489" s="1021" t="s">
        <v>1069</v>
      </c>
      <c r="D489" s="1109" t="s">
        <v>2362</v>
      </c>
      <c r="E489" s="1103">
        <v>10121800</v>
      </c>
      <c r="F489" s="1102" t="s">
        <v>1873</v>
      </c>
    </row>
    <row r="490" spans="2:6" ht="15">
      <c r="B490" s="1035">
        <v>17392</v>
      </c>
      <c r="C490" s="1021" t="s">
        <v>1070</v>
      </c>
      <c r="D490" s="1109" t="s">
        <v>2363</v>
      </c>
      <c r="E490" s="1103">
        <v>10121800</v>
      </c>
      <c r="F490" s="1102" t="s">
        <v>1873</v>
      </c>
    </row>
    <row r="491" spans="2:6" ht="15">
      <c r="B491" s="1035">
        <v>17260</v>
      </c>
      <c r="C491" s="1021" t="s">
        <v>1071</v>
      </c>
      <c r="D491" s="1109" t="s">
        <v>2364</v>
      </c>
      <c r="E491" s="1103">
        <v>10121800</v>
      </c>
      <c r="F491" s="1102" t="s">
        <v>1873</v>
      </c>
    </row>
    <row r="492" spans="2:6" ht="15">
      <c r="B492" s="1035">
        <v>17263</v>
      </c>
      <c r="C492" s="1021" t="s">
        <v>1072</v>
      </c>
      <c r="D492" s="1109" t="s">
        <v>2365</v>
      </c>
      <c r="E492" s="1103">
        <v>10121800</v>
      </c>
      <c r="F492" s="1102" t="s">
        <v>1873</v>
      </c>
    </row>
    <row r="493" spans="2:6" ht="15">
      <c r="B493" s="1035">
        <v>17261</v>
      </c>
      <c r="C493" s="1021" t="s">
        <v>1073</v>
      </c>
      <c r="D493" s="1109" t="s">
        <v>2366</v>
      </c>
      <c r="E493" s="1103">
        <v>10121800</v>
      </c>
      <c r="F493" s="1102" t="s">
        <v>1873</v>
      </c>
    </row>
    <row r="494" spans="2:6" ht="15">
      <c r="B494" s="1035">
        <v>17262</v>
      </c>
      <c r="C494" s="1021" t="s">
        <v>1074</v>
      </c>
      <c r="D494" s="1109" t="s">
        <v>2367</v>
      </c>
      <c r="E494" s="1103">
        <v>10121800</v>
      </c>
      <c r="F494" s="1102" t="s">
        <v>1873</v>
      </c>
    </row>
    <row r="495" spans="2:6" ht="15">
      <c r="B495" s="1035">
        <v>17332</v>
      </c>
      <c r="C495" s="1021" t="s">
        <v>1075</v>
      </c>
      <c r="D495" s="1109" t="s">
        <v>2368</v>
      </c>
      <c r="E495" s="1103">
        <v>10121800</v>
      </c>
      <c r="F495" s="1102" t="s">
        <v>1873</v>
      </c>
    </row>
    <row r="496" spans="2:6" ht="15">
      <c r="B496" s="1035">
        <v>17333</v>
      </c>
      <c r="C496" s="1021" t="s">
        <v>1076</v>
      </c>
      <c r="D496" s="1109" t="s">
        <v>2369</v>
      </c>
      <c r="E496" s="1103">
        <v>10121800</v>
      </c>
      <c r="F496" s="1102" t="s">
        <v>1873</v>
      </c>
    </row>
    <row r="497" spans="2:6" ht="15">
      <c r="B497" s="1035">
        <v>17236</v>
      </c>
      <c r="C497" s="1021" t="s">
        <v>1077</v>
      </c>
      <c r="D497" s="1109" t="s">
        <v>2370</v>
      </c>
      <c r="E497" s="1103">
        <v>10121800</v>
      </c>
      <c r="F497" s="1102" t="s">
        <v>1873</v>
      </c>
    </row>
    <row r="498" spans="2:6" ht="15">
      <c r="B498" s="1035">
        <v>17235</v>
      </c>
      <c r="C498" s="1021" t="s">
        <v>1078</v>
      </c>
      <c r="D498" s="1109" t="s">
        <v>2371</v>
      </c>
      <c r="E498" s="1103">
        <v>10121800</v>
      </c>
      <c r="F498" s="1102" t="s">
        <v>1873</v>
      </c>
    </row>
    <row r="499" spans="2:6" ht="15">
      <c r="B499" s="1035">
        <v>17115</v>
      </c>
      <c r="C499" s="1021" t="s">
        <v>1079</v>
      </c>
      <c r="D499" s="1109" t="s">
        <v>2372</v>
      </c>
      <c r="E499" s="1103">
        <v>10121800</v>
      </c>
      <c r="F499" s="1102" t="s">
        <v>1873</v>
      </c>
    </row>
    <row r="500" spans="2:6" ht="15">
      <c r="B500" s="1035">
        <v>17114</v>
      </c>
      <c r="C500" s="1021" t="s">
        <v>1080</v>
      </c>
      <c r="D500" s="1109" t="s">
        <v>2373</v>
      </c>
      <c r="E500" s="1103">
        <v>10121800</v>
      </c>
      <c r="F500" s="1102" t="s">
        <v>1873</v>
      </c>
    </row>
    <row r="501" spans="2:6" ht="15">
      <c r="B501" s="1035">
        <v>57162</v>
      </c>
      <c r="C501" s="1021" t="s">
        <v>1081</v>
      </c>
      <c r="D501" s="1109" t="s">
        <v>2374</v>
      </c>
      <c r="E501" s="1103">
        <v>10121800</v>
      </c>
      <c r="F501" s="1102" t="s">
        <v>1873</v>
      </c>
    </row>
    <row r="502" spans="2:6" ht="15">
      <c r="B502" s="1036">
        <v>57163</v>
      </c>
      <c r="C502" s="1021" t="s">
        <v>1082</v>
      </c>
      <c r="D502" s="1110" t="s">
        <v>2375</v>
      </c>
      <c r="E502" s="1103">
        <v>10121800</v>
      </c>
      <c r="F502" s="1102" t="s">
        <v>1873</v>
      </c>
    </row>
    <row r="503" spans="2:6" ht="15">
      <c r="B503" s="1037">
        <v>57169</v>
      </c>
      <c r="C503" s="1021" t="s">
        <v>1083</v>
      </c>
      <c r="D503" s="1109" t="s">
        <v>2376</v>
      </c>
      <c r="E503" s="1103">
        <v>10121800</v>
      </c>
      <c r="F503" s="1102" t="s">
        <v>1873</v>
      </c>
    </row>
    <row r="504" spans="2:6" ht="15">
      <c r="B504" s="1038" t="s">
        <v>1084</v>
      </c>
      <c r="C504" s="1030" t="s">
        <v>1085</v>
      </c>
      <c r="D504" s="1109" t="s">
        <v>2377</v>
      </c>
      <c r="E504" s="1103">
        <v>10121800</v>
      </c>
      <c r="F504" s="1102" t="s">
        <v>1873</v>
      </c>
    </row>
    <row r="505" spans="2:6" ht="15">
      <c r="B505" s="1035">
        <v>57164</v>
      </c>
      <c r="C505" s="1021" t="s">
        <v>1086</v>
      </c>
      <c r="D505" s="1109" t="s">
        <v>2378</v>
      </c>
      <c r="E505" s="1103">
        <v>10121800</v>
      </c>
      <c r="F505" s="1102" t="s">
        <v>1873</v>
      </c>
    </row>
    <row r="506" spans="2:6" ht="15">
      <c r="B506" s="1035">
        <v>57165</v>
      </c>
      <c r="C506" s="1021" t="s">
        <v>1087</v>
      </c>
      <c r="D506" s="1109" t="s">
        <v>2379</v>
      </c>
      <c r="E506" s="1103">
        <v>10121800</v>
      </c>
      <c r="F506" s="1102" t="s">
        <v>1873</v>
      </c>
    </row>
    <row r="507" spans="2:6" ht="15">
      <c r="B507" s="1036" t="s">
        <v>1088</v>
      </c>
      <c r="C507" s="1021" t="s">
        <v>1089</v>
      </c>
      <c r="D507" s="1109" t="s">
        <v>2380</v>
      </c>
      <c r="E507" s="1103">
        <v>10121800</v>
      </c>
      <c r="F507" s="1102" t="s">
        <v>1873</v>
      </c>
    </row>
    <row r="508" spans="2:6" ht="15">
      <c r="B508" s="1039">
        <v>57879</v>
      </c>
      <c r="C508" s="1021" t="s">
        <v>1090</v>
      </c>
      <c r="D508" s="1109" t="s">
        <v>2381</v>
      </c>
      <c r="E508" s="1103">
        <v>10121800</v>
      </c>
      <c r="F508" s="1102" t="s">
        <v>1873</v>
      </c>
    </row>
    <row r="509" spans="2:6" ht="15">
      <c r="B509" s="1039" t="s">
        <v>269</v>
      </c>
      <c r="C509" s="1021" t="s">
        <v>1091</v>
      </c>
      <c r="D509" s="1109" t="s">
        <v>2382</v>
      </c>
      <c r="E509" s="1103">
        <v>10121800</v>
      </c>
      <c r="F509" s="1102" t="s">
        <v>1873</v>
      </c>
    </row>
    <row r="510" spans="2:6" ht="15">
      <c r="B510" s="1040">
        <v>57835</v>
      </c>
      <c r="C510" s="1021" t="s">
        <v>1092</v>
      </c>
      <c r="D510" s="1109" t="s">
        <v>2383</v>
      </c>
      <c r="E510" s="1103">
        <v>10121800</v>
      </c>
      <c r="F510" s="1102" t="s">
        <v>1873</v>
      </c>
    </row>
    <row r="511" spans="2:6" ht="15">
      <c r="B511" s="1041">
        <v>57837</v>
      </c>
      <c r="C511" s="1021" t="s">
        <v>1093</v>
      </c>
      <c r="D511" s="1109" t="s">
        <v>2384</v>
      </c>
      <c r="E511" s="1103">
        <v>10121800</v>
      </c>
      <c r="F511" s="1102" t="s">
        <v>1873</v>
      </c>
    </row>
    <row r="512" spans="2:6" ht="15">
      <c r="B512" s="1042">
        <v>57832</v>
      </c>
      <c r="C512" s="1030" t="s">
        <v>1094</v>
      </c>
      <c r="D512" s="1109" t="s">
        <v>2385</v>
      </c>
      <c r="E512" s="1103">
        <v>10121800</v>
      </c>
      <c r="F512" s="1102" t="s">
        <v>1873</v>
      </c>
    </row>
    <row r="513" spans="2:6" ht="15">
      <c r="B513" s="1041" t="s">
        <v>1095</v>
      </c>
      <c r="C513" s="1021" t="s">
        <v>1096</v>
      </c>
      <c r="D513" s="1109" t="s">
        <v>2386</v>
      </c>
      <c r="E513" s="1103">
        <v>10121800</v>
      </c>
      <c r="F513" s="1102" t="s">
        <v>1873</v>
      </c>
    </row>
    <row r="514" spans="2:6" ht="15">
      <c r="B514" s="1042">
        <v>57833</v>
      </c>
      <c r="C514" s="1030" t="s">
        <v>1097</v>
      </c>
      <c r="D514" s="1109" t="s">
        <v>2387</v>
      </c>
      <c r="E514" s="1103">
        <v>10121800</v>
      </c>
      <c r="F514" s="1102" t="s">
        <v>1873</v>
      </c>
    </row>
    <row r="515" spans="2:6" ht="15">
      <c r="B515" s="1040" t="s">
        <v>1098</v>
      </c>
      <c r="C515" s="1030" t="s">
        <v>1099</v>
      </c>
      <c r="D515" s="1109" t="s">
        <v>2388</v>
      </c>
      <c r="E515" s="1103">
        <v>10121800</v>
      </c>
      <c r="F515" s="1102" t="s">
        <v>1873</v>
      </c>
    </row>
    <row r="516" spans="2:6" ht="15">
      <c r="B516" s="1043">
        <v>57831</v>
      </c>
      <c r="C516" s="1044" t="s">
        <v>1100</v>
      </c>
      <c r="D516" s="1109" t="s">
        <v>2389</v>
      </c>
      <c r="E516" s="1103">
        <v>10121800</v>
      </c>
      <c r="F516" s="1102" t="s">
        <v>1873</v>
      </c>
    </row>
    <row r="517" spans="2:6" ht="15">
      <c r="B517" s="1035">
        <v>57050</v>
      </c>
      <c r="C517" s="1021" t="s">
        <v>268</v>
      </c>
      <c r="D517" s="1109" t="s">
        <v>2390</v>
      </c>
      <c r="E517" s="1103">
        <v>10121800</v>
      </c>
      <c r="F517" s="1102" t="s">
        <v>1873</v>
      </c>
    </row>
    <row r="518" spans="2:6" ht="15">
      <c r="B518" s="1045" t="s">
        <v>1101</v>
      </c>
      <c r="C518" s="1021" t="s">
        <v>1102</v>
      </c>
      <c r="D518" s="1109" t="s">
        <v>2391</v>
      </c>
      <c r="E518" s="1103">
        <v>10121800</v>
      </c>
      <c r="F518" s="1102" t="s">
        <v>1873</v>
      </c>
    </row>
    <row r="519" spans="2:6" ht="15">
      <c r="B519" s="1035">
        <v>57415</v>
      </c>
      <c r="C519" s="1021" t="s">
        <v>1103</v>
      </c>
      <c r="D519" s="1109" t="s">
        <v>2392</v>
      </c>
      <c r="E519" s="1103">
        <v>10121800</v>
      </c>
      <c r="F519" s="1102" t="s">
        <v>1873</v>
      </c>
    </row>
    <row r="520" spans="2:6" ht="15">
      <c r="B520" s="1042">
        <v>57412</v>
      </c>
      <c r="C520" s="1021" t="s">
        <v>1104</v>
      </c>
      <c r="D520" s="1109" t="s">
        <v>2393</v>
      </c>
      <c r="E520" s="1103">
        <v>10121800</v>
      </c>
      <c r="F520" s="1102" t="s">
        <v>1873</v>
      </c>
    </row>
    <row r="521" spans="2:6" ht="15">
      <c r="B521" s="1035">
        <v>57417</v>
      </c>
      <c r="C521" s="1021" t="s">
        <v>1105</v>
      </c>
      <c r="D521" s="1109" t="s">
        <v>2394</v>
      </c>
      <c r="E521" s="1103">
        <v>10121800</v>
      </c>
      <c r="F521" s="1102" t="s">
        <v>1873</v>
      </c>
    </row>
    <row r="522" spans="2:6" ht="15">
      <c r="B522" s="1046">
        <v>57411</v>
      </c>
      <c r="C522" s="1021" t="s">
        <v>1106</v>
      </c>
      <c r="D522" s="1109" t="s">
        <v>2395</v>
      </c>
      <c r="E522" s="1103">
        <v>10121800</v>
      </c>
      <c r="F522" s="1102" t="s">
        <v>1873</v>
      </c>
    </row>
    <row r="523" spans="2:6" ht="15">
      <c r="B523" s="1047">
        <v>57413</v>
      </c>
      <c r="C523" s="1021" t="s">
        <v>1107</v>
      </c>
      <c r="D523" s="1109" t="s">
        <v>2396</v>
      </c>
      <c r="E523" s="1103">
        <v>10121800</v>
      </c>
      <c r="F523" s="1102" t="s">
        <v>1873</v>
      </c>
    </row>
    <row r="524" spans="2:6" ht="15">
      <c r="B524" s="1047" t="s">
        <v>1108</v>
      </c>
      <c r="C524" s="1021" t="s">
        <v>1109</v>
      </c>
      <c r="D524" s="1109" t="s">
        <v>2397</v>
      </c>
      <c r="E524" s="1103">
        <v>10121800</v>
      </c>
      <c r="F524" s="1102" t="s">
        <v>1873</v>
      </c>
    </row>
    <row r="525" spans="2:6" ht="15">
      <c r="B525" s="1036">
        <v>57019</v>
      </c>
      <c r="C525" s="1021" t="s">
        <v>1110</v>
      </c>
      <c r="D525" s="1109" t="s">
        <v>2398</v>
      </c>
      <c r="E525" s="1103">
        <v>10121800</v>
      </c>
      <c r="F525" s="1102" t="s">
        <v>1873</v>
      </c>
    </row>
    <row r="526" spans="2:6" ht="15">
      <c r="B526" s="1048">
        <v>57014</v>
      </c>
      <c r="C526" s="1030" t="s">
        <v>1111</v>
      </c>
      <c r="D526" s="1109" t="s">
        <v>2399</v>
      </c>
      <c r="E526" s="1103">
        <v>10121800</v>
      </c>
      <c r="F526" s="1102" t="s">
        <v>1873</v>
      </c>
    </row>
    <row r="527" spans="2:6" ht="15">
      <c r="B527" s="1048">
        <v>57016</v>
      </c>
      <c r="C527" s="1030" t="s">
        <v>1112</v>
      </c>
      <c r="D527" s="1109" t="s">
        <v>2400</v>
      </c>
      <c r="E527" s="1103">
        <v>10121800</v>
      </c>
      <c r="F527" s="1102" t="s">
        <v>1873</v>
      </c>
    </row>
    <row r="528" spans="2:6" ht="15">
      <c r="B528" s="1049">
        <v>57012</v>
      </c>
      <c r="C528" s="1030" t="s">
        <v>1113</v>
      </c>
      <c r="D528" s="1109" t="s">
        <v>2401</v>
      </c>
      <c r="E528" s="1103">
        <v>10121800</v>
      </c>
      <c r="F528" s="1102" t="s">
        <v>1873</v>
      </c>
    </row>
    <row r="529" spans="2:6" ht="15">
      <c r="B529" s="1048">
        <v>57013</v>
      </c>
      <c r="C529" s="1030" t="s">
        <v>1114</v>
      </c>
      <c r="D529" s="1109" t="s">
        <v>2402</v>
      </c>
      <c r="E529" s="1103">
        <v>10121800</v>
      </c>
      <c r="F529" s="1102" t="s">
        <v>1873</v>
      </c>
    </row>
    <row r="530" spans="2:6" ht="15">
      <c r="B530" s="1050">
        <v>57056</v>
      </c>
      <c r="C530" s="1030" t="s">
        <v>1115</v>
      </c>
      <c r="D530" s="1109" t="s">
        <v>2403</v>
      </c>
      <c r="E530" s="1103">
        <v>10121800</v>
      </c>
      <c r="F530" s="1102" t="s">
        <v>1873</v>
      </c>
    </row>
    <row r="531" spans="2:6" ht="15">
      <c r="B531" s="1051">
        <v>57052</v>
      </c>
      <c r="C531" s="1030" t="s">
        <v>1116</v>
      </c>
      <c r="D531" s="1109" t="s">
        <v>2404</v>
      </c>
      <c r="E531" s="1103">
        <v>10121800</v>
      </c>
      <c r="F531" s="1102" t="s">
        <v>1873</v>
      </c>
    </row>
    <row r="532" spans="2:6" ht="15">
      <c r="B532" s="1042">
        <v>57054</v>
      </c>
      <c r="C532" s="1030" t="s">
        <v>1117</v>
      </c>
      <c r="D532" s="1109" t="s">
        <v>2405</v>
      </c>
      <c r="E532" s="1103">
        <v>10121800</v>
      </c>
      <c r="F532" s="1102" t="s">
        <v>1873</v>
      </c>
    </row>
    <row r="533" spans="2:6" ht="15">
      <c r="B533" s="1052">
        <v>57040</v>
      </c>
      <c r="C533" s="1021" t="s">
        <v>1118</v>
      </c>
      <c r="D533" s="1109" t="s">
        <v>2406</v>
      </c>
      <c r="E533" s="1103">
        <v>10121800</v>
      </c>
      <c r="F533" s="1102" t="s">
        <v>1873</v>
      </c>
    </row>
    <row r="534" spans="2:6" ht="15">
      <c r="B534" s="1053">
        <v>57041</v>
      </c>
      <c r="C534" s="1021" t="s">
        <v>1119</v>
      </c>
      <c r="D534" s="1109" t="s">
        <v>2407</v>
      </c>
      <c r="E534" s="1103">
        <v>10121800</v>
      </c>
      <c r="F534" s="1102" t="s">
        <v>1873</v>
      </c>
    </row>
    <row r="535" spans="2:6" ht="15">
      <c r="B535" s="1048">
        <v>57042</v>
      </c>
      <c r="C535" s="1030" t="s">
        <v>1120</v>
      </c>
      <c r="D535" s="1109" t="s">
        <v>2408</v>
      </c>
      <c r="E535" s="1103">
        <v>10121800</v>
      </c>
      <c r="F535" s="1102" t="s">
        <v>1873</v>
      </c>
    </row>
    <row r="536" spans="2:6" ht="15">
      <c r="B536" s="1054">
        <v>57020</v>
      </c>
      <c r="C536" s="1021" t="s">
        <v>1121</v>
      </c>
      <c r="D536" s="1109" t="s">
        <v>2409</v>
      </c>
      <c r="E536" s="1103">
        <v>10121800</v>
      </c>
      <c r="F536" s="1102" t="s">
        <v>1873</v>
      </c>
    </row>
    <row r="537" spans="2:6" ht="15">
      <c r="B537" s="1035">
        <v>57024</v>
      </c>
      <c r="C537" s="1021" t="s">
        <v>1122</v>
      </c>
      <c r="D537" s="1109" t="s">
        <v>2410</v>
      </c>
      <c r="E537" s="1103">
        <v>10121800</v>
      </c>
      <c r="F537" s="1102" t="s">
        <v>1873</v>
      </c>
    </row>
    <row r="538" spans="2:6" ht="15">
      <c r="B538" s="1035">
        <v>57026</v>
      </c>
      <c r="C538" s="1021" t="s">
        <v>1123</v>
      </c>
      <c r="D538" s="1109" t="s">
        <v>2411</v>
      </c>
      <c r="E538" s="1103">
        <v>10121800</v>
      </c>
      <c r="F538" s="1102" t="s">
        <v>1873</v>
      </c>
    </row>
    <row r="539" spans="2:6" ht="15">
      <c r="B539" s="1055">
        <v>57021</v>
      </c>
      <c r="C539" s="1021" t="s">
        <v>1124</v>
      </c>
      <c r="D539" s="1109" t="s">
        <v>2412</v>
      </c>
      <c r="E539" s="1103">
        <v>10121800</v>
      </c>
      <c r="F539" s="1102" t="s">
        <v>1873</v>
      </c>
    </row>
    <row r="540" spans="2:6" ht="15">
      <c r="B540" s="1035">
        <v>57022</v>
      </c>
      <c r="C540" s="1021" t="s">
        <v>1125</v>
      </c>
      <c r="D540" s="1109" t="s">
        <v>2413</v>
      </c>
      <c r="E540" s="1103">
        <v>10121800</v>
      </c>
      <c r="F540" s="1102" t="s">
        <v>1873</v>
      </c>
    </row>
    <row r="541" spans="2:6" ht="15">
      <c r="B541" s="1056">
        <v>57030</v>
      </c>
      <c r="C541" s="1021" t="s">
        <v>1126</v>
      </c>
      <c r="D541" s="1109" t="s">
        <v>2414</v>
      </c>
      <c r="E541" s="1103">
        <v>10121800</v>
      </c>
      <c r="F541" s="1102" t="s">
        <v>1873</v>
      </c>
    </row>
    <row r="542" spans="2:6" ht="15">
      <c r="B542" s="1057">
        <v>57032</v>
      </c>
      <c r="C542" s="1021" t="s">
        <v>1127</v>
      </c>
      <c r="D542" s="1109" t="s">
        <v>2415</v>
      </c>
      <c r="E542" s="1103">
        <v>10121800</v>
      </c>
      <c r="F542" s="1102" t="s">
        <v>1873</v>
      </c>
    </row>
    <row r="543" spans="2:6" ht="15">
      <c r="B543" s="1035">
        <v>57031</v>
      </c>
      <c r="C543" s="1021" t="s">
        <v>1128</v>
      </c>
      <c r="D543" s="1109" t="s">
        <v>2416</v>
      </c>
      <c r="E543" s="1103">
        <v>10121800</v>
      </c>
      <c r="F543" s="1102" t="s">
        <v>1873</v>
      </c>
    </row>
    <row r="544" spans="2:6" ht="15">
      <c r="B544" s="1042">
        <v>57292</v>
      </c>
      <c r="C544" s="1030" t="s">
        <v>1129</v>
      </c>
      <c r="D544" s="1109" t="s">
        <v>2417</v>
      </c>
      <c r="E544" s="1103">
        <v>10121800</v>
      </c>
      <c r="F544" s="1102" t="s">
        <v>1873</v>
      </c>
    </row>
    <row r="545" spans="2:6" ht="15">
      <c r="B545" s="1035">
        <v>57911</v>
      </c>
      <c r="C545" s="1021" t="s">
        <v>1130</v>
      </c>
      <c r="D545" s="1109" t="s">
        <v>2418</v>
      </c>
      <c r="E545" s="1103">
        <v>10121800</v>
      </c>
      <c r="F545" s="1102" t="s">
        <v>1873</v>
      </c>
    </row>
    <row r="546" spans="2:6" ht="15">
      <c r="B546" s="1058">
        <v>57913</v>
      </c>
      <c r="C546" s="1021" t="s">
        <v>1131</v>
      </c>
      <c r="D546" s="1109" t="s">
        <v>2419</v>
      </c>
      <c r="E546" s="1103">
        <v>10121800</v>
      </c>
      <c r="F546" s="1102" t="s">
        <v>1873</v>
      </c>
    </row>
    <row r="547" spans="2:6" ht="15">
      <c r="B547" s="1059">
        <v>57910</v>
      </c>
      <c r="C547" s="1021" t="s">
        <v>1132</v>
      </c>
      <c r="D547" s="1109" t="s">
        <v>2420</v>
      </c>
      <c r="E547" s="1103">
        <v>10121800</v>
      </c>
      <c r="F547" s="1102" t="s">
        <v>1873</v>
      </c>
    </row>
    <row r="548" spans="2:6" ht="15">
      <c r="B548" s="1060">
        <v>57914</v>
      </c>
      <c r="C548" s="1021" t="s">
        <v>1133</v>
      </c>
      <c r="D548" s="1109" t="s">
        <v>2421</v>
      </c>
      <c r="E548" s="1103">
        <v>10121800</v>
      </c>
      <c r="F548" s="1102" t="s">
        <v>1873</v>
      </c>
    </row>
    <row r="549" spans="2:6" ht="15">
      <c r="B549" s="1042">
        <v>57285</v>
      </c>
      <c r="C549" s="1030" t="s">
        <v>1134</v>
      </c>
      <c r="D549" s="1109" t="s">
        <v>2422</v>
      </c>
      <c r="E549" s="1103">
        <v>10121800</v>
      </c>
      <c r="F549" s="1102" t="s">
        <v>1873</v>
      </c>
    </row>
    <row r="550" spans="2:6" ht="15">
      <c r="B550" s="1042">
        <v>57514</v>
      </c>
      <c r="C550" s="1030" t="s">
        <v>1135</v>
      </c>
      <c r="D550" s="1109" t="s">
        <v>2423</v>
      </c>
      <c r="E550" s="1103">
        <v>10121800</v>
      </c>
      <c r="F550" s="1102" t="s">
        <v>1873</v>
      </c>
    </row>
    <row r="551" spans="2:6" ht="15">
      <c r="B551" s="1061">
        <v>57512</v>
      </c>
      <c r="C551" s="1030" t="s">
        <v>1136</v>
      </c>
      <c r="D551" s="1109" t="s">
        <v>2424</v>
      </c>
      <c r="E551" s="1103">
        <v>10121800</v>
      </c>
      <c r="F551" s="1102" t="s">
        <v>1873</v>
      </c>
    </row>
    <row r="552" spans="2:6" ht="15">
      <c r="B552" s="1062" t="s">
        <v>1137</v>
      </c>
      <c r="C552" s="1021" t="s">
        <v>1138</v>
      </c>
      <c r="D552" s="1109" t="s">
        <v>2425</v>
      </c>
      <c r="E552" s="1103">
        <v>10121800</v>
      </c>
      <c r="F552" s="1102" t="s">
        <v>1873</v>
      </c>
    </row>
    <row r="553" spans="2:6" ht="15">
      <c r="B553" s="1035">
        <v>57511</v>
      </c>
      <c r="C553" s="1021" t="s">
        <v>1139</v>
      </c>
      <c r="D553" s="1109" t="s">
        <v>2426</v>
      </c>
      <c r="E553" s="1103">
        <v>10121800</v>
      </c>
      <c r="F553" s="1102" t="s">
        <v>1873</v>
      </c>
    </row>
    <row r="554" spans="2:6" ht="15">
      <c r="B554" s="1063">
        <v>57454</v>
      </c>
      <c r="C554" s="1021" t="s">
        <v>1140</v>
      </c>
      <c r="D554" s="1109" t="s">
        <v>2427</v>
      </c>
      <c r="E554" s="1103">
        <v>10121800</v>
      </c>
      <c r="F554" s="1102" t="s">
        <v>1873</v>
      </c>
    </row>
    <row r="555" spans="2:6" ht="15">
      <c r="B555" s="1064">
        <v>57456</v>
      </c>
      <c r="C555" s="1021" t="s">
        <v>1141</v>
      </c>
      <c r="D555" s="1109" t="s">
        <v>2428</v>
      </c>
      <c r="E555" s="1103">
        <v>10121800</v>
      </c>
      <c r="F555" s="1102" t="s">
        <v>1873</v>
      </c>
    </row>
    <row r="556" spans="2:6" ht="15">
      <c r="B556" s="1063" t="s">
        <v>1142</v>
      </c>
      <c r="C556" s="1021" t="s">
        <v>1143</v>
      </c>
      <c r="D556" s="1109" t="s">
        <v>2429</v>
      </c>
      <c r="E556" s="1103">
        <v>10121800</v>
      </c>
      <c r="F556" s="1102" t="s">
        <v>1873</v>
      </c>
    </row>
    <row r="557" spans="2:6" ht="15">
      <c r="B557" s="1064" t="s">
        <v>1144</v>
      </c>
      <c r="C557" s="1021" t="s">
        <v>1145</v>
      </c>
      <c r="D557" s="1109" t="s">
        <v>2430</v>
      </c>
      <c r="E557" s="1103">
        <v>10121800</v>
      </c>
      <c r="F557" s="1102" t="s">
        <v>1873</v>
      </c>
    </row>
    <row r="558" spans="2:6" ht="15">
      <c r="B558" s="1035">
        <v>57907</v>
      </c>
      <c r="C558" s="1021" t="s">
        <v>1146</v>
      </c>
      <c r="D558" s="1109" t="s">
        <v>2431</v>
      </c>
      <c r="E558" s="1103">
        <v>10121800</v>
      </c>
      <c r="F558" s="1102" t="s">
        <v>1873</v>
      </c>
    </row>
    <row r="559" spans="2:6" ht="15">
      <c r="B559" s="1042">
        <v>57394</v>
      </c>
      <c r="C559" s="1030" t="s">
        <v>1147</v>
      </c>
      <c r="D559" s="1109" t="s">
        <v>2432</v>
      </c>
      <c r="E559" s="1103">
        <v>10121800</v>
      </c>
      <c r="F559" s="1102" t="s">
        <v>1873</v>
      </c>
    </row>
    <row r="560" spans="2:6" ht="15">
      <c r="B560" s="1065">
        <v>57902</v>
      </c>
      <c r="C560" s="1021" t="s">
        <v>1148</v>
      </c>
      <c r="D560" s="1109" t="s">
        <v>2433</v>
      </c>
      <c r="E560" s="1103">
        <v>10121800</v>
      </c>
      <c r="F560" s="1102" t="s">
        <v>1873</v>
      </c>
    </row>
    <row r="561" spans="2:6" ht="15">
      <c r="B561" s="1065" t="s">
        <v>1149</v>
      </c>
      <c r="C561" s="1021" t="s">
        <v>1150</v>
      </c>
      <c r="D561" s="1109" t="s">
        <v>2434</v>
      </c>
      <c r="E561" s="1103">
        <v>10121800</v>
      </c>
      <c r="F561" s="1102" t="s">
        <v>1873</v>
      </c>
    </row>
    <row r="562" spans="2:6" ht="15">
      <c r="B562" s="1042">
        <v>57395</v>
      </c>
      <c r="C562" s="1030" t="s">
        <v>1151</v>
      </c>
      <c r="D562" s="1109" t="s">
        <v>2435</v>
      </c>
      <c r="E562" s="1103">
        <v>10121800</v>
      </c>
      <c r="F562" s="1102" t="s">
        <v>1873</v>
      </c>
    </row>
    <row r="563" spans="2:6" ht="15">
      <c r="B563" s="1042">
        <v>57391</v>
      </c>
      <c r="C563" s="1030" t="s">
        <v>1152</v>
      </c>
      <c r="D563" s="1109" t="s">
        <v>2436</v>
      </c>
      <c r="E563" s="1103">
        <v>10121800</v>
      </c>
      <c r="F563" s="1102" t="s">
        <v>1873</v>
      </c>
    </row>
    <row r="564" spans="2:6" ht="15">
      <c r="B564" s="1066">
        <v>57399</v>
      </c>
      <c r="C564" s="1021" t="s">
        <v>1153</v>
      </c>
      <c r="D564" s="1109" t="s">
        <v>2437</v>
      </c>
      <c r="E564" s="1103">
        <v>10121800</v>
      </c>
      <c r="F564" s="1102" t="s">
        <v>1873</v>
      </c>
    </row>
    <row r="565" spans="2:6" ht="15">
      <c r="B565" s="1067">
        <v>57392</v>
      </c>
      <c r="C565" s="1030" t="s">
        <v>1154</v>
      </c>
      <c r="D565" s="1109" t="s">
        <v>2438</v>
      </c>
      <c r="E565" s="1103">
        <v>10121800</v>
      </c>
      <c r="F565" s="1102" t="s">
        <v>1873</v>
      </c>
    </row>
    <row r="566" spans="2:6" ht="15">
      <c r="B566" s="1068" t="s">
        <v>1155</v>
      </c>
      <c r="C566" s="1030" t="s">
        <v>1156</v>
      </c>
      <c r="D566" s="1109" t="s">
        <v>2439</v>
      </c>
      <c r="E566" s="1103">
        <v>10121800</v>
      </c>
      <c r="F566" s="1102" t="s">
        <v>1873</v>
      </c>
    </row>
    <row r="567" spans="2:6" ht="15">
      <c r="B567" s="1067" t="s">
        <v>1157</v>
      </c>
      <c r="C567" s="1030" t="s">
        <v>1158</v>
      </c>
      <c r="D567" s="1109" t="s">
        <v>2440</v>
      </c>
      <c r="E567" s="1103">
        <v>10121800</v>
      </c>
      <c r="F567" s="1102" t="s">
        <v>1873</v>
      </c>
    </row>
    <row r="568" spans="2:6" ht="15">
      <c r="B568" s="1042">
        <v>57393</v>
      </c>
      <c r="C568" s="1030" t="s">
        <v>1159</v>
      </c>
      <c r="D568" s="1109" t="s">
        <v>2441</v>
      </c>
      <c r="E568" s="1103">
        <v>10121800</v>
      </c>
      <c r="F568" s="1102" t="s">
        <v>1873</v>
      </c>
    </row>
    <row r="569" spans="2:6" ht="15">
      <c r="B569" s="1035">
        <v>57263</v>
      </c>
      <c r="C569" s="1021" t="s">
        <v>1160</v>
      </c>
      <c r="D569" s="1109" t="s">
        <v>2442</v>
      </c>
      <c r="E569" s="1103">
        <v>10121800</v>
      </c>
      <c r="F569" s="1102" t="s">
        <v>1873</v>
      </c>
    </row>
    <row r="570" spans="2:6" ht="15">
      <c r="B570" s="1063">
        <v>57261</v>
      </c>
      <c r="C570" s="1021" t="s">
        <v>1161</v>
      </c>
      <c r="D570" s="1109" t="s">
        <v>2443</v>
      </c>
      <c r="E570" s="1103">
        <v>10121800</v>
      </c>
      <c r="F570" s="1102" t="s">
        <v>1873</v>
      </c>
    </row>
    <row r="571" spans="2:6" ht="15">
      <c r="B571" s="1069">
        <v>57265</v>
      </c>
      <c r="C571" s="1030" t="s">
        <v>1162</v>
      </c>
      <c r="D571" s="1109" t="s">
        <v>2444</v>
      </c>
      <c r="E571" s="1103">
        <v>10121800</v>
      </c>
      <c r="F571" s="1102" t="s">
        <v>1873</v>
      </c>
    </row>
    <row r="572" spans="2:6" ht="15">
      <c r="B572" s="1070" t="s">
        <v>1163</v>
      </c>
      <c r="C572" s="1021" t="s">
        <v>1164</v>
      </c>
      <c r="D572" s="1109" t="s">
        <v>2445</v>
      </c>
      <c r="E572" s="1103">
        <v>10121800</v>
      </c>
      <c r="F572" s="1102" t="s">
        <v>1873</v>
      </c>
    </row>
    <row r="573" spans="2:6" ht="15">
      <c r="B573" s="1063" t="s">
        <v>1165</v>
      </c>
      <c r="C573" s="1021" t="s">
        <v>1166</v>
      </c>
      <c r="D573" s="1109" t="s">
        <v>2446</v>
      </c>
      <c r="E573" s="1103">
        <v>10121800</v>
      </c>
      <c r="F573" s="1102" t="s">
        <v>1873</v>
      </c>
    </row>
    <row r="574" spans="2:6" ht="15">
      <c r="B574" s="1035">
        <v>57017</v>
      </c>
      <c r="C574" s="1021" t="s">
        <v>1167</v>
      </c>
      <c r="D574" s="1109" t="s">
        <v>2447</v>
      </c>
      <c r="E574" s="1103">
        <v>10121800</v>
      </c>
      <c r="F574" s="1102" t="s">
        <v>1873</v>
      </c>
    </row>
    <row r="575" spans="2:6" ht="15">
      <c r="B575" s="1071">
        <v>57266</v>
      </c>
      <c r="C575" s="1030" t="s">
        <v>1168</v>
      </c>
      <c r="D575" s="1109" t="s">
        <v>2448</v>
      </c>
      <c r="E575" s="1103">
        <v>10121800</v>
      </c>
      <c r="F575" s="1102" t="s">
        <v>1873</v>
      </c>
    </row>
    <row r="576" spans="2:6" ht="15">
      <c r="B576" s="1072">
        <v>57262</v>
      </c>
      <c r="C576" s="1021" t="s">
        <v>1169</v>
      </c>
      <c r="D576" s="1109" t="s">
        <v>2449</v>
      </c>
      <c r="E576" s="1103">
        <v>10121800</v>
      </c>
      <c r="F576" s="1102" t="s">
        <v>1873</v>
      </c>
    </row>
    <row r="577" spans="2:6" ht="15">
      <c r="B577" s="1073">
        <v>57284</v>
      </c>
      <c r="C577" s="1030" t="s">
        <v>1170</v>
      </c>
      <c r="D577" s="1109" t="s">
        <v>2450</v>
      </c>
      <c r="E577" s="1103">
        <v>10121800</v>
      </c>
      <c r="F577" s="1102" t="s">
        <v>1873</v>
      </c>
    </row>
    <row r="578" spans="2:6" ht="15">
      <c r="B578" s="1074" t="s">
        <v>1171</v>
      </c>
      <c r="C578" s="1030" t="s">
        <v>1172</v>
      </c>
      <c r="D578" s="1109" t="s">
        <v>2451</v>
      </c>
      <c r="E578" s="1103">
        <v>10121800</v>
      </c>
      <c r="F578" s="1102" t="s">
        <v>1873</v>
      </c>
    </row>
    <row r="579" spans="2:6" ht="15">
      <c r="B579" s="1075" t="s">
        <v>1173</v>
      </c>
      <c r="C579" s="1021" t="s">
        <v>1174</v>
      </c>
      <c r="D579" s="1109" t="s">
        <v>2452</v>
      </c>
      <c r="E579" s="1103">
        <v>10121800</v>
      </c>
      <c r="F579" s="1102" t="s">
        <v>1873</v>
      </c>
    </row>
    <row r="580" spans="2:6" ht="15">
      <c r="B580" s="1048">
        <v>57269</v>
      </c>
      <c r="C580" s="1030" t="s">
        <v>1175</v>
      </c>
      <c r="D580" s="1109" t="s">
        <v>2453</v>
      </c>
      <c r="E580" s="1103">
        <v>10121800</v>
      </c>
      <c r="F580" s="1102" t="s">
        <v>1873</v>
      </c>
    </row>
    <row r="581" spans="2:6" ht="15">
      <c r="B581" s="1064">
        <v>57916</v>
      </c>
      <c r="C581" s="1021" t="s">
        <v>1176</v>
      </c>
      <c r="D581" s="1109" t="s">
        <v>2454</v>
      </c>
      <c r="E581" s="1103">
        <v>10121800</v>
      </c>
      <c r="F581" s="1102" t="s">
        <v>1873</v>
      </c>
    </row>
    <row r="582" spans="2:6" ht="15">
      <c r="B582" s="1060" t="s">
        <v>1177</v>
      </c>
      <c r="C582" s="1021" t="s">
        <v>1178</v>
      </c>
      <c r="D582" s="1109" t="s">
        <v>2455</v>
      </c>
      <c r="E582" s="1103">
        <v>10121800</v>
      </c>
      <c r="F582" s="1102" t="s">
        <v>1873</v>
      </c>
    </row>
    <row r="583" spans="2:6" ht="15">
      <c r="B583" s="1042">
        <v>57333</v>
      </c>
      <c r="C583" s="1030" t="s">
        <v>1179</v>
      </c>
      <c r="D583" s="1109" t="s">
        <v>2456</v>
      </c>
      <c r="E583" s="1103">
        <v>10121800</v>
      </c>
      <c r="F583" s="1102" t="s">
        <v>1873</v>
      </c>
    </row>
    <row r="584" spans="2:6" ht="15">
      <c r="B584" s="1042">
        <v>57337</v>
      </c>
      <c r="C584" s="1030" t="s">
        <v>1180</v>
      </c>
      <c r="D584" s="1109" t="s">
        <v>2457</v>
      </c>
      <c r="E584" s="1103">
        <v>10121800</v>
      </c>
      <c r="F584" s="1102" t="s">
        <v>1873</v>
      </c>
    </row>
    <row r="585" spans="2:6" ht="15">
      <c r="B585" s="1042">
        <v>57336</v>
      </c>
      <c r="C585" s="1030" t="s">
        <v>1181</v>
      </c>
      <c r="D585" s="1109" t="s">
        <v>2458</v>
      </c>
      <c r="E585" s="1103">
        <v>10121800</v>
      </c>
      <c r="F585" s="1102" t="s">
        <v>1873</v>
      </c>
    </row>
    <row r="586" spans="2:6" ht="15">
      <c r="B586" s="1042">
        <v>57332</v>
      </c>
      <c r="C586" s="1030" t="s">
        <v>1182</v>
      </c>
      <c r="D586" s="1109" t="s">
        <v>2459</v>
      </c>
      <c r="E586" s="1103">
        <v>10121800</v>
      </c>
      <c r="F586" s="1102" t="s">
        <v>1873</v>
      </c>
    </row>
    <row r="587" spans="2:6" ht="15">
      <c r="B587" s="1042" t="s">
        <v>1183</v>
      </c>
      <c r="C587" s="1030" t="s">
        <v>1184</v>
      </c>
      <c r="D587" s="1109" t="s">
        <v>2460</v>
      </c>
      <c r="E587" s="1103">
        <v>10121800</v>
      </c>
      <c r="F587" s="1102" t="s">
        <v>1873</v>
      </c>
    </row>
    <row r="588" spans="2:6" ht="15">
      <c r="B588" s="1035">
        <v>37332</v>
      </c>
      <c r="C588" s="1021" t="s">
        <v>1185</v>
      </c>
      <c r="D588" s="1109" t="s">
        <v>2461</v>
      </c>
      <c r="E588" s="1103">
        <v>10121800</v>
      </c>
      <c r="F588" s="1102" t="s">
        <v>1873</v>
      </c>
    </row>
    <row r="589" spans="2:6" ht="15">
      <c r="B589" s="1035" t="s">
        <v>1186</v>
      </c>
      <c r="C589" s="1021" t="s">
        <v>1187</v>
      </c>
      <c r="D589" s="1109" t="s">
        <v>2462</v>
      </c>
      <c r="E589" s="1103">
        <v>10121800</v>
      </c>
      <c r="F589" s="1102" t="s">
        <v>1873</v>
      </c>
    </row>
    <row r="590" spans="2:6" ht="15">
      <c r="B590" s="1035">
        <v>57922</v>
      </c>
      <c r="C590" s="1021" t="s">
        <v>1188</v>
      </c>
      <c r="D590" s="1109" t="s">
        <v>2463</v>
      </c>
      <c r="E590" s="1103">
        <v>10121800</v>
      </c>
      <c r="F590" s="1102" t="s">
        <v>1873</v>
      </c>
    </row>
    <row r="591" spans="2:6" ht="15">
      <c r="B591" s="1035" t="s">
        <v>1189</v>
      </c>
      <c r="C591" s="1021" t="s">
        <v>1190</v>
      </c>
      <c r="D591" s="1109" t="s">
        <v>2464</v>
      </c>
      <c r="E591" s="1103">
        <v>10121800</v>
      </c>
      <c r="F591" s="1102" t="s">
        <v>1873</v>
      </c>
    </row>
    <row r="592" spans="2:6" ht="15">
      <c r="B592" s="1035">
        <v>57924</v>
      </c>
      <c r="C592" s="1021" t="s">
        <v>1191</v>
      </c>
      <c r="D592" s="1109" t="s">
        <v>2465</v>
      </c>
      <c r="E592" s="1103">
        <v>10121800</v>
      </c>
      <c r="F592" s="1102" t="s">
        <v>1873</v>
      </c>
    </row>
    <row r="593" spans="2:6" ht="15">
      <c r="B593" s="1035">
        <v>57920</v>
      </c>
      <c r="C593" s="1021" t="s">
        <v>1192</v>
      </c>
      <c r="D593" s="1109" t="s">
        <v>2466</v>
      </c>
      <c r="E593" s="1103">
        <v>10121800</v>
      </c>
      <c r="F593" s="1102" t="s">
        <v>1873</v>
      </c>
    </row>
    <row r="594" spans="2:6" ht="15">
      <c r="B594" s="1035">
        <v>57235</v>
      </c>
      <c r="C594" s="1021" t="s">
        <v>1193</v>
      </c>
      <c r="D594" s="1109" t="s">
        <v>2467</v>
      </c>
      <c r="E594" s="1103">
        <v>10121800</v>
      </c>
      <c r="F594" s="1102" t="s">
        <v>1873</v>
      </c>
    </row>
    <row r="595" spans="2:6" ht="15">
      <c r="B595" s="1035">
        <v>57232</v>
      </c>
      <c r="C595" s="1021" t="s">
        <v>1194</v>
      </c>
      <c r="D595" s="1109" t="s">
        <v>2468</v>
      </c>
      <c r="E595" s="1103">
        <v>10121800</v>
      </c>
      <c r="F595" s="1102" t="s">
        <v>1873</v>
      </c>
    </row>
    <row r="596" spans="2:6" ht="15">
      <c r="B596" s="1035">
        <v>37230</v>
      </c>
      <c r="C596" s="1021" t="s">
        <v>265</v>
      </c>
      <c r="D596" s="1109" t="s">
        <v>2469</v>
      </c>
      <c r="E596" s="1103">
        <v>10121800</v>
      </c>
      <c r="F596" s="1102" t="s">
        <v>1873</v>
      </c>
    </row>
    <row r="597" spans="2:6" ht="15">
      <c r="B597" s="1035">
        <v>37231</v>
      </c>
      <c r="C597" s="1021" t="s">
        <v>1195</v>
      </c>
      <c r="D597" s="1109" t="s">
        <v>2470</v>
      </c>
      <c r="E597" s="1103">
        <v>10121800</v>
      </c>
      <c r="F597" s="1102" t="s">
        <v>1873</v>
      </c>
    </row>
    <row r="598" spans="2:6" ht="15">
      <c r="B598" s="1035" t="s">
        <v>1196</v>
      </c>
      <c r="C598" s="1021" t="s">
        <v>1197</v>
      </c>
      <c r="D598" s="1109" t="s">
        <v>2471</v>
      </c>
      <c r="E598" s="1103">
        <v>10121800</v>
      </c>
      <c r="F598" s="1102" t="s">
        <v>1873</v>
      </c>
    </row>
    <row r="599" spans="2:6" ht="15">
      <c r="B599" s="1035" t="s">
        <v>1198</v>
      </c>
      <c r="C599" s="1021" t="s">
        <v>1199</v>
      </c>
      <c r="D599" s="1109" t="s">
        <v>2472</v>
      </c>
      <c r="E599" s="1103">
        <v>10121800</v>
      </c>
      <c r="F599" s="1102" t="s">
        <v>1873</v>
      </c>
    </row>
    <row r="600" spans="2:6" ht="15">
      <c r="B600" s="1058">
        <v>57926</v>
      </c>
      <c r="C600" s="1021" t="s">
        <v>1200</v>
      </c>
      <c r="D600" s="1109" t="s">
        <v>2473</v>
      </c>
      <c r="E600" s="1103">
        <v>10121800</v>
      </c>
      <c r="F600" s="1102" t="s">
        <v>1873</v>
      </c>
    </row>
    <row r="601" spans="2:6" ht="15">
      <c r="B601" s="1042">
        <v>57687</v>
      </c>
      <c r="C601" s="1030" t="s">
        <v>1201</v>
      </c>
      <c r="D601" s="1109" t="s">
        <v>2474</v>
      </c>
      <c r="E601" s="1103">
        <v>10121800</v>
      </c>
      <c r="F601" s="1102" t="s">
        <v>1873</v>
      </c>
    </row>
    <row r="602" spans="2:6" ht="15">
      <c r="B602" s="1035">
        <v>57097</v>
      </c>
      <c r="C602" s="1021" t="s">
        <v>1202</v>
      </c>
      <c r="D602" s="1109" t="s">
        <v>2475</v>
      </c>
      <c r="E602" s="1103">
        <v>10121800</v>
      </c>
      <c r="F602" s="1102" t="s">
        <v>1873</v>
      </c>
    </row>
    <row r="603" spans="2:6" ht="15">
      <c r="B603" s="1035" t="s">
        <v>1203</v>
      </c>
      <c r="C603" s="1021" t="s">
        <v>1204</v>
      </c>
      <c r="D603" s="1109" t="s">
        <v>2476</v>
      </c>
      <c r="E603" s="1103">
        <v>10121800</v>
      </c>
      <c r="F603" s="1102" t="s">
        <v>1873</v>
      </c>
    </row>
    <row r="604" spans="2:6" ht="15">
      <c r="B604" s="1035" t="s">
        <v>1205</v>
      </c>
      <c r="C604" s="1021" t="s">
        <v>1206</v>
      </c>
      <c r="D604" s="1109" t="s">
        <v>2477</v>
      </c>
      <c r="E604" s="1103">
        <v>10121800</v>
      </c>
      <c r="F604" s="1102" t="s">
        <v>1873</v>
      </c>
    </row>
    <row r="605" spans="2:6" ht="15">
      <c r="B605" s="1042">
        <v>57759</v>
      </c>
      <c r="C605" s="1030" t="s">
        <v>1207</v>
      </c>
      <c r="D605" s="1109" t="s">
        <v>2478</v>
      </c>
      <c r="E605" s="1103">
        <v>10121800</v>
      </c>
      <c r="F605" s="1102" t="s">
        <v>1873</v>
      </c>
    </row>
    <row r="606" spans="2:6" ht="15">
      <c r="B606" s="1035">
        <v>57120</v>
      </c>
      <c r="C606" s="1021" t="s">
        <v>1208</v>
      </c>
      <c r="D606" s="1109" t="s">
        <v>2479</v>
      </c>
      <c r="E606" s="1103">
        <v>10121800</v>
      </c>
      <c r="F606" s="1102" t="s">
        <v>1873</v>
      </c>
    </row>
    <row r="607" spans="2:6" ht="15">
      <c r="B607" s="1035">
        <v>57125</v>
      </c>
      <c r="C607" s="1021" t="s">
        <v>1209</v>
      </c>
      <c r="D607" s="1109" t="s">
        <v>2480</v>
      </c>
      <c r="E607" s="1103">
        <v>10121800</v>
      </c>
      <c r="F607" s="1102" t="s">
        <v>1873</v>
      </c>
    </row>
    <row r="608" spans="2:6" ht="15">
      <c r="B608" s="1035" t="s">
        <v>1210</v>
      </c>
      <c r="C608" s="1021" t="s">
        <v>1211</v>
      </c>
      <c r="D608" s="1109" t="s">
        <v>2481</v>
      </c>
      <c r="E608" s="1103">
        <v>10121800</v>
      </c>
      <c r="F608" s="1102" t="s">
        <v>1873</v>
      </c>
    </row>
    <row r="609" spans="2:6" ht="15">
      <c r="B609" s="1035">
        <v>57119</v>
      </c>
      <c r="C609" s="1021" t="s">
        <v>1212</v>
      </c>
      <c r="D609" s="1109" t="s">
        <v>2482</v>
      </c>
      <c r="E609" s="1103">
        <v>10121800</v>
      </c>
      <c r="F609" s="1102" t="s">
        <v>1873</v>
      </c>
    </row>
    <row r="610" spans="2:6" ht="15">
      <c r="B610" s="1035">
        <v>57113</v>
      </c>
      <c r="C610" s="1021" t="s">
        <v>1213</v>
      </c>
      <c r="D610" s="1109" t="s">
        <v>2483</v>
      </c>
      <c r="E610" s="1103">
        <v>10121800</v>
      </c>
      <c r="F610" s="1102" t="s">
        <v>1873</v>
      </c>
    </row>
    <row r="611" spans="2:6" ht="15">
      <c r="B611" s="1035">
        <v>57116</v>
      </c>
      <c r="C611" s="1021" t="s">
        <v>1214</v>
      </c>
      <c r="D611" s="1109" t="s">
        <v>2484</v>
      </c>
      <c r="E611" s="1103">
        <v>10121800</v>
      </c>
      <c r="F611" s="1102" t="s">
        <v>1873</v>
      </c>
    </row>
    <row r="612" spans="2:6" ht="15">
      <c r="B612" s="1035">
        <v>27116</v>
      </c>
      <c r="C612" s="1021" t="s">
        <v>1215</v>
      </c>
      <c r="D612" s="1109" t="s">
        <v>2485</v>
      </c>
      <c r="E612" s="1103">
        <v>10121800</v>
      </c>
      <c r="F612" s="1102" t="s">
        <v>1873</v>
      </c>
    </row>
    <row r="613" spans="2:6" ht="15">
      <c r="B613" s="1035" t="s">
        <v>1216</v>
      </c>
      <c r="C613" s="1021" t="s">
        <v>1217</v>
      </c>
      <c r="D613" s="1109" t="s">
        <v>2486</v>
      </c>
      <c r="E613" s="1103">
        <v>10121800</v>
      </c>
      <c r="F613" s="1102" t="s">
        <v>1873</v>
      </c>
    </row>
    <row r="614" spans="2:6" ht="15">
      <c r="B614" s="1035">
        <v>57111</v>
      </c>
      <c r="C614" s="1021" t="s">
        <v>1218</v>
      </c>
      <c r="D614" s="1109" t="s">
        <v>2487</v>
      </c>
      <c r="E614" s="1103">
        <v>10121800</v>
      </c>
      <c r="F614" s="1102" t="s">
        <v>1873</v>
      </c>
    </row>
    <row r="615" spans="2:6" ht="15">
      <c r="B615" s="1035">
        <v>57115</v>
      </c>
      <c r="C615" s="1021" t="s">
        <v>1219</v>
      </c>
      <c r="D615" s="1109" t="s">
        <v>2488</v>
      </c>
      <c r="E615" s="1103">
        <v>10121800</v>
      </c>
      <c r="F615" s="1102" t="s">
        <v>1873</v>
      </c>
    </row>
    <row r="616" spans="2:6" ht="15">
      <c r="B616" s="1035">
        <v>37115</v>
      </c>
      <c r="C616" s="1021" t="s">
        <v>1220</v>
      </c>
      <c r="D616" s="1109" t="s">
        <v>2489</v>
      </c>
      <c r="E616" s="1103">
        <v>10121800</v>
      </c>
      <c r="F616" s="1102" t="s">
        <v>1873</v>
      </c>
    </row>
    <row r="617" spans="2:6" ht="15">
      <c r="B617" s="1035">
        <v>57110</v>
      </c>
      <c r="C617" s="1021" t="s">
        <v>1221</v>
      </c>
      <c r="D617" s="1109" t="s">
        <v>2490</v>
      </c>
      <c r="E617" s="1103">
        <v>10121800</v>
      </c>
      <c r="F617" s="1102" t="s">
        <v>1873</v>
      </c>
    </row>
    <row r="618" spans="2:6" ht="15">
      <c r="B618" s="1035" t="s">
        <v>1222</v>
      </c>
      <c r="C618" s="1021" t="s">
        <v>1223</v>
      </c>
      <c r="D618" s="1109" t="s">
        <v>2491</v>
      </c>
      <c r="E618" s="1103">
        <v>10121800</v>
      </c>
      <c r="F618" s="1102" t="s">
        <v>1873</v>
      </c>
    </row>
    <row r="619" spans="2:6" ht="15">
      <c r="B619" s="1035">
        <v>57118</v>
      </c>
      <c r="C619" s="1021" t="s">
        <v>1224</v>
      </c>
      <c r="D619" s="1109" t="s">
        <v>2492</v>
      </c>
      <c r="E619" s="1103">
        <v>10121800</v>
      </c>
      <c r="F619" s="1102" t="s">
        <v>1873</v>
      </c>
    </row>
    <row r="620" spans="2:6" ht="15">
      <c r="B620" s="1042">
        <v>57723</v>
      </c>
      <c r="C620" s="1030" t="s">
        <v>1225</v>
      </c>
      <c r="D620" s="1109" t="s">
        <v>2493</v>
      </c>
      <c r="E620" s="1103">
        <v>10121800</v>
      </c>
      <c r="F620" s="1102" t="s">
        <v>1873</v>
      </c>
    </row>
    <row r="621" spans="2:6" ht="15">
      <c r="B621" s="1047">
        <v>57721</v>
      </c>
      <c r="C621" s="1021" t="s">
        <v>1226</v>
      </c>
      <c r="D621" s="1109" t="s">
        <v>2494</v>
      </c>
      <c r="E621" s="1103">
        <v>10121800</v>
      </c>
      <c r="F621" s="1102" t="s">
        <v>1873</v>
      </c>
    </row>
    <row r="622" spans="2:6" ht="15">
      <c r="B622" s="1048">
        <v>57722</v>
      </c>
      <c r="C622" s="1030" t="s">
        <v>1227</v>
      </c>
      <c r="D622" s="1109" t="s">
        <v>2495</v>
      </c>
      <c r="E622" s="1103">
        <v>10121800</v>
      </c>
      <c r="F622" s="1102" t="s">
        <v>1873</v>
      </c>
    </row>
    <row r="623" spans="2:6" ht="15">
      <c r="B623" s="1035">
        <v>27091</v>
      </c>
      <c r="C623" s="1021" t="s">
        <v>1228</v>
      </c>
      <c r="D623" s="1109" t="s">
        <v>2496</v>
      </c>
      <c r="E623" s="1103">
        <v>10121800</v>
      </c>
      <c r="F623" s="1102" t="s">
        <v>1873</v>
      </c>
    </row>
    <row r="624" spans="2:6" ht="15">
      <c r="B624" s="1035" t="s">
        <v>1229</v>
      </c>
      <c r="C624" s="1021" t="s">
        <v>1230</v>
      </c>
      <c r="D624" s="1109" t="s">
        <v>2497</v>
      </c>
      <c r="E624" s="1103">
        <v>10121806</v>
      </c>
      <c r="F624" s="1102" t="s">
        <v>1874</v>
      </c>
    </row>
    <row r="625" spans="2:6" ht="15">
      <c r="B625" s="1035">
        <v>27094</v>
      </c>
      <c r="C625" s="1021" t="s">
        <v>1231</v>
      </c>
      <c r="D625" s="1109" t="s">
        <v>2498</v>
      </c>
      <c r="E625" s="1103">
        <v>10121800</v>
      </c>
      <c r="F625" s="1102" t="s">
        <v>1873</v>
      </c>
    </row>
    <row r="626" spans="2:6" ht="15">
      <c r="B626" s="1035" t="s">
        <v>1232</v>
      </c>
      <c r="C626" s="1021" t="s">
        <v>1233</v>
      </c>
      <c r="D626" s="1109" t="s">
        <v>2499</v>
      </c>
      <c r="E626" s="1103">
        <v>10121806</v>
      </c>
      <c r="F626" s="1102" t="s">
        <v>1874</v>
      </c>
    </row>
    <row r="627" spans="2:6" ht="15">
      <c r="B627" s="1042">
        <v>27104</v>
      </c>
      <c r="C627" s="1030" t="s">
        <v>1234</v>
      </c>
      <c r="D627" s="1109" t="s">
        <v>2500</v>
      </c>
      <c r="E627" s="1103">
        <v>10121800</v>
      </c>
      <c r="F627" s="1102" t="s">
        <v>1873</v>
      </c>
    </row>
    <row r="628" spans="2:6" ht="15">
      <c r="B628" s="1035" t="s">
        <v>1235</v>
      </c>
      <c r="C628" s="1021" t="s">
        <v>1236</v>
      </c>
      <c r="D628" s="1109" t="s">
        <v>2501</v>
      </c>
      <c r="E628" s="1103">
        <v>10121806</v>
      </c>
      <c r="F628" s="1102" t="s">
        <v>1874</v>
      </c>
    </row>
    <row r="629" spans="2:6" ht="15">
      <c r="B629" s="1021">
        <v>48889</v>
      </c>
      <c r="C629" s="1021" t="s">
        <v>1237</v>
      </c>
      <c r="D629" s="1030" t="s">
        <v>2502</v>
      </c>
      <c r="E629" s="1101">
        <v>10122100</v>
      </c>
      <c r="F629" s="1102" t="s">
        <v>1871</v>
      </c>
    </row>
    <row r="630" spans="2:6" ht="15">
      <c r="B630" s="1021">
        <v>56072</v>
      </c>
      <c r="C630" s="1021" t="s">
        <v>1238</v>
      </c>
      <c r="D630" s="1030" t="s">
        <v>2503</v>
      </c>
      <c r="E630" s="1101">
        <v>10122100</v>
      </c>
      <c r="F630" s="1102" t="s">
        <v>1871</v>
      </c>
    </row>
    <row r="631" spans="2:6" ht="15">
      <c r="B631" s="1021">
        <v>66536</v>
      </c>
      <c r="C631" s="1021" t="s">
        <v>1239</v>
      </c>
      <c r="D631" s="1030" t="s">
        <v>2504</v>
      </c>
      <c r="E631" s="1101">
        <v>10122100</v>
      </c>
      <c r="F631" s="1102" t="s">
        <v>1871</v>
      </c>
    </row>
    <row r="632" spans="2:6" ht="15">
      <c r="B632" s="1021">
        <v>66532</v>
      </c>
      <c r="C632" s="1021" t="s">
        <v>1240</v>
      </c>
      <c r="D632" s="1030" t="s">
        <v>2505</v>
      </c>
      <c r="E632" s="1101">
        <v>10122100</v>
      </c>
      <c r="F632" s="1102" t="s">
        <v>1871</v>
      </c>
    </row>
    <row r="633" spans="2:6" ht="15">
      <c r="B633" s="1021">
        <v>66452</v>
      </c>
      <c r="C633" s="1021" t="s">
        <v>1241</v>
      </c>
      <c r="D633" s="1030" t="s">
        <v>2506</v>
      </c>
      <c r="E633" s="1101">
        <v>10122100</v>
      </c>
      <c r="F633" s="1102" t="s">
        <v>1871</v>
      </c>
    </row>
    <row r="634" spans="2:6" ht="15">
      <c r="B634" s="1021">
        <v>66456</v>
      </c>
      <c r="C634" s="1021" t="s">
        <v>1242</v>
      </c>
      <c r="D634" s="1030" t="s">
        <v>2507</v>
      </c>
      <c r="E634" s="1101">
        <v>10122100</v>
      </c>
      <c r="F634" s="1102" t="s">
        <v>1871</v>
      </c>
    </row>
    <row r="635" spans="2:6" ht="15">
      <c r="B635" s="1021">
        <v>88697</v>
      </c>
      <c r="C635" s="1021" t="s">
        <v>1243</v>
      </c>
      <c r="D635" s="1030" t="s">
        <v>2508</v>
      </c>
      <c r="E635" s="1101">
        <v>10122100</v>
      </c>
      <c r="F635" s="1102" t="s">
        <v>1871</v>
      </c>
    </row>
    <row r="636" spans="2:6" ht="15">
      <c r="B636" s="1021">
        <v>88696</v>
      </c>
      <c r="C636" s="1021" t="s">
        <v>1244</v>
      </c>
      <c r="D636" s="1030" t="s">
        <v>2509</v>
      </c>
      <c r="E636" s="1101">
        <v>10122100</v>
      </c>
      <c r="F636" s="1102" t="s">
        <v>1871</v>
      </c>
    </row>
    <row r="637" spans="2:6" ht="15">
      <c r="B637" s="1021">
        <v>40966</v>
      </c>
      <c r="C637" s="1021" t="s">
        <v>1245</v>
      </c>
      <c r="D637" s="1030" t="s">
        <v>2510</v>
      </c>
      <c r="E637" s="1101">
        <v>10122100</v>
      </c>
      <c r="F637" s="1102" t="s">
        <v>1871</v>
      </c>
    </row>
    <row r="638" spans="2:6" ht="15">
      <c r="B638" s="1021">
        <v>9709</v>
      </c>
      <c r="C638" s="1021" t="s">
        <v>1246</v>
      </c>
      <c r="D638" s="1030" t="s">
        <v>2511</v>
      </c>
      <c r="E638" s="1021">
        <v>10122100</v>
      </c>
      <c r="F638" s="1102" t="s">
        <v>1871</v>
      </c>
    </row>
    <row r="639" spans="2:6" ht="15">
      <c r="B639" s="1021">
        <v>9701</v>
      </c>
      <c r="C639" s="1021" t="s">
        <v>1247</v>
      </c>
      <c r="D639" s="1030" t="s">
        <v>2512</v>
      </c>
      <c r="E639" s="1021">
        <v>10122100</v>
      </c>
      <c r="F639" s="1102" t="s">
        <v>1871</v>
      </c>
    </row>
    <row r="640" spans="2:6" ht="15">
      <c r="B640" s="1021">
        <v>9710</v>
      </c>
      <c r="C640" s="1021" t="s">
        <v>271</v>
      </c>
      <c r="D640" s="1030" t="s">
        <v>2513</v>
      </c>
      <c r="E640" s="1021">
        <v>10122100</v>
      </c>
      <c r="F640" s="1102" t="s">
        <v>1871</v>
      </c>
    </row>
    <row r="641" spans="2:6" ht="15">
      <c r="B641" s="1021">
        <v>9705</v>
      </c>
      <c r="C641" s="1021" t="s">
        <v>283</v>
      </c>
      <c r="D641" s="1030" t="s">
        <v>2514</v>
      </c>
      <c r="E641" s="1021">
        <v>10122100</v>
      </c>
      <c r="F641" s="1102" t="s">
        <v>1871</v>
      </c>
    </row>
    <row r="642" spans="2:6" ht="15">
      <c r="B642" s="1021">
        <v>9704</v>
      </c>
      <c r="C642" s="1021" t="s">
        <v>1248</v>
      </c>
      <c r="D642" s="1030" t="s">
        <v>2515</v>
      </c>
      <c r="E642" s="1021">
        <v>10122100</v>
      </c>
      <c r="F642" s="1102" t="s">
        <v>1871</v>
      </c>
    </row>
    <row r="643" spans="2:6" ht="15">
      <c r="B643" s="1021">
        <v>9706</v>
      </c>
      <c r="C643" s="1021" t="s">
        <v>1249</v>
      </c>
      <c r="D643" s="1030" t="s">
        <v>2516</v>
      </c>
      <c r="E643" s="1021">
        <v>10122100</v>
      </c>
      <c r="F643" s="1102" t="s">
        <v>1871</v>
      </c>
    </row>
    <row r="644" spans="2:6" ht="15">
      <c r="B644" s="1021">
        <v>9703</v>
      </c>
      <c r="C644" s="1021" t="s">
        <v>1250</v>
      </c>
      <c r="D644" s="1030" t="s">
        <v>2517</v>
      </c>
      <c r="E644" s="1021">
        <v>10122100</v>
      </c>
      <c r="F644" s="1102" t="s">
        <v>1871</v>
      </c>
    </row>
    <row r="645" spans="2:6" ht="15">
      <c r="B645" s="1021">
        <v>9700</v>
      </c>
      <c r="C645" s="1021" t="s">
        <v>1251</v>
      </c>
      <c r="D645" s="1030" t="s">
        <v>2518</v>
      </c>
      <c r="E645" s="1021">
        <v>10122100</v>
      </c>
      <c r="F645" s="1102" t="s">
        <v>1871</v>
      </c>
    </row>
    <row r="646" spans="2:6" ht="15">
      <c r="B646" s="1021">
        <v>9702</v>
      </c>
      <c r="C646" s="1021" t="s">
        <v>1252</v>
      </c>
      <c r="D646" s="1030" t="s">
        <v>2519</v>
      </c>
      <c r="E646" s="1021">
        <v>10122100</v>
      </c>
      <c r="F646" s="1102" t="s">
        <v>1871</v>
      </c>
    </row>
    <row r="647" spans="2:6" ht="15">
      <c r="B647" s="1021">
        <v>9708</v>
      </c>
      <c r="C647" s="1021" t="s">
        <v>1253</v>
      </c>
      <c r="D647" s="1030" t="s">
        <v>2520</v>
      </c>
      <c r="E647" s="1021">
        <v>10122100</v>
      </c>
      <c r="F647" s="1102" t="s">
        <v>1871</v>
      </c>
    </row>
    <row r="648" spans="2:6" ht="15">
      <c r="B648" s="1021">
        <v>9707</v>
      </c>
      <c r="C648" s="1021" t="s">
        <v>1254</v>
      </c>
      <c r="D648" s="1030" t="s">
        <v>2521</v>
      </c>
      <c r="E648" s="1021">
        <v>10122100</v>
      </c>
      <c r="F648" s="1102" t="s">
        <v>1871</v>
      </c>
    </row>
    <row r="649" spans="2:6" ht="15">
      <c r="B649" s="1021">
        <v>17230</v>
      </c>
      <c r="C649" s="1021" t="s">
        <v>1255</v>
      </c>
      <c r="D649" s="1030" t="s">
        <v>2522</v>
      </c>
      <c r="E649" s="1103">
        <v>10121800</v>
      </c>
      <c r="F649" s="1102" t="s">
        <v>1873</v>
      </c>
    </row>
    <row r="650" spans="2:6" ht="15">
      <c r="B650" s="1021">
        <v>17334</v>
      </c>
      <c r="C650" s="1021" t="s">
        <v>1256</v>
      </c>
      <c r="D650" s="1030" t="s">
        <v>2523</v>
      </c>
      <c r="E650" s="1103">
        <v>10121800</v>
      </c>
      <c r="F650" s="1102" t="s">
        <v>1873</v>
      </c>
    </row>
    <row r="651" spans="2:6" ht="15">
      <c r="B651" s="1035">
        <v>57876</v>
      </c>
      <c r="C651" s="1021" t="s">
        <v>1257</v>
      </c>
      <c r="D651" s="1030" t="s">
        <v>2524</v>
      </c>
      <c r="E651" s="1103">
        <v>10121800</v>
      </c>
      <c r="F651" s="1102" t="s">
        <v>1873</v>
      </c>
    </row>
    <row r="652" spans="2:6" ht="15">
      <c r="B652" s="1035" t="s">
        <v>1258</v>
      </c>
      <c r="C652" s="1021" t="s">
        <v>1259</v>
      </c>
      <c r="D652" s="1030" t="s">
        <v>2525</v>
      </c>
      <c r="E652" s="1103">
        <v>10121800</v>
      </c>
      <c r="F652" s="1102" t="s">
        <v>1873</v>
      </c>
    </row>
    <row r="653" spans="2:6" ht="15">
      <c r="B653" s="1035">
        <v>57053</v>
      </c>
      <c r="C653" s="1021" t="s">
        <v>1260</v>
      </c>
      <c r="D653" s="1030" t="s">
        <v>2526</v>
      </c>
      <c r="E653" s="1103">
        <v>10121800</v>
      </c>
      <c r="F653" s="1102" t="s">
        <v>1873</v>
      </c>
    </row>
    <row r="654" spans="2:6" ht="15">
      <c r="B654" s="1076" t="s">
        <v>1261</v>
      </c>
      <c r="C654" s="1021" t="s">
        <v>1110</v>
      </c>
      <c r="D654" s="1030" t="s">
        <v>2527</v>
      </c>
      <c r="E654" s="1021">
        <v>10121800</v>
      </c>
      <c r="F654" s="1102" t="s">
        <v>1873</v>
      </c>
    </row>
    <row r="655" spans="2:6" ht="15">
      <c r="B655" s="1077" t="s">
        <v>1262</v>
      </c>
      <c r="C655" s="1021" t="s">
        <v>1113</v>
      </c>
      <c r="D655" s="1030" t="s">
        <v>2528</v>
      </c>
      <c r="E655" s="1021">
        <v>10121800</v>
      </c>
      <c r="F655" s="1102" t="s">
        <v>1873</v>
      </c>
    </row>
    <row r="656" spans="2:6" ht="15">
      <c r="B656" s="1078" t="s">
        <v>1263</v>
      </c>
      <c r="C656" s="1021" t="s">
        <v>1115</v>
      </c>
      <c r="D656" s="1030" t="s">
        <v>2529</v>
      </c>
      <c r="E656" s="1021">
        <v>10121800</v>
      </c>
      <c r="F656" s="1102" t="s">
        <v>1873</v>
      </c>
    </row>
    <row r="657" spans="2:6" ht="15">
      <c r="B657" s="1079" t="s">
        <v>1264</v>
      </c>
      <c r="C657" s="1021" t="s">
        <v>1116</v>
      </c>
      <c r="D657" s="1030" t="s">
        <v>2530</v>
      </c>
      <c r="E657" s="1021">
        <v>10121800</v>
      </c>
      <c r="F657" s="1102" t="s">
        <v>1873</v>
      </c>
    </row>
    <row r="658" spans="2:6" ht="15">
      <c r="B658" s="1080" t="s">
        <v>1265</v>
      </c>
      <c r="C658" s="1021" t="s">
        <v>1118</v>
      </c>
      <c r="D658" s="1030" t="s">
        <v>2531</v>
      </c>
      <c r="E658" s="1021">
        <v>10121800</v>
      </c>
      <c r="F658" s="1102" t="s">
        <v>1873</v>
      </c>
    </row>
    <row r="659" spans="2:6" ht="15">
      <c r="B659" s="1081" t="s">
        <v>1266</v>
      </c>
      <c r="C659" s="1021" t="s">
        <v>1119</v>
      </c>
      <c r="D659" s="1030" t="s">
        <v>2532</v>
      </c>
      <c r="E659" s="1021">
        <v>10121800</v>
      </c>
      <c r="F659" s="1102" t="s">
        <v>1873</v>
      </c>
    </row>
    <row r="660" spans="2:6" ht="15">
      <c r="B660" s="1082" t="s">
        <v>1267</v>
      </c>
      <c r="C660" s="1021" t="s">
        <v>1121</v>
      </c>
      <c r="D660" s="1030" t="s">
        <v>2533</v>
      </c>
      <c r="E660" s="1021">
        <v>10121800</v>
      </c>
      <c r="F660" s="1102" t="s">
        <v>1873</v>
      </c>
    </row>
    <row r="661" spans="2:6" ht="15">
      <c r="B661" s="1032" t="s">
        <v>1268</v>
      </c>
      <c r="C661" s="1021" t="s">
        <v>1124</v>
      </c>
      <c r="D661" s="1030" t="s">
        <v>2534</v>
      </c>
      <c r="E661" s="1021">
        <v>10121800</v>
      </c>
      <c r="F661" s="1102" t="s">
        <v>1873</v>
      </c>
    </row>
    <row r="662" spans="2:6" ht="15">
      <c r="B662" s="1083" t="s">
        <v>1269</v>
      </c>
      <c r="C662" s="1021" t="s">
        <v>1126</v>
      </c>
      <c r="D662" s="1030" t="s">
        <v>2535</v>
      </c>
      <c r="E662" s="1021">
        <v>10121800</v>
      </c>
      <c r="F662" s="1102" t="s">
        <v>1873</v>
      </c>
    </row>
    <row r="663" spans="2:6" ht="15">
      <c r="B663" s="1027" t="s">
        <v>1270</v>
      </c>
      <c r="C663" s="1021" t="s">
        <v>1127</v>
      </c>
      <c r="D663" s="1030" t="s">
        <v>2536</v>
      </c>
      <c r="E663" s="1021">
        <v>10121800</v>
      </c>
      <c r="F663" s="1102" t="s">
        <v>1873</v>
      </c>
    </row>
    <row r="664" spans="2:6" ht="15">
      <c r="B664" s="1021">
        <v>57335</v>
      </c>
      <c r="C664" s="1021" t="s">
        <v>1271</v>
      </c>
      <c r="D664" s="1030" t="s">
        <v>2537</v>
      </c>
      <c r="E664" s="1103">
        <v>10121800</v>
      </c>
      <c r="F664" s="1102" t="s">
        <v>1873</v>
      </c>
    </row>
    <row r="665" spans="2:6" ht="15">
      <c r="B665" s="1021">
        <v>57903</v>
      </c>
      <c r="C665" s="1021" t="s">
        <v>1272</v>
      </c>
      <c r="D665" s="1030" t="s">
        <v>2538</v>
      </c>
      <c r="E665" s="1103">
        <v>10121800</v>
      </c>
      <c r="F665" s="1102" t="s">
        <v>1873</v>
      </c>
    </row>
    <row r="666" spans="2:6" ht="15">
      <c r="B666" s="1065" t="s">
        <v>1273</v>
      </c>
      <c r="C666" s="1021" t="s">
        <v>1274</v>
      </c>
      <c r="D666" s="1030" t="s">
        <v>2539</v>
      </c>
      <c r="E666" s="1021">
        <v>10121800</v>
      </c>
      <c r="F666" s="1102" t="s">
        <v>1873</v>
      </c>
    </row>
    <row r="667" spans="2:6" ht="15">
      <c r="B667" s="1084">
        <v>57909</v>
      </c>
      <c r="C667" s="1021" t="s">
        <v>1275</v>
      </c>
      <c r="D667" s="1030" t="s">
        <v>2540</v>
      </c>
      <c r="E667" s="1021">
        <v>10121800</v>
      </c>
      <c r="F667" s="1102" t="s">
        <v>1873</v>
      </c>
    </row>
    <row r="668" spans="2:6" ht="15">
      <c r="B668" s="1084" t="s">
        <v>1276</v>
      </c>
      <c r="C668" s="1021" t="s">
        <v>1275</v>
      </c>
      <c r="D668" s="1030" t="s">
        <v>2541</v>
      </c>
      <c r="E668" s="1021">
        <v>10121800</v>
      </c>
      <c r="F668" s="1102" t="s">
        <v>1873</v>
      </c>
    </row>
    <row r="669" spans="2:6" ht="15">
      <c r="B669" s="1085" t="s">
        <v>1277</v>
      </c>
      <c r="C669" s="1021" t="s">
        <v>1278</v>
      </c>
      <c r="D669" s="1030" t="s">
        <v>2542</v>
      </c>
      <c r="E669" s="1021">
        <v>10121800</v>
      </c>
      <c r="F669" s="1102" t="s">
        <v>1873</v>
      </c>
    </row>
    <row r="670" spans="2:6" ht="15">
      <c r="B670" s="1086" t="s">
        <v>1279</v>
      </c>
      <c r="C670" s="1021" t="s">
        <v>1280</v>
      </c>
      <c r="D670" s="1030" t="s">
        <v>2543</v>
      </c>
      <c r="E670" s="1021">
        <v>10121800</v>
      </c>
      <c r="F670" s="1102" t="s">
        <v>1873</v>
      </c>
    </row>
    <row r="671" spans="2:6" ht="15">
      <c r="B671" s="1021">
        <v>57267</v>
      </c>
      <c r="C671" s="1021" t="s">
        <v>1281</v>
      </c>
      <c r="D671" s="1030" t="s">
        <v>2544</v>
      </c>
      <c r="E671" s="1021">
        <v>10121800</v>
      </c>
      <c r="F671" s="1102" t="s">
        <v>1873</v>
      </c>
    </row>
    <row r="672" spans="2:6" ht="15">
      <c r="B672" s="1021" t="s">
        <v>1282</v>
      </c>
      <c r="C672" s="1021" t="s">
        <v>1283</v>
      </c>
      <c r="D672" s="1030" t="s">
        <v>2545</v>
      </c>
      <c r="E672" s="1021">
        <v>10121800</v>
      </c>
      <c r="F672" s="1102" t="s">
        <v>1873</v>
      </c>
    </row>
    <row r="673" spans="2:6" ht="15">
      <c r="B673" s="1021">
        <v>37336</v>
      </c>
      <c r="C673" s="1021" t="s">
        <v>1284</v>
      </c>
      <c r="D673" s="1030" t="s">
        <v>2546</v>
      </c>
      <c r="E673" s="1021">
        <v>10121800</v>
      </c>
      <c r="F673" s="1102" t="s">
        <v>1873</v>
      </c>
    </row>
    <row r="674" spans="2:6" ht="15">
      <c r="B674" s="1021" t="s">
        <v>1285</v>
      </c>
      <c r="C674" s="1021" t="s">
        <v>1286</v>
      </c>
      <c r="D674" s="1030" t="s">
        <v>2547</v>
      </c>
      <c r="E674" s="1021">
        <v>10121800</v>
      </c>
      <c r="F674" s="1102" t="s">
        <v>1873</v>
      </c>
    </row>
    <row r="675" spans="2:6" ht="15">
      <c r="B675" s="1021">
        <v>37339</v>
      </c>
      <c r="C675" s="1021" t="s">
        <v>1287</v>
      </c>
      <c r="D675" s="1030" t="s">
        <v>2548</v>
      </c>
      <c r="E675" s="1021">
        <v>10121800</v>
      </c>
      <c r="F675" s="1102" t="s">
        <v>1873</v>
      </c>
    </row>
    <row r="676" spans="2:6" ht="15">
      <c r="B676" s="1021" t="s">
        <v>1288</v>
      </c>
      <c r="C676" s="1021"/>
      <c r="D676" s="1030" t="s">
        <v>2549</v>
      </c>
      <c r="E676" s="1021">
        <v>10121800</v>
      </c>
      <c r="F676" s="1102" t="s">
        <v>1873</v>
      </c>
    </row>
    <row r="677" spans="2:6" ht="15">
      <c r="B677" s="1021" t="s">
        <v>1289</v>
      </c>
      <c r="C677" s="1021" t="s">
        <v>1290</v>
      </c>
      <c r="D677" s="1030" t="s">
        <v>2550</v>
      </c>
      <c r="E677" s="1021">
        <v>10121800</v>
      </c>
      <c r="F677" s="1102" t="s">
        <v>1873</v>
      </c>
    </row>
    <row r="678" spans="2:6" ht="15">
      <c r="B678" s="1021">
        <v>37236</v>
      </c>
      <c r="C678" s="1021" t="s">
        <v>1291</v>
      </c>
      <c r="D678" s="1030" t="s">
        <v>2551</v>
      </c>
      <c r="E678" s="1021">
        <v>10121800</v>
      </c>
      <c r="F678" s="1102" t="s">
        <v>1873</v>
      </c>
    </row>
    <row r="679" spans="2:6" ht="15">
      <c r="B679" s="1021" t="s">
        <v>1292</v>
      </c>
      <c r="C679" s="1021" t="s">
        <v>1293</v>
      </c>
      <c r="D679" s="1030" t="s">
        <v>2552</v>
      </c>
      <c r="E679" s="1021">
        <v>10121800</v>
      </c>
      <c r="F679" s="1102" t="s">
        <v>1873</v>
      </c>
    </row>
    <row r="680" spans="2:6" ht="15">
      <c r="B680" s="1021">
        <v>57236</v>
      </c>
      <c r="C680" s="1021" t="s">
        <v>1294</v>
      </c>
      <c r="D680" s="1030" t="s">
        <v>2553</v>
      </c>
      <c r="E680" s="1021">
        <v>10121800</v>
      </c>
      <c r="F680" s="1102" t="s">
        <v>1873</v>
      </c>
    </row>
    <row r="681" spans="2:6" ht="15">
      <c r="B681" s="1021">
        <v>57925</v>
      </c>
      <c r="C681" s="1021" t="s">
        <v>1295</v>
      </c>
      <c r="D681" s="1030" t="s">
        <v>2554</v>
      </c>
      <c r="E681" s="1021">
        <v>10121800</v>
      </c>
      <c r="F681" s="1102" t="s">
        <v>1873</v>
      </c>
    </row>
    <row r="682" spans="2:6" ht="15">
      <c r="B682" s="1021" t="s">
        <v>1296</v>
      </c>
      <c r="C682" s="1021" t="s">
        <v>1297</v>
      </c>
      <c r="D682" s="1030" t="s">
        <v>2555</v>
      </c>
      <c r="E682" s="1021">
        <v>10121800</v>
      </c>
      <c r="F682" s="1102" t="s">
        <v>1873</v>
      </c>
    </row>
    <row r="683" spans="2:6" ht="15">
      <c r="B683" s="1021" t="s">
        <v>1298</v>
      </c>
      <c r="C683" s="1021" t="s">
        <v>1299</v>
      </c>
      <c r="D683" s="1030" t="s">
        <v>2556</v>
      </c>
      <c r="E683" s="1021">
        <v>10121800</v>
      </c>
      <c r="F683" s="1102" t="s">
        <v>1873</v>
      </c>
    </row>
    <row r="684" spans="2:6" ht="15">
      <c r="B684" s="1021">
        <v>57923</v>
      </c>
      <c r="C684" s="1021" t="s">
        <v>1300</v>
      </c>
      <c r="D684" s="1030" t="s">
        <v>2557</v>
      </c>
      <c r="E684" s="1021">
        <v>10121800</v>
      </c>
      <c r="F684" s="1102" t="s">
        <v>1873</v>
      </c>
    </row>
    <row r="685" spans="2:6" ht="15">
      <c r="B685" s="1085" t="s">
        <v>1301</v>
      </c>
      <c r="C685" s="1021" t="s">
        <v>1302</v>
      </c>
      <c r="D685" s="1030" t="s">
        <v>2558</v>
      </c>
      <c r="E685" s="1021">
        <v>10121800</v>
      </c>
      <c r="F685" s="1102" t="s">
        <v>1873</v>
      </c>
    </row>
    <row r="686" spans="2:6" ht="15">
      <c r="B686" s="1087" t="s">
        <v>1303</v>
      </c>
      <c r="C686" s="1021" t="s">
        <v>1304</v>
      </c>
      <c r="D686" s="1030" t="s">
        <v>2559</v>
      </c>
      <c r="E686" s="1021">
        <v>10121800</v>
      </c>
      <c r="F686" s="1102" t="s">
        <v>1873</v>
      </c>
    </row>
    <row r="687" spans="2:6" ht="15">
      <c r="B687" s="1088">
        <v>57912</v>
      </c>
      <c r="C687" s="1021" t="s">
        <v>1305</v>
      </c>
      <c r="D687" s="1030" t="s">
        <v>2560</v>
      </c>
      <c r="E687" s="1021">
        <v>10121800</v>
      </c>
      <c r="F687" s="1102" t="s">
        <v>1873</v>
      </c>
    </row>
    <row r="688" spans="2:6" ht="15">
      <c r="B688" s="1088" t="s">
        <v>1306</v>
      </c>
      <c r="C688" s="1021" t="s">
        <v>1307</v>
      </c>
      <c r="D688" s="1030" t="s">
        <v>2561</v>
      </c>
      <c r="E688" s="1021">
        <v>10121800</v>
      </c>
      <c r="F688" s="1102" t="s">
        <v>1873</v>
      </c>
    </row>
    <row r="689" spans="2:6" ht="15">
      <c r="B689" s="1089" t="s">
        <v>1308</v>
      </c>
      <c r="C689" s="1021" t="s">
        <v>1309</v>
      </c>
      <c r="D689" s="1030" t="s">
        <v>2562</v>
      </c>
      <c r="E689" s="1021">
        <v>10121800</v>
      </c>
      <c r="F689" s="1102" t="s">
        <v>1873</v>
      </c>
    </row>
    <row r="690" spans="2:6" ht="15">
      <c r="B690" s="1089">
        <v>57740</v>
      </c>
      <c r="C690" s="1021" t="s">
        <v>1310</v>
      </c>
      <c r="D690" s="1030" t="s">
        <v>2563</v>
      </c>
      <c r="E690" s="1021">
        <v>10121800</v>
      </c>
      <c r="F690" s="1102" t="s">
        <v>1873</v>
      </c>
    </row>
    <row r="691" spans="2:6" ht="15">
      <c r="B691" s="1090" t="s">
        <v>1311</v>
      </c>
      <c r="C691" s="1021" t="s">
        <v>1226</v>
      </c>
      <c r="D691" s="1030" t="s">
        <v>2564</v>
      </c>
      <c r="E691" s="1021">
        <v>10121800</v>
      </c>
      <c r="F691" s="1102" t="s">
        <v>1873</v>
      </c>
    </row>
    <row r="692" spans="2:6" ht="15">
      <c r="B692" s="1021">
        <v>48619</v>
      </c>
      <c r="C692" s="1021" t="s">
        <v>659</v>
      </c>
      <c r="D692" s="1109" t="s">
        <v>2565</v>
      </c>
      <c r="E692" s="1101">
        <v>10122100</v>
      </c>
      <c r="F692" s="1102" t="s">
        <v>1871</v>
      </c>
    </row>
    <row r="693" spans="2:6" ht="15">
      <c r="B693" s="1021">
        <v>48392</v>
      </c>
      <c r="C693" s="1021" t="s">
        <v>658</v>
      </c>
      <c r="D693" s="1111" t="s">
        <v>2566</v>
      </c>
      <c r="E693" s="1101">
        <v>10122100</v>
      </c>
      <c r="F693" s="1102" t="s">
        <v>1871</v>
      </c>
    </row>
    <row r="694" spans="2:6" ht="15">
      <c r="B694" s="1021">
        <v>40143</v>
      </c>
      <c r="C694" s="1021" t="s">
        <v>772</v>
      </c>
      <c r="D694" s="1109" t="s">
        <v>2567</v>
      </c>
      <c r="E694" s="1101">
        <v>10122100</v>
      </c>
      <c r="F694" s="1102" t="s">
        <v>1871</v>
      </c>
    </row>
    <row r="695" spans="2:6" ht="15">
      <c r="B695" s="1021">
        <v>48619</v>
      </c>
      <c r="C695" s="1021" t="s">
        <v>659</v>
      </c>
      <c r="D695" s="1111" t="s">
        <v>2568</v>
      </c>
      <c r="E695" s="1101">
        <v>10122100</v>
      </c>
      <c r="F695" s="1102" t="s">
        <v>1871</v>
      </c>
    </row>
    <row r="696" spans="2:6" ht="15">
      <c r="B696" s="1021">
        <v>40031</v>
      </c>
      <c r="C696" s="1021" t="s">
        <v>781</v>
      </c>
      <c r="D696" s="1109" t="s">
        <v>2569</v>
      </c>
      <c r="E696" s="1101">
        <v>10122100</v>
      </c>
      <c r="F696" s="1102" t="s">
        <v>1871</v>
      </c>
    </row>
    <row r="697" spans="2:6" ht="15">
      <c r="B697" s="1021">
        <v>40112</v>
      </c>
      <c r="C697" s="1021" t="s">
        <v>774</v>
      </c>
      <c r="D697" s="1111" t="s">
        <v>2570</v>
      </c>
      <c r="E697" s="1101">
        <v>10122100</v>
      </c>
      <c r="F697" s="1102" t="s">
        <v>1871</v>
      </c>
    </row>
    <row r="698" spans="2:6" ht="15">
      <c r="B698" s="1021">
        <v>60032</v>
      </c>
      <c r="C698" s="1021" t="s">
        <v>782</v>
      </c>
      <c r="D698" s="1109" t="s">
        <v>2571</v>
      </c>
      <c r="E698" s="1101">
        <v>10122100</v>
      </c>
      <c r="F698" s="1102" t="s">
        <v>1871</v>
      </c>
    </row>
    <row r="699" spans="2:6" ht="15">
      <c r="B699" s="1021">
        <v>40632</v>
      </c>
      <c r="C699" s="1021" t="s">
        <v>789</v>
      </c>
      <c r="D699" s="1109" t="s">
        <v>2572</v>
      </c>
      <c r="E699" s="1101">
        <v>10122100</v>
      </c>
      <c r="F699" s="1102" t="s">
        <v>1871</v>
      </c>
    </row>
    <row r="700" spans="2:6" ht="15">
      <c r="B700" s="1021">
        <v>55910</v>
      </c>
      <c r="C700" s="1021" t="s">
        <v>894</v>
      </c>
      <c r="D700" s="1111" t="s">
        <v>2573</v>
      </c>
      <c r="E700" s="1101">
        <v>10122100</v>
      </c>
      <c r="F700" s="1102" t="s">
        <v>1871</v>
      </c>
    </row>
    <row r="701" spans="2:6" ht="15">
      <c r="B701" s="1021">
        <v>66582</v>
      </c>
      <c r="C701" s="1021" t="s">
        <v>982</v>
      </c>
      <c r="D701" s="1109" t="s">
        <v>2574</v>
      </c>
      <c r="E701" s="1101">
        <v>10122100</v>
      </c>
      <c r="F701" s="1102" t="s">
        <v>1871</v>
      </c>
    </row>
    <row r="702" spans="2:6" ht="15">
      <c r="B702" s="1021">
        <v>66592</v>
      </c>
      <c r="C702" s="1021" t="s">
        <v>983</v>
      </c>
      <c r="D702" s="1109" t="s">
        <v>2575</v>
      </c>
      <c r="E702" s="1101">
        <v>10122100</v>
      </c>
      <c r="F702" s="1102" t="s">
        <v>1871</v>
      </c>
    </row>
    <row r="703" spans="2:6" ht="15">
      <c r="B703" s="1021">
        <v>66596</v>
      </c>
      <c r="C703" s="1021" t="s">
        <v>198</v>
      </c>
      <c r="D703" s="1109" t="s">
        <v>2576</v>
      </c>
      <c r="E703" s="1101">
        <v>10122100</v>
      </c>
      <c r="F703" s="1102" t="s">
        <v>1871</v>
      </c>
    </row>
    <row r="704" spans="2:6" ht="15">
      <c r="B704" s="1021">
        <v>66402</v>
      </c>
      <c r="C704" s="1021" t="s">
        <v>590</v>
      </c>
      <c r="D704" s="1109" t="s">
        <v>2577</v>
      </c>
      <c r="E704" s="1101">
        <v>10122100</v>
      </c>
      <c r="F704" s="1102" t="s">
        <v>1871</v>
      </c>
    </row>
    <row r="705" spans="2:6" ht="15">
      <c r="B705" s="1021">
        <v>23942</v>
      </c>
      <c r="C705" s="1021" t="s">
        <v>1312</v>
      </c>
      <c r="D705" s="1030" t="s">
        <v>2578</v>
      </c>
      <c r="E705" s="1101">
        <v>10122100</v>
      </c>
      <c r="F705" s="1102" t="s">
        <v>1871</v>
      </c>
    </row>
    <row r="706" spans="2:6" ht="15">
      <c r="B706" s="1021">
        <v>23952</v>
      </c>
      <c r="C706" s="1021" t="s">
        <v>832</v>
      </c>
      <c r="D706" s="1030" t="s">
        <v>2579</v>
      </c>
      <c r="E706" s="1101">
        <v>10122100</v>
      </c>
      <c r="F706" s="1102" t="s">
        <v>1871</v>
      </c>
    </row>
    <row r="707" spans="2:6" ht="15">
      <c r="B707" s="1091">
        <v>231770</v>
      </c>
      <c r="C707" s="1021" t="s">
        <v>1313</v>
      </c>
      <c r="D707" s="1109" t="s">
        <v>2580</v>
      </c>
      <c r="E707" s="1101">
        <v>10122100</v>
      </c>
      <c r="F707" s="1102" t="s">
        <v>1871</v>
      </c>
    </row>
    <row r="708" spans="2:6" ht="15">
      <c r="B708" s="1091">
        <v>231806</v>
      </c>
      <c r="C708" s="1021" t="s">
        <v>1314</v>
      </c>
      <c r="D708" s="1109" t="s">
        <v>2581</v>
      </c>
      <c r="E708" s="1101">
        <v>10122100</v>
      </c>
      <c r="F708" s="1102" t="s">
        <v>1871</v>
      </c>
    </row>
    <row r="709" spans="2:6" ht="15">
      <c r="B709" s="1091">
        <v>221202</v>
      </c>
      <c r="C709" s="1021" t="s">
        <v>1315</v>
      </c>
      <c r="D709" s="1109" t="s">
        <v>2582</v>
      </c>
      <c r="E709" s="1101">
        <v>10122100</v>
      </c>
      <c r="F709" s="1102" t="s">
        <v>1871</v>
      </c>
    </row>
    <row r="710" spans="2:6" ht="15">
      <c r="B710" s="1091">
        <v>221204</v>
      </c>
      <c r="C710" s="1021" t="s">
        <v>1315</v>
      </c>
      <c r="D710" s="1109" t="s">
        <v>2583</v>
      </c>
      <c r="E710" s="1101">
        <v>10122100</v>
      </c>
      <c r="F710" s="1102" t="s">
        <v>1871</v>
      </c>
    </row>
    <row r="711" spans="2:6" ht="15">
      <c r="B711" s="1091">
        <v>221206</v>
      </c>
      <c r="C711" s="1021" t="s">
        <v>1315</v>
      </c>
      <c r="D711" s="1109" t="s">
        <v>2584</v>
      </c>
      <c r="E711" s="1101">
        <v>10122100</v>
      </c>
      <c r="F711" s="1102" t="s">
        <v>1871</v>
      </c>
    </row>
    <row r="712" spans="2:6" ht="15">
      <c r="B712" s="1091">
        <v>220086</v>
      </c>
      <c r="C712" s="1021" t="s">
        <v>1316</v>
      </c>
      <c r="D712" s="1109" t="s">
        <v>2585</v>
      </c>
      <c r="E712" s="1101">
        <v>10122100</v>
      </c>
      <c r="F712" s="1102" t="s">
        <v>1871</v>
      </c>
    </row>
    <row r="713" spans="2:6" ht="15">
      <c r="B713" s="1091">
        <v>220150</v>
      </c>
      <c r="C713" s="1021" t="s">
        <v>1317</v>
      </c>
      <c r="D713" s="1109" t="s">
        <v>2586</v>
      </c>
      <c r="E713" s="1101">
        <v>10122100</v>
      </c>
      <c r="F713" s="1102" t="s">
        <v>1871</v>
      </c>
    </row>
    <row r="714" spans="2:6" ht="15">
      <c r="B714" s="1091">
        <v>220152</v>
      </c>
      <c r="C714" s="1021" t="s">
        <v>1318</v>
      </c>
      <c r="D714" s="1109" t="s">
        <v>2587</v>
      </c>
      <c r="E714" s="1101">
        <v>10122100</v>
      </c>
      <c r="F714" s="1102" t="s">
        <v>1871</v>
      </c>
    </row>
    <row r="715" spans="2:6" ht="15">
      <c r="B715" s="1091">
        <v>220148</v>
      </c>
      <c r="C715" s="1021" t="s">
        <v>1319</v>
      </c>
      <c r="D715" s="1109" t="s">
        <v>2588</v>
      </c>
      <c r="E715" s="1101">
        <v>10122100</v>
      </c>
      <c r="F715" s="1102" t="s">
        <v>1871</v>
      </c>
    </row>
    <row r="716" spans="2:6" ht="15">
      <c r="B716" s="1091">
        <v>221022</v>
      </c>
      <c r="C716" s="1021" t="s">
        <v>1320</v>
      </c>
      <c r="D716" s="1109" t="s">
        <v>2589</v>
      </c>
      <c r="E716" s="1101">
        <v>10122100</v>
      </c>
      <c r="F716" s="1102" t="s">
        <v>1871</v>
      </c>
    </row>
    <row r="717" spans="2:6" ht="15">
      <c r="B717" s="1091">
        <v>221004</v>
      </c>
      <c r="C717" s="1021" t="s">
        <v>1321</v>
      </c>
      <c r="D717" s="1109" t="s">
        <v>2590</v>
      </c>
      <c r="E717" s="1101">
        <v>10122100</v>
      </c>
      <c r="F717" s="1102" t="s">
        <v>1871</v>
      </c>
    </row>
    <row r="718" spans="2:6" ht="15">
      <c r="B718" s="1091">
        <v>221024</v>
      </c>
      <c r="C718" s="1021" t="s">
        <v>1322</v>
      </c>
      <c r="D718" s="1109" t="s">
        <v>2591</v>
      </c>
      <c r="E718" s="1101">
        <v>10122100</v>
      </c>
      <c r="F718" s="1102" t="s">
        <v>1871</v>
      </c>
    </row>
    <row r="719" spans="2:6" ht="15">
      <c r="B719" s="1091">
        <v>221006</v>
      </c>
      <c r="C719" s="1021" t="s">
        <v>1323</v>
      </c>
      <c r="D719" s="1109" t="s">
        <v>2592</v>
      </c>
      <c r="E719" s="1101">
        <v>10122100</v>
      </c>
      <c r="F719" s="1102" t="s">
        <v>1871</v>
      </c>
    </row>
    <row r="720" spans="2:6" ht="15">
      <c r="B720" s="1091">
        <v>221026</v>
      </c>
      <c r="C720" s="1021" t="s">
        <v>1324</v>
      </c>
      <c r="D720" s="1109" t="s">
        <v>2593</v>
      </c>
      <c r="E720" s="1101">
        <v>10122100</v>
      </c>
      <c r="F720" s="1102" t="s">
        <v>1871</v>
      </c>
    </row>
    <row r="721" spans="2:6" ht="15">
      <c r="B721" s="1091">
        <v>221008</v>
      </c>
      <c r="C721" s="1021" t="s">
        <v>1325</v>
      </c>
      <c r="D721" s="1109" t="s">
        <v>2594</v>
      </c>
      <c r="E721" s="1101">
        <v>10122100</v>
      </c>
      <c r="F721" s="1102" t="s">
        <v>1871</v>
      </c>
    </row>
    <row r="722" spans="2:6" ht="15">
      <c r="B722" s="1091">
        <v>221002</v>
      </c>
      <c r="C722" s="1021" t="s">
        <v>1326</v>
      </c>
      <c r="D722" s="1109" t="s">
        <v>2595</v>
      </c>
      <c r="E722" s="1101">
        <v>10122100</v>
      </c>
      <c r="F722" s="1102" t="s">
        <v>1871</v>
      </c>
    </row>
    <row r="723" spans="2:6" ht="15">
      <c r="B723" s="1091">
        <v>221038</v>
      </c>
      <c r="C723" s="1021" t="s">
        <v>1327</v>
      </c>
      <c r="D723" s="1109" t="s">
        <v>2596</v>
      </c>
      <c r="E723" s="1101">
        <v>10122100</v>
      </c>
      <c r="F723" s="1102" t="s">
        <v>1871</v>
      </c>
    </row>
    <row r="724" spans="2:6" ht="15">
      <c r="B724" s="1091">
        <v>226456</v>
      </c>
      <c r="C724" s="1021" t="s">
        <v>1328</v>
      </c>
      <c r="D724" s="1109" t="s">
        <v>2597</v>
      </c>
      <c r="E724" s="1101">
        <v>10122100</v>
      </c>
      <c r="F724" s="1102" t="s">
        <v>1871</v>
      </c>
    </row>
    <row r="725" spans="2:6" ht="15">
      <c r="B725" s="1091">
        <v>226458</v>
      </c>
      <c r="C725" s="1021" t="s">
        <v>1329</v>
      </c>
      <c r="D725" s="1109" t="s">
        <v>2598</v>
      </c>
      <c r="E725" s="1101">
        <v>10122100</v>
      </c>
      <c r="F725" s="1102" t="s">
        <v>1871</v>
      </c>
    </row>
    <row r="726" spans="2:6" ht="15">
      <c r="B726" s="1091">
        <v>220814</v>
      </c>
      <c r="C726" s="1021" t="s">
        <v>1330</v>
      </c>
      <c r="D726" s="1109" t="s">
        <v>2599</v>
      </c>
      <c r="E726" s="1101">
        <v>10122100</v>
      </c>
      <c r="F726" s="1102" t="s">
        <v>1871</v>
      </c>
    </row>
    <row r="727" spans="2:6" ht="15">
      <c r="B727" s="1091">
        <v>220816</v>
      </c>
      <c r="C727" s="1021" t="s">
        <v>1331</v>
      </c>
      <c r="D727" s="1109" t="s">
        <v>2600</v>
      </c>
      <c r="E727" s="1101">
        <v>10122100</v>
      </c>
      <c r="F727" s="1102" t="s">
        <v>1871</v>
      </c>
    </row>
    <row r="728" spans="2:6" ht="15">
      <c r="B728" s="1091">
        <v>220820</v>
      </c>
      <c r="C728" s="1021" t="s">
        <v>1332</v>
      </c>
      <c r="D728" s="1109" t="s">
        <v>2601</v>
      </c>
      <c r="E728" s="1101">
        <v>10122100</v>
      </c>
      <c r="F728" s="1102" t="s">
        <v>1871</v>
      </c>
    </row>
    <row r="729" spans="2:6" ht="15">
      <c r="B729" s="1091">
        <v>226196</v>
      </c>
      <c r="C729" s="1021" t="s">
        <v>1333</v>
      </c>
      <c r="D729" s="1109" t="s">
        <v>2602</v>
      </c>
      <c r="E729" s="1101">
        <v>10122100</v>
      </c>
      <c r="F729" s="1102" t="s">
        <v>1871</v>
      </c>
    </row>
    <row r="730" spans="2:6" ht="15">
      <c r="B730" s="1091">
        <v>226566</v>
      </c>
      <c r="C730" s="1021" t="s">
        <v>1334</v>
      </c>
      <c r="D730" s="1109" t="s">
        <v>2603</v>
      </c>
      <c r="E730" s="1101">
        <v>10122100</v>
      </c>
      <c r="F730" s="1102" t="s">
        <v>1871</v>
      </c>
    </row>
    <row r="731" spans="2:6" ht="15">
      <c r="B731" s="1091">
        <v>226568</v>
      </c>
      <c r="C731" s="1021" t="s">
        <v>1334</v>
      </c>
      <c r="D731" s="1109" t="s">
        <v>2604</v>
      </c>
      <c r="E731" s="1101">
        <v>10122100</v>
      </c>
      <c r="F731" s="1102" t="s">
        <v>1871</v>
      </c>
    </row>
    <row r="732" spans="2:6" ht="15">
      <c r="B732" s="1091">
        <v>226570</v>
      </c>
      <c r="C732" s="1021" t="s">
        <v>1334</v>
      </c>
      <c r="D732" s="1109" t="s">
        <v>2605</v>
      </c>
      <c r="E732" s="1101">
        <v>10122100</v>
      </c>
      <c r="F732" s="1102" t="s">
        <v>1871</v>
      </c>
    </row>
    <row r="733" spans="2:6" ht="15">
      <c r="B733" s="1091">
        <v>226574</v>
      </c>
      <c r="C733" s="1021" t="s">
        <v>1334</v>
      </c>
      <c r="D733" s="1109" t="s">
        <v>2606</v>
      </c>
      <c r="E733" s="1101">
        <v>10122100</v>
      </c>
      <c r="F733" s="1102" t="s">
        <v>1871</v>
      </c>
    </row>
    <row r="734" spans="2:6" ht="15">
      <c r="B734" s="1091">
        <v>226576</v>
      </c>
      <c r="C734" s="1021" t="s">
        <v>1334</v>
      </c>
      <c r="D734" s="1109" t="s">
        <v>2607</v>
      </c>
      <c r="E734" s="1101">
        <v>10122100</v>
      </c>
      <c r="F734" s="1102" t="s">
        <v>1871</v>
      </c>
    </row>
    <row r="735" spans="2:6" ht="15">
      <c r="B735" s="1091">
        <v>226578</v>
      </c>
      <c r="C735" s="1021" t="s">
        <v>1335</v>
      </c>
      <c r="D735" s="1109" t="s">
        <v>2608</v>
      </c>
      <c r="E735" s="1101">
        <v>10122100</v>
      </c>
      <c r="F735" s="1102" t="s">
        <v>1871</v>
      </c>
    </row>
    <row r="736" spans="2:6" ht="15">
      <c r="B736" s="1091">
        <v>226580</v>
      </c>
      <c r="C736" s="1021" t="s">
        <v>1335</v>
      </c>
      <c r="D736" s="1109" t="s">
        <v>2609</v>
      </c>
      <c r="E736" s="1101">
        <v>10122100</v>
      </c>
      <c r="F736" s="1102" t="s">
        <v>1871</v>
      </c>
    </row>
    <row r="737" spans="2:6" ht="15">
      <c r="B737" s="1091">
        <v>226586</v>
      </c>
      <c r="C737" s="1021" t="s">
        <v>1335</v>
      </c>
      <c r="D737" s="1109" t="s">
        <v>2610</v>
      </c>
      <c r="E737" s="1101">
        <v>10122100</v>
      </c>
      <c r="F737" s="1102" t="s">
        <v>1871</v>
      </c>
    </row>
    <row r="738" spans="2:6" ht="15">
      <c r="B738" s="1091">
        <v>226588</v>
      </c>
      <c r="C738" s="1021" t="s">
        <v>1335</v>
      </c>
      <c r="D738" s="1109" t="s">
        <v>2611</v>
      </c>
      <c r="E738" s="1101">
        <v>10122100</v>
      </c>
      <c r="F738" s="1102" t="s">
        <v>1871</v>
      </c>
    </row>
    <row r="739" spans="2:6" ht="15">
      <c r="B739" s="1091">
        <v>226590</v>
      </c>
      <c r="C739" s="1021" t="s">
        <v>1336</v>
      </c>
      <c r="D739" s="1109" t="s">
        <v>2612</v>
      </c>
      <c r="E739" s="1101">
        <v>10122100</v>
      </c>
      <c r="F739" s="1102" t="s">
        <v>1871</v>
      </c>
    </row>
    <row r="740" spans="2:6" ht="15">
      <c r="B740" s="1091">
        <v>226598</v>
      </c>
      <c r="C740" s="1021" t="s">
        <v>1336</v>
      </c>
      <c r="D740" s="1109" t="s">
        <v>2613</v>
      </c>
      <c r="E740" s="1101">
        <v>10122100</v>
      </c>
      <c r="F740" s="1102" t="s">
        <v>1871</v>
      </c>
    </row>
    <row r="741" spans="2:6" ht="15">
      <c r="B741" s="1091">
        <v>226600</v>
      </c>
      <c r="C741" s="1021" t="s">
        <v>1336</v>
      </c>
      <c r="D741" s="1109" t="s">
        <v>2614</v>
      </c>
      <c r="E741" s="1101">
        <v>10122100</v>
      </c>
      <c r="F741" s="1102" t="s">
        <v>1871</v>
      </c>
    </row>
    <row r="742" spans="2:6" ht="15">
      <c r="B742" s="1091">
        <v>226128</v>
      </c>
      <c r="C742" s="1021" t="s">
        <v>1337</v>
      </c>
      <c r="D742" s="1109" t="s">
        <v>2615</v>
      </c>
      <c r="E742" s="1101">
        <v>10122100</v>
      </c>
      <c r="F742" s="1102" t="s">
        <v>1871</v>
      </c>
    </row>
    <row r="743" spans="2:6" ht="15">
      <c r="B743" s="1091">
        <v>220084</v>
      </c>
      <c r="C743" s="1021" t="s">
        <v>1338</v>
      </c>
      <c r="D743" s="1109" t="s">
        <v>2616</v>
      </c>
      <c r="E743" s="1101">
        <v>10122100</v>
      </c>
      <c r="F743" s="1102" t="s">
        <v>1871</v>
      </c>
    </row>
    <row r="744" spans="2:6" ht="15">
      <c r="B744" s="1091">
        <v>247671</v>
      </c>
      <c r="C744" s="1021" t="s">
        <v>1339</v>
      </c>
      <c r="D744" s="1109" t="s">
        <v>2617</v>
      </c>
      <c r="E744" s="1101">
        <v>10122100</v>
      </c>
      <c r="F744" s="1102" t="s">
        <v>1871</v>
      </c>
    </row>
    <row r="745" spans="2:6" ht="15">
      <c r="B745" s="1091">
        <v>247384</v>
      </c>
      <c r="C745" s="1021" t="s">
        <v>1340</v>
      </c>
      <c r="D745" s="1109" t="s">
        <v>2618</v>
      </c>
      <c r="E745" s="1101">
        <v>10122100</v>
      </c>
      <c r="F745" s="1102" t="s">
        <v>1871</v>
      </c>
    </row>
    <row r="746" spans="2:6" ht="15">
      <c r="B746" s="1091">
        <v>240042</v>
      </c>
      <c r="C746" s="1021" t="s">
        <v>1341</v>
      </c>
      <c r="D746" s="1109" t="s">
        <v>2619</v>
      </c>
      <c r="E746" s="1101">
        <v>10122100</v>
      </c>
      <c r="F746" s="1102" t="s">
        <v>1871</v>
      </c>
    </row>
    <row r="747" spans="2:6" ht="15">
      <c r="B747" s="1091">
        <v>240044</v>
      </c>
      <c r="C747" s="1021" t="s">
        <v>1342</v>
      </c>
      <c r="D747" s="1109" t="s">
        <v>2620</v>
      </c>
      <c r="E747" s="1101">
        <v>10122100</v>
      </c>
      <c r="F747" s="1102" t="s">
        <v>1871</v>
      </c>
    </row>
    <row r="748" spans="2:6" ht="15">
      <c r="B748" s="1091">
        <v>212110</v>
      </c>
      <c r="C748" s="1021" t="s">
        <v>1343</v>
      </c>
      <c r="D748" s="1109" t="s">
        <v>2621</v>
      </c>
      <c r="E748" s="1101">
        <v>10122100</v>
      </c>
      <c r="F748" s="1102" t="s">
        <v>1871</v>
      </c>
    </row>
    <row r="749" spans="2:6" ht="15">
      <c r="B749" s="1091">
        <v>215775</v>
      </c>
      <c r="C749" s="1021" t="s">
        <v>1344</v>
      </c>
      <c r="D749" s="1109" t="s">
        <v>2622</v>
      </c>
      <c r="E749" s="1101">
        <v>10122100</v>
      </c>
      <c r="F749" s="1102" t="s">
        <v>1871</v>
      </c>
    </row>
    <row r="750" spans="2:6" ht="15">
      <c r="B750" s="1091">
        <v>215200</v>
      </c>
      <c r="C750" s="1021" t="s">
        <v>1345</v>
      </c>
      <c r="D750" s="1109" t="s">
        <v>2623</v>
      </c>
      <c r="E750" s="1101">
        <v>10122100</v>
      </c>
      <c r="F750" s="1102" t="s">
        <v>1871</v>
      </c>
    </row>
    <row r="751" spans="2:6" ht="15">
      <c r="B751" s="1091">
        <v>215042</v>
      </c>
      <c r="C751" s="1021" t="s">
        <v>1346</v>
      </c>
      <c r="D751" s="1109" t="s">
        <v>2624</v>
      </c>
      <c r="E751" s="1101">
        <v>10122100</v>
      </c>
      <c r="F751" s="1102" t="s">
        <v>1871</v>
      </c>
    </row>
    <row r="752" spans="2:6" ht="15">
      <c r="B752" s="1091">
        <v>211530</v>
      </c>
      <c r="C752" s="1021" t="s">
        <v>1347</v>
      </c>
      <c r="D752" s="1109" t="s">
        <v>2625</v>
      </c>
      <c r="E752" s="1101">
        <v>10122100</v>
      </c>
      <c r="F752" s="1102" t="s">
        <v>1871</v>
      </c>
    </row>
    <row r="753" spans="2:6" ht="15">
      <c r="B753" s="1091">
        <v>215170</v>
      </c>
      <c r="C753" s="1021" t="s">
        <v>1348</v>
      </c>
      <c r="D753" s="1109" t="s">
        <v>2626</v>
      </c>
      <c r="E753" s="1101">
        <v>10122100</v>
      </c>
      <c r="F753" s="1102" t="s">
        <v>1871</v>
      </c>
    </row>
    <row r="754" spans="2:6" ht="15">
      <c r="B754" s="1091">
        <v>215044</v>
      </c>
      <c r="C754" s="1021" t="s">
        <v>1349</v>
      </c>
      <c r="D754" s="1109" t="s">
        <v>2627</v>
      </c>
      <c r="E754" s="1101">
        <v>10122100</v>
      </c>
      <c r="F754" s="1102" t="s">
        <v>1871</v>
      </c>
    </row>
    <row r="755" spans="2:6" ht="15">
      <c r="B755" s="1091">
        <v>215962</v>
      </c>
      <c r="C755" s="1021" t="s">
        <v>1350</v>
      </c>
      <c r="D755" s="1109" t="s">
        <v>2628</v>
      </c>
      <c r="E755" s="1101">
        <v>10122100</v>
      </c>
      <c r="F755" s="1102" t="s">
        <v>1871</v>
      </c>
    </row>
    <row r="756" spans="2:6" ht="15">
      <c r="B756" s="1091">
        <v>210466</v>
      </c>
      <c r="C756" s="1021" t="s">
        <v>1351</v>
      </c>
      <c r="D756" s="1109" t="s">
        <v>2629</v>
      </c>
      <c r="E756" s="1101">
        <v>10122100</v>
      </c>
      <c r="F756" s="1102" t="s">
        <v>1871</v>
      </c>
    </row>
    <row r="757" spans="2:6" ht="15">
      <c r="B757" s="1091">
        <v>215384</v>
      </c>
      <c r="C757" s="1021" t="s">
        <v>1352</v>
      </c>
      <c r="D757" s="1109" t="s">
        <v>2630</v>
      </c>
      <c r="E757" s="1101">
        <v>10122100</v>
      </c>
      <c r="F757" s="1102" t="s">
        <v>1871</v>
      </c>
    </row>
    <row r="758" spans="2:6" ht="15">
      <c r="B758" s="1091">
        <v>215016</v>
      </c>
      <c r="C758" s="1021" t="s">
        <v>1353</v>
      </c>
      <c r="D758" s="1109" t="s">
        <v>2631</v>
      </c>
      <c r="E758" s="1101">
        <v>10122100</v>
      </c>
      <c r="F758" s="1102" t="s">
        <v>1871</v>
      </c>
    </row>
    <row r="759" spans="2:6" ht="15">
      <c r="B759" s="1091">
        <v>215120</v>
      </c>
      <c r="C759" s="1021" t="s">
        <v>1354</v>
      </c>
      <c r="D759" s="1109" t="s">
        <v>2632</v>
      </c>
      <c r="E759" s="1101">
        <v>10122100</v>
      </c>
      <c r="F759" s="1102" t="s">
        <v>1871</v>
      </c>
    </row>
    <row r="760" spans="2:6" ht="15">
      <c r="B760" s="1091">
        <v>215212</v>
      </c>
      <c r="C760" s="1021" t="s">
        <v>1355</v>
      </c>
      <c r="D760" s="1109" t="s">
        <v>2633</v>
      </c>
      <c r="E760" s="1101">
        <v>10122100</v>
      </c>
      <c r="F760" s="1102" t="s">
        <v>1871</v>
      </c>
    </row>
    <row r="761" spans="2:6" ht="15">
      <c r="B761" s="1091">
        <v>215194</v>
      </c>
      <c r="C761" s="1021" t="s">
        <v>1356</v>
      </c>
      <c r="D761" s="1109" t="s">
        <v>2634</v>
      </c>
      <c r="E761" s="1101">
        <v>10122100</v>
      </c>
      <c r="F761" s="1102" t="s">
        <v>1871</v>
      </c>
    </row>
    <row r="762" spans="2:6" ht="15">
      <c r="B762" s="1091">
        <v>215631</v>
      </c>
      <c r="C762" s="1021" t="s">
        <v>1357</v>
      </c>
      <c r="D762" s="1109" t="s">
        <v>2635</v>
      </c>
      <c r="E762" s="1101">
        <v>10122100</v>
      </c>
      <c r="F762" s="1102" t="s">
        <v>1871</v>
      </c>
    </row>
    <row r="763" spans="2:6" ht="15">
      <c r="B763" s="1091">
        <v>215628</v>
      </c>
      <c r="C763" s="1021" t="s">
        <v>1358</v>
      </c>
      <c r="D763" s="1109" t="s">
        <v>2636</v>
      </c>
      <c r="E763" s="1101">
        <v>10122100</v>
      </c>
      <c r="F763" s="1102" t="s">
        <v>1871</v>
      </c>
    </row>
    <row r="764" spans="2:6" ht="15">
      <c r="B764" s="1091">
        <v>215632</v>
      </c>
      <c r="C764" s="1021" t="s">
        <v>1359</v>
      </c>
      <c r="D764" s="1109" t="s">
        <v>2637</v>
      </c>
      <c r="E764" s="1101">
        <v>10122100</v>
      </c>
      <c r="F764" s="1102" t="s">
        <v>1871</v>
      </c>
    </row>
    <row r="765" spans="2:6" ht="15">
      <c r="B765" s="1091">
        <v>215208</v>
      </c>
      <c r="C765" s="1021" t="s">
        <v>1360</v>
      </c>
      <c r="D765" s="1109" t="s">
        <v>2638</v>
      </c>
      <c r="E765" s="1101">
        <v>10122100</v>
      </c>
      <c r="F765" s="1102" t="s">
        <v>1871</v>
      </c>
    </row>
    <row r="766" spans="2:6" ht="15">
      <c r="B766" s="1091">
        <v>215629</v>
      </c>
      <c r="C766" s="1021" t="s">
        <v>1361</v>
      </c>
      <c r="D766" s="1109" t="s">
        <v>2639</v>
      </c>
      <c r="E766" s="1101">
        <v>10122100</v>
      </c>
      <c r="F766" s="1102" t="s">
        <v>1871</v>
      </c>
    </row>
    <row r="767" spans="2:6" ht="15">
      <c r="B767" s="1091">
        <v>215026</v>
      </c>
      <c r="C767" s="1021" t="s">
        <v>1362</v>
      </c>
      <c r="D767" s="1109" t="s">
        <v>2640</v>
      </c>
      <c r="E767" s="1101">
        <v>10122100</v>
      </c>
      <c r="F767" s="1102" t="s">
        <v>1871</v>
      </c>
    </row>
    <row r="768" spans="2:6" ht="15">
      <c r="B768" s="1091">
        <v>215630</v>
      </c>
      <c r="C768" s="1021" t="s">
        <v>1363</v>
      </c>
      <c r="D768" s="1109" t="s">
        <v>2641</v>
      </c>
      <c r="E768" s="1101">
        <v>10122100</v>
      </c>
      <c r="F768" s="1102" t="s">
        <v>1871</v>
      </c>
    </row>
    <row r="769" spans="2:6" ht="15">
      <c r="B769" s="1091">
        <v>215046</v>
      </c>
      <c r="C769" s="1021" t="s">
        <v>1364</v>
      </c>
      <c r="D769" s="1109" t="s">
        <v>2642</v>
      </c>
      <c r="E769" s="1101">
        <v>10122100</v>
      </c>
      <c r="F769" s="1102" t="s">
        <v>1871</v>
      </c>
    </row>
    <row r="770" spans="2:6" ht="15">
      <c r="B770" s="1091">
        <v>215110</v>
      </c>
      <c r="C770" s="1021" t="s">
        <v>1365</v>
      </c>
      <c r="D770" s="1109" t="s">
        <v>2643</v>
      </c>
      <c r="E770" s="1101">
        <v>10122100</v>
      </c>
      <c r="F770" s="1102" t="s">
        <v>1871</v>
      </c>
    </row>
    <row r="771" spans="2:6" ht="15">
      <c r="B771" s="1091">
        <v>215752</v>
      </c>
      <c r="C771" s="1021" t="s">
        <v>1366</v>
      </c>
      <c r="D771" s="1109" t="s">
        <v>2644</v>
      </c>
      <c r="E771" s="1101">
        <v>10122100</v>
      </c>
      <c r="F771" s="1102" t="s">
        <v>1871</v>
      </c>
    </row>
    <row r="772" spans="2:6" ht="15">
      <c r="B772" s="1091">
        <v>215302</v>
      </c>
      <c r="C772" s="1021" t="s">
        <v>1367</v>
      </c>
      <c r="D772" s="1109" t="s">
        <v>2645</v>
      </c>
      <c r="E772" s="1101">
        <v>10122100</v>
      </c>
      <c r="F772" s="1102" t="s">
        <v>1871</v>
      </c>
    </row>
    <row r="773" spans="2:6" ht="15">
      <c r="B773" s="1091">
        <v>237204</v>
      </c>
      <c r="C773" s="1021" t="s">
        <v>1368</v>
      </c>
      <c r="D773" s="1109" t="s">
        <v>2646</v>
      </c>
      <c r="E773" s="1101">
        <v>10122100</v>
      </c>
      <c r="F773" s="1102" t="s">
        <v>1871</v>
      </c>
    </row>
    <row r="774" spans="2:6" ht="15">
      <c r="B774" s="1091">
        <v>257304</v>
      </c>
      <c r="C774" s="1021" t="s">
        <v>1369</v>
      </c>
      <c r="D774" s="1109" t="s">
        <v>2647</v>
      </c>
      <c r="E774" s="1101">
        <v>10122100</v>
      </c>
      <c r="F774" s="1102" t="s">
        <v>1871</v>
      </c>
    </row>
    <row r="775" spans="2:6" ht="15">
      <c r="B775" s="1091">
        <v>257404</v>
      </c>
      <c r="C775" s="1021" t="s">
        <v>1370</v>
      </c>
      <c r="D775" s="1109" t="s">
        <v>2648</v>
      </c>
      <c r="E775" s="1101">
        <v>10122100</v>
      </c>
      <c r="F775" s="1102" t="s">
        <v>1871</v>
      </c>
    </row>
    <row r="776" spans="2:6" ht="15">
      <c r="B776" s="1091">
        <v>257539</v>
      </c>
      <c r="C776" s="1021" t="s">
        <v>1371</v>
      </c>
      <c r="D776" s="1109" t="s">
        <v>2649</v>
      </c>
      <c r="E776" s="1101">
        <v>10122100</v>
      </c>
      <c r="F776" s="1102" t="s">
        <v>1871</v>
      </c>
    </row>
    <row r="777" spans="2:6" ht="15">
      <c r="B777" s="1091">
        <v>257436</v>
      </c>
      <c r="C777" s="1021" t="s">
        <v>1372</v>
      </c>
      <c r="D777" s="1109" t="s">
        <v>2650</v>
      </c>
      <c r="E777" s="1101">
        <v>10122100</v>
      </c>
      <c r="F777" s="1102" t="s">
        <v>1871</v>
      </c>
    </row>
    <row r="778" spans="2:6" ht="15">
      <c r="B778" s="1091">
        <v>257510</v>
      </c>
      <c r="C778" s="1021" t="s">
        <v>1373</v>
      </c>
      <c r="D778" s="1109" t="s">
        <v>2651</v>
      </c>
      <c r="E778" s="1101">
        <v>10122100</v>
      </c>
      <c r="F778" s="1102" t="s">
        <v>1871</v>
      </c>
    </row>
    <row r="779" spans="2:6" ht="15">
      <c r="B779" s="1091">
        <v>257612</v>
      </c>
      <c r="C779" s="1021" t="s">
        <v>1374</v>
      </c>
      <c r="D779" s="1109" t="s">
        <v>2652</v>
      </c>
      <c r="E779" s="1101">
        <v>10122100</v>
      </c>
      <c r="F779" s="1102" t="s">
        <v>1871</v>
      </c>
    </row>
    <row r="780" spans="2:6" ht="15">
      <c r="B780" s="1091">
        <v>257480</v>
      </c>
      <c r="C780" s="1021" t="s">
        <v>1375</v>
      </c>
      <c r="D780" s="1109" t="s">
        <v>2653</v>
      </c>
      <c r="E780" s="1101">
        <v>10122100</v>
      </c>
      <c r="F780" s="1102" t="s">
        <v>1871</v>
      </c>
    </row>
    <row r="781" spans="2:6" ht="15">
      <c r="B781" s="1091">
        <v>257462</v>
      </c>
      <c r="C781" s="1021" t="s">
        <v>1376</v>
      </c>
      <c r="D781" s="1109" t="s">
        <v>2654</v>
      </c>
      <c r="E781" s="1101">
        <v>10122100</v>
      </c>
      <c r="F781" s="1102" t="s">
        <v>1871</v>
      </c>
    </row>
    <row r="782" spans="2:6" ht="15">
      <c r="B782" s="1091">
        <v>112302</v>
      </c>
      <c r="C782" s="1021" t="s">
        <v>1377</v>
      </c>
      <c r="D782" s="1109" t="s">
        <v>2655</v>
      </c>
      <c r="E782" s="1101">
        <v>10122100</v>
      </c>
      <c r="F782" s="1102" t="s">
        <v>1871</v>
      </c>
    </row>
    <row r="783" spans="2:6" ht="15">
      <c r="B783" s="1091">
        <v>112021</v>
      </c>
      <c r="C783" s="1021" t="s">
        <v>1378</v>
      </c>
      <c r="D783" s="1109" t="s">
        <v>2656</v>
      </c>
      <c r="E783" s="1101">
        <v>10122100</v>
      </c>
      <c r="F783" s="1102" t="s">
        <v>1871</v>
      </c>
    </row>
    <row r="784" spans="2:6" ht="15">
      <c r="B784" s="1091">
        <v>112357</v>
      </c>
      <c r="C784" s="1021" t="s">
        <v>1379</v>
      </c>
      <c r="D784" s="1109" t="s">
        <v>2657</v>
      </c>
      <c r="E784" s="1101">
        <v>10122100</v>
      </c>
      <c r="F784" s="1102" t="s">
        <v>1871</v>
      </c>
    </row>
    <row r="785" spans="2:6" ht="15">
      <c r="B785" s="1091">
        <v>112358</v>
      </c>
      <c r="C785" s="1021" t="s">
        <v>1380</v>
      </c>
      <c r="D785" s="1109" t="s">
        <v>2658</v>
      </c>
      <c r="E785" s="1101">
        <v>10122100</v>
      </c>
      <c r="F785" s="1102" t="s">
        <v>1871</v>
      </c>
    </row>
    <row r="786" spans="2:6" ht="15">
      <c r="B786" s="1091">
        <v>112374</v>
      </c>
      <c r="C786" s="1021" t="s">
        <v>1381</v>
      </c>
      <c r="D786" s="1109" t="s">
        <v>2659</v>
      </c>
      <c r="E786" s="1101">
        <v>10122100</v>
      </c>
      <c r="F786" s="1102" t="s">
        <v>1871</v>
      </c>
    </row>
    <row r="787" spans="2:6" ht="15">
      <c r="B787" s="1091">
        <v>112375</v>
      </c>
      <c r="C787" s="1021" t="s">
        <v>1382</v>
      </c>
      <c r="D787" s="1109" t="s">
        <v>2660</v>
      </c>
      <c r="E787" s="1101">
        <v>10122100</v>
      </c>
      <c r="F787" s="1102" t="s">
        <v>1871</v>
      </c>
    </row>
    <row r="788" spans="2:6" ht="15">
      <c r="B788" s="1091">
        <v>112376</v>
      </c>
      <c r="C788" s="1021" t="s">
        <v>1383</v>
      </c>
      <c r="D788" s="1109" t="s">
        <v>2661</v>
      </c>
      <c r="E788" s="1101">
        <v>10122100</v>
      </c>
      <c r="F788" s="1102" t="s">
        <v>1871</v>
      </c>
    </row>
    <row r="789" spans="2:6" ht="15">
      <c r="B789" s="1091">
        <v>112229</v>
      </c>
      <c r="C789" s="1021" t="s">
        <v>1384</v>
      </c>
      <c r="D789" s="1109" t="s">
        <v>2662</v>
      </c>
      <c r="E789" s="1101">
        <v>10122100</v>
      </c>
      <c r="F789" s="1102" t="s">
        <v>1871</v>
      </c>
    </row>
    <row r="790" spans="2:6" ht="15">
      <c r="B790" s="1091">
        <v>115652</v>
      </c>
      <c r="C790" s="1021" t="s">
        <v>1385</v>
      </c>
      <c r="D790" s="1109" t="s">
        <v>2663</v>
      </c>
      <c r="E790" s="1101">
        <v>10122100</v>
      </c>
      <c r="F790" s="1102" t="s">
        <v>1871</v>
      </c>
    </row>
    <row r="791" spans="2:6" ht="15">
      <c r="B791" s="1091">
        <v>110516</v>
      </c>
      <c r="C791" s="1021" t="s">
        <v>1386</v>
      </c>
      <c r="D791" s="1109" t="s">
        <v>2664</v>
      </c>
      <c r="E791" s="1101">
        <v>10122100</v>
      </c>
      <c r="F791" s="1102" t="s">
        <v>1871</v>
      </c>
    </row>
    <row r="792" spans="2:6" ht="15">
      <c r="B792" s="1091">
        <v>112078</v>
      </c>
      <c r="C792" s="1021" t="s">
        <v>1387</v>
      </c>
      <c r="D792" s="1109" t="s">
        <v>2665</v>
      </c>
      <c r="E792" s="1101">
        <v>10122100</v>
      </c>
      <c r="F792" s="1102" t="s">
        <v>1871</v>
      </c>
    </row>
    <row r="793" spans="2:6" ht="15">
      <c r="B793" s="1091">
        <v>112175</v>
      </c>
      <c r="C793" s="1021" t="s">
        <v>1388</v>
      </c>
      <c r="D793" s="1109" t="s">
        <v>2666</v>
      </c>
      <c r="E793" s="1101">
        <v>10122100</v>
      </c>
      <c r="F793" s="1102" t="s">
        <v>1871</v>
      </c>
    </row>
    <row r="794" spans="2:6" ht="15">
      <c r="B794" s="1091">
        <v>112176</v>
      </c>
      <c r="C794" s="1021" t="s">
        <v>1389</v>
      </c>
      <c r="D794" s="1109" t="s">
        <v>2667</v>
      </c>
      <c r="E794" s="1101">
        <v>10122100</v>
      </c>
      <c r="F794" s="1102" t="s">
        <v>1871</v>
      </c>
    </row>
    <row r="795" spans="2:6" ht="15">
      <c r="B795" s="1091">
        <v>112077</v>
      </c>
      <c r="C795" s="1021" t="s">
        <v>1390</v>
      </c>
      <c r="D795" s="1109" t="s">
        <v>2668</v>
      </c>
      <c r="E795" s="1101">
        <v>10122100</v>
      </c>
      <c r="F795" s="1102" t="s">
        <v>1871</v>
      </c>
    </row>
    <row r="796" spans="2:6" ht="15">
      <c r="B796" s="1091">
        <v>115484</v>
      </c>
      <c r="C796" s="1021" t="s">
        <v>1391</v>
      </c>
      <c r="D796" s="1109" t="s">
        <v>2669</v>
      </c>
      <c r="E796" s="1101">
        <v>10122100</v>
      </c>
      <c r="F796" s="1102" t="s">
        <v>1871</v>
      </c>
    </row>
    <row r="797" spans="2:6" ht="15">
      <c r="B797" s="1091">
        <v>115623</v>
      </c>
      <c r="C797" s="1021" t="s">
        <v>1392</v>
      </c>
      <c r="D797" s="1109" t="s">
        <v>2670</v>
      </c>
      <c r="E797" s="1101">
        <v>10122100</v>
      </c>
      <c r="F797" s="1102" t="s">
        <v>1871</v>
      </c>
    </row>
    <row r="798" spans="2:6" ht="15">
      <c r="B798" s="1091">
        <v>112301</v>
      </c>
      <c r="C798" s="1021" t="s">
        <v>1393</v>
      </c>
      <c r="D798" s="1109" t="s">
        <v>2671</v>
      </c>
      <c r="E798" s="1101">
        <v>10122100</v>
      </c>
      <c r="F798" s="1102" t="s">
        <v>1871</v>
      </c>
    </row>
    <row r="799" spans="2:6" ht="15">
      <c r="B799" s="1091">
        <v>112197</v>
      </c>
      <c r="C799" s="1021" t="s">
        <v>1394</v>
      </c>
      <c r="D799" s="1109" t="s">
        <v>2672</v>
      </c>
      <c r="E799" s="1101">
        <v>10122100</v>
      </c>
      <c r="F799" s="1102" t="s">
        <v>1871</v>
      </c>
    </row>
    <row r="800" spans="2:6" ht="15">
      <c r="B800" s="1091">
        <v>112317</v>
      </c>
      <c r="C800" s="1021" t="s">
        <v>1395</v>
      </c>
      <c r="D800" s="1109" t="s">
        <v>2673</v>
      </c>
      <c r="E800" s="1101">
        <v>10122100</v>
      </c>
      <c r="F800" s="1102" t="s">
        <v>1871</v>
      </c>
    </row>
    <row r="801" spans="2:6" ht="15">
      <c r="B801" s="1091">
        <v>112277</v>
      </c>
      <c r="C801" s="1021" t="s">
        <v>1396</v>
      </c>
      <c r="D801" s="1109" t="s">
        <v>2674</v>
      </c>
      <c r="E801" s="1101">
        <v>10122100</v>
      </c>
      <c r="F801" s="1102" t="s">
        <v>1871</v>
      </c>
    </row>
    <row r="802" spans="2:6" ht="15">
      <c r="B802" s="1091">
        <v>112352</v>
      </c>
      <c r="C802" s="1021" t="s">
        <v>1397</v>
      </c>
      <c r="D802" s="1109" t="s">
        <v>2675</v>
      </c>
      <c r="E802" s="1101">
        <v>10122100</v>
      </c>
      <c r="F802" s="1102" t="s">
        <v>1871</v>
      </c>
    </row>
    <row r="803" spans="2:6" ht="15">
      <c r="B803" s="1091">
        <v>112353</v>
      </c>
      <c r="C803" s="1021" t="s">
        <v>1398</v>
      </c>
      <c r="D803" s="1109" t="s">
        <v>2676</v>
      </c>
      <c r="E803" s="1101">
        <v>10122100</v>
      </c>
      <c r="F803" s="1102" t="s">
        <v>1871</v>
      </c>
    </row>
    <row r="804" spans="2:6" ht="15">
      <c r="B804" s="1091">
        <v>112354</v>
      </c>
      <c r="C804" s="1021" t="s">
        <v>1399</v>
      </c>
      <c r="D804" s="1109" t="s">
        <v>2677</v>
      </c>
      <c r="E804" s="1101">
        <v>10122100</v>
      </c>
      <c r="F804" s="1102" t="s">
        <v>1871</v>
      </c>
    </row>
    <row r="805" spans="2:6" ht="15">
      <c r="B805" s="1091">
        <v>112355</v>
      </c>
      <c r="C805" s="1021" t="s">
        <v>1400</v>
      </c>
      <c r="D805" s="1109" t="s">
        <v>2678</v>
      </c>
      <c r="E805" s="1101">
        <v>10122100</v>
      </c>
      <c r="F805" s="1102" t="s">
        <v>1871</v>
      </c>
    </row>
    <row r="806" spans="2:6" ht="15">
      <c r="B806" s="1091">
        <v>112388</v>
      </c>
      <c r="C806" s="1021" t="s">
        <v>1401</v>
      </c>
      <c r="D806" s="1109" t="s">
        <v>2679</v>
      </c>
      <c r="E806" s="1101">
        <v>10122100</v>
      </c>
      <c r="F806" s="1102" t="s">
        <v>1871</v>
      </c>
    </row>
    <row r="807" spans="2:6" ht="15">
      <c r="B807" s="1091">
        <v>112295</v>
      </c>
      <c r="C807" s="1021" t="s">
        <v>1402</v>
      </c>
      <c r="D807" s="1109" t="s">
        <v>2680</v>
      </c>
      <c r="E807" s="1101">
        <v>10122100</v>
      </c>
      <c r="F807" s="1102" t="s">
        <v>1871</v>
      </c>
    </row>
    <row r="808" spans="2:6" ht="15">
      <c r="B808" s="1091">
        <v>112297</v>
      </c>
      <c r="C808" s="1021" t="s">
        <v>1403</v>
      </c>
      <c r="D808" s="1109" t="s">
        <v>2681</v>
      </c>
      <c r="E808" s="1101">
        <v>10122100</v>
      </c>
      <c r="F808" s="1102" t="s">
        <v>1871</v>
      </c>
    </row>
    <row r="809" spans="2:6" ht="15">
      <c r="B809" s="1091">
        <v>112187</v>
      </c>
      <c r="C809" s="1021" t="s">
        <v>1404</v>
      </c>
      <c r="D809" s="1109" t="s">
        <v>2682</v>
      </c>
      <c r="E809" s="1101">
        <v>10122100</v>
      </c>
      <c r="F809" s="1102" t="s">
        <v>1871</v>
      </c>
    </row>
    <row r="810" spans="2:6" ht="15">
      <c r="B810" s="1091">
        <v>115647</v>
      </c>
      <c r="C810" s="1021" t="s">
        <v>1405</v>
      </c>
      <c r="D810" s="1109" t="s">
        <v>2683</v>
      </c>
      <c r="E810" s="1101">
        <v>10122100</v>
      </c>
      <c r="F810" s="1102" t="s">
        <v>1871</v>
      </c>
    </row>
    <row r="811" spans="2:6" ht="15">
      <c r="B811" s="1091">
        <v>115034</v>
      </c>
      <c r="C811" s="1021" t="s">
        <v>1406</v>
      </c>
      <c r="D811" s="1109" t="s">
        <v>2684</v>
      </c>
      <c r="E811" s="1101">
        <v>10122100</v>
      </c>
      <c r="F811" s="1102" t="s">
        <v>1871</v>
      </c>
    </row>
    <row r="812" spans="2:6" ht="15">
      <c r="B812" s="1091">
        <v>115035</v>
      </c>
      <c r="C812" s="1021" t="s">
        <v>1407</v>
      </c>
      <c r="D812" s="1109" t="s">
        <v>2685</v>
      </c>
      <c r="E812" s="1101">
        <v>10122100</v>
      </c>
      <c r="F812" s="1102" t="s">
        <v>1871</v>
      </c>
    </row>
    <row r="813" spans="2:6" ht="15">
      <c r="B813" s="1091">
        <v>115033</v>
      </c>
      <c r="C813" s="1021" t="s">
        <v>1408</v>
      </c>
      <c r="D813" s="1109" t="s">
        <v>2686</v>
      </c>
      <c r="E813" s="1101">
        <v>10122100</v>
      </c>
      <c r="F813" s="1102" t="s">
        <v>1871</v>
      </c>
    </row>
    <row r="814" spans="2:6" ht="15">
      <c r="B814" s="1091">
        <v>112272</v>
      </c>
      <c r="C814" s="1021" t="s">
        <v>1409</v>
      </c>
      <c r="D814" s="1109" t="s">
        <v>2687</v>
      </c>
      <c r="E814" s="1101">
        <v>10122100</v>
      </c>
      <c r="F814" s="1102" t="s">
        <v>1871</v>
      </c>
    </row>
    <row r="815" spans="2:6" ht="15">
      <c r="B815" s="1091">
        <v>112312</v>
      </c>
      <c r="C815" s="1021" t="s">
        <v>1410</v>
      </c>
      <c r="D815" s="1109" t="s">
        <v>2688</v>
      </c>
      <c r="E815" s="1101">
        <v>10122100</v>
      </c>
      <c r="F815" s="1102" t="s">
        <v>1871</v>
      </c>
    </row>
    <row r="816" spans="2:6" ht="15">
      <c r="B816" s="1091">
        <v>112288</v>
      </c>
      <c r="C816" s="1021" t="s">
        <v>1411</v>
      </c>
      <c r="D816" s="1109" t="s">
        <v>2689</v>
      </c>
      <c r="E816" s="1101">
        <v>10122100</v>
      </c>
      <c r="F816" s="1102" t="s">
        <v>1871</v>
      </c>
    </row>
    <row r="817" spans="2:6" ht="15">
      <c r="B817" s="1091">
        <v>112359</v>
      </c>
      <c r="C817" s="1021" t="s">
        <v>1412</v>
      </c>
      <c r="D817" s="1109" t="s">
        <v>2690</v>
      </c>
      <c r="E817" s="1101">
        <v>10122100</v>
      </c>
      <c r="F817" s="1102" t="s">
        <v>1871</v>
      </c>
    </row>
    <row r="818" spans="2:6" ht="15">
      <c r="B818" s="1091">
        <v>112309</v>
      </c>
      <c r="C818" s="1021" t="s">
        <v>1413</v>
      </c>
      <c r="D818" s="1109" t="s">
        <v>2691</v>
      </c>
      <c r="E818" s="1101">
        <v>10122100</v>
      </c>
      <c r="F818" s="1102" t="s">
        <v>1871</v>
      </c>
    </row>
    <row r="819" spans="2:6" ht="15">
      <c r="B819" s="1091">
        <v>112313</v>
      </c>
      <c r="C819" s="1021" t="s">
        <v>1414</v>
      </c>
      <c r="D819" s="1109" t="s">
        <v>2692</v>
      </c>
      <c r="E819" s="1101">
        <v>10122100</v>
      </c>
      <c r="F819" s="1102" t="s">
        <v>1871</v>
      </c>
    </row>
    <row r="820" spans="2:6" ht="15">
      <c r="B820" s="1091">
        <v>112273</v>
      </c>
      <c r="C820" s="1021" t="s">
        <v>1415</v>
      </c>
      <c r="D820" s="1109" t="s">
        <v>2693</v>
      </c>
      <c r="E820" s="1101">
        <v>10122100</v>
      </c>
      <c r="F820" s="1102" t="s">
        <v>1871</v>
      </c>
    </row>
    <row r="821" spans="2:6" ht="15">
      <c r="B821" s="1091">
        <v>112314</v>
      </c>
      <c r="C821" s="1021" t="s">
        <v>1416</v>
      </c>
      <c r="D821" s="1109" t="s">
        <v>2694</v>
      </c>
      <c r="E821" s="1101">
        <v>10122100</v>
      </c>
      <c r="F821" s="1102" t="s">
        <v>1871</v>
      </c>
    </row>
    <row r="822" spans="2:6" ht="15">
      <c r="B822" s="1091">
        <v>112287</v>
      </c>
      <c r="C822" s="1021" t="s">
        <v>1417</v>
      </c>
      <c r="D822" s="1109" t="s">
        <v>2695</v>
      </c>
      <c r="E822" s="1101">
        <v>10122100</v>
      </c>
      <c r="F822" s="1102" t="s">
        <v>1871</v>
      </c>
    </row>
    <row r="823" spans="2:6" ht="15">
      <c r="B823" s="1091">
        <v>112315</v>
      </c>
      <c r="C823" s="1021" t="s">
        <v>1418</v>
      </c>
      <c r="D823" s="1109" t="s">
        <v>2696</v>
      </c>
      <c r="E823" s="1101">
        <v>10122100</v>
      </c>
      <c r="F823" s="1102" t="s">
        <v>1871</v>
      </c>
    </row>
    <row r="824" spans="2:6" ht="15">
      <c r="B824" s="1091">
        <v>112310</v>
      </c>
      <c r="C824" s="1021" t="s">
        <v>1419</v>
      </c>
      <c r="D824" s="1109" t="s">
        <v>2697</v>
      </c>
      <c r="E824" s="1101">
        <v>10122100</v>
      </c>
      <c r="F824" s="1102" t="s">
        <v>1871</v>
      </c>
    </row>
    <row r="825" spans="2:6" ht="15">
      <c r="B825" s="1091">
        <v>112316</v>
      </c>
      <c r="C825" s="1021" t="s">
        <v>1420</v>
      </c>
      <c r="D825" s="1109" t="s">
        <v>2698</v>
      </c>
      <c r="E825" s="1101">
        <v>10122100</v>
      </c>
      <c r="F825" s="1102" t="s">
        <v>1871</v>
      </c>
    </row>
    <row r="826" spans="2:6" ht="15">
      <c r="B826" s="1091">
        <v>112318</v>
      </c>
      <c r="C826" s="1021" t="s">
        <v>1421</v>
      </c>
      <c r="D826" s="1109" t="s">
        <v>2699</v>
      </c>
      <c r="E826" s="1101">
        <v>10122100</v>
      </c>
      <c r="F826" s="1102" t="s">
        <v>1871</v>
      </c>
    </row>
    <row r="827" spans="2:6" ht="15">
      <c r="B827" s="1091">
        <v>112350</v>
      </c>
      <c r="C827" s="1021" t="s">
        <v>1422</v>
      </c>
      <c r="D827" s="1109" t="s">
        <v>2700</v>
      </c>
      <c r="E827" s="1101">
        <v>10122100</v>
      </c>
      <c r="F827" s="1102" t="s">
        <v>1871</v>
      </c>
    </row>
    <row r="828" spans="2:6" ht="15">
      <c r="B828" s="1091">
        <v>112385</v>
      </c>
      <c r="C828" s="1021" t="s">
        <v>1423</v>
      </c>
      <c r="D828" s="1109" t="s">
        <v>2701</v>
      </c>
      <c r="E828" s="1101">
        <v>10122100</v>
      </c>
      <c r="F828" s="1102" t="s">
        <v>1871</v>
      </c>
    </row>
    <row r="829" spans="2:6" ht="15">
      <c r="B829" s="1091">
        <v>115113</v>
      </c>
      <c r="C829" s="1021" t="s">
        <v>1424</v>
      </c>
      <c r="D829" s="1109" t="s">
        <v>2702</v>
      </c>
      <c r="E829" s="1101">
        <v>10122100</v>
      </c>
      <c r="F829" s="1102" t="s">
        <v>1871</v>
      </c>
    </row>
    <row r="830" spans="2:6" ht="15">
      <c r="B830" s="1091">
        <v>115116</v>
      </c>
      <c r="C830" s="1021" t="s">
        <v>1425</v>
      </c>
      <c r="D830" s="1109" t="s">
        <v>2703</v>
      </c>
      <c r="E830" s="1101">
        <v>10122100</v>
      </c>
      <c r="F830" s="1102" t="s">
        <v>1871</v>
      </c>
    </row>
    <row r="831" spans="2:6" ht="15">
      <c r="B831" s="1091">
        <v>110117</v>
      </c>
      <c r="C831" s="1021" t="s">
        <v>1426</v>
      </c>
      <c r="D831" s="1109" t="s">
        <v>2704</v>
      </c>
      <c r="E831" s="1101">
        <v>10122100</v>
      </c>
      <c r="F831" s="1102" t="s">
        <v>1871</v>
      </c>
    </row>
    <row r="832" spans="2:6" ht="15">
      <c r="B832" s="1091">
        <v>115114</v>
      </c>
      <c r="C832" s="1021" t="s">
        <v>1427</v>
      </c>
      <c r="D832" s="1109" t="s">
        <v>2705</v>
      </c>
      <c r="E832" s="1101">
        <v>10122100</v>
      </c>
      <c r="F832" s="1102" t="s">
        <v>1871</v>
      </c>
    </row>
    <row r="833" spans="2:6" ht="15">
      <c r="B833" s="1091">
        <v>110230</v>
      </c>
      <c r="C833" s="1021" t="s">
        <v>1428</v>
      </c>
      <c r="D833" s="1109" t="s">
        <v>2706</v>
      </c>
      <c r="E833" s="1101">
        <v>10122100</v>
      </c>
      <c r="F833" s="1102" t="s">
        <v>1871</v>
      </c>
    </row>
    <row r="834" spans="2:6" ht="15">
      <c r="B834" s="1091">
        <v>112236</v>
      </c>
      <c r="C834" s="1021" t="s">
        <v>1429</v>
      </c>
      <c r="D834" s="1109" t="s">
        <v>2707</v>
      </c>
      <c r="E834" s="1101">
        <v>10122100</v>
      </c>
      <c r="F834" s="1102" t="s">
        <v>1871</v>
      </c>
    </row>
    <row r="835" spans="2:6" ht="15">
      <c r="B835" s="1091">
        <v>112378</v>
      </c>
      <c r="C835" s="1021" t="s">
        <v>1430</v>
      </c>
      <c r="D835" s="1109" t="s">
        <v>2708</v>
      </c>
      <c r="E835" s="1101">
        <v>10122100</v>
      </c>
      <c r="F835" s="1102" t="s">
        <v>1871</v>
      </c>
    </row>
    <row r="836" spans="2:6" ht="15">
      <c r="B836" s="1091">
        <v>112377</v>
      </c>
      <c r="C836" s="1021" t="s">
        <v>1431</v>
      </c>
      <c r="D836" s="1109" t="s">
        <v>2709</v>
      </c>
      <c r="E836" s="1101">
        <v>10122100</v>
      </c>
      <c r="F836" s="1102" t="s">
        <v>1871</v>
      </c>
    </row>
    <row r="837" spans="2:6" ht="15">
      <c r="B837" s="1091">
        <v>112336</v>
      </c>
      <c r="C837" s="1021" t="s">
        <v>1432</v>
      </c>
      <c r="D837" s="1109" t="s">
        <v>2710</v>
      </c>
      <c r="E837" s="1101">
        <v>10122100</v>
      </c>
      <c r="F837" s="1102" t="s">
        <v>1871</v>
      </c>
    </row>
    <row r="838" spans="2:6" ht="15">
      <c r="B838" s="1091">
        <v>112337</v>
      </c>
      <c r="C838" s="1021" t="s">
        <v>1433</v>
      </c>
      <c r="D838" s="1109" t="s">
        <v>2711</v>
      </c>
      <c r="E838" s="1101">
        <v>10122100</v>
      </c>
      <c r="F838" s="1102" t="s">
        <v>1871</v>
      </c>
    </row>
    <row r="839" spans="2:6" ht="15">
      <c r="B839" s="1091">
        <v>112365</v>
      </c>
      <c r="C839" s="1021" t="s">
        <v>1434</v>
      </c>
      <c r="D839" s="1109" t="s">
        <v>2712</v>
      </c>
      <c r="E839" s="1101">
        <v>10122100</v>
      </c>
      <c r="F839" s="1102" t="s">
        <v>1871</v>
      </c>
    </row>
    <row r="840" spans="2:6" ht="15">
      <c r="B840" s="1091">
        <v>112366</v>
      </c>
      <c r="C840" s="1021" t="s">
        <v>1435</v>
      </c>
      <c r="D840" s="1109" t="s">
        <v>2713</v>
      </c>
      <c r="E840" s="1101">
        <v>10122100</v>
      </c>
      <c r="F840" s="1102" t="s">
        <v>1871</v>
      </c>
    </row>
    <row r="841" spans="2:6" ht="15">
      <c r="B841" s="1091">
        <v>112248</v>
      </c>
      <c r="C841" s="1021" t="s">
        <v>1436</v>
      </c>
      <c r="D841" s="1109" t="s">
        <v>2714</v>
      </c>
      <c r="E841" s="1101">
        <v>10122100</v>
      </c>
      <c r="F841" s="1102" t="s">
        <v>1871</v>
      </c>
    </row>
    <row r="842" spans="2:6" ht="15">
      <c r="B842" s="1091">
        <v>112249</v>
      </c>
      <c r="C842" s="1021" t="s">
        <v>1437</v>
      </c>
      <c r="D842" s="1109" t="s">
        <v>2715</v>
      </c>
      <c r="E842" s="1101">
        <v>10122100</v>
      </c>
      <c r="F842" s="1102" t="s">
        <v>1871</v>
      </c>
    </row>
    <row r="843" spans="2:6" ht="15">
      <c r="B843" s="1091">
        <v>112319</v>
      </c>
      <c r="C843" s="1021" t="s">
        <v>1438</v>
      </c>
      <c r="D843" s="1109" t="s">
        <v>2716</v>
      </c>
      <c r="E843" s="1101">
        <v>10122100</v>
      </c>
      <c r="F843" s="1102" t="s">
        <v>1871</v>
      </c>
    </row>
    <row r="844" spans="2:6" ht="15">
      <c r="B844" s="1091">
        <v>112305</v>
      </c>
      <c r="C844" s="1021" t="s">
        <v>1439</v>
      </c>
      <c r="D844" s="1109" t="s">
        <v>2717</v>
      </c>
      <c r="E844" s="1101">
        <v>10122100</v>
      </c>
      <c r="F844" s="1102" t="s">
        <v>1871</v>
      </c>
    </row>
    <row r="845" spans="2:6" ht="15">
      <c r="B845" s="1091">
        <v>112306</v>
      </c>
      <c r="C845" s="1021" t="s">
        <v>1440</v>
      </c>
      <c r="D845" s="1109" t="s">
        <v>2718</v>
      </c>
      <c r="E845" s="1101">
        <v>10122100</v>
      </c>
      <c r="F845" s="1102" t="s">
        <v>1871</v>
      </c>
    </row>
    <row r="846" spans="2:6" ht="15">
      <c r="B846" s="1091">
        <v>112304</v>
      </c>
      <c r="C846" s="1021" t="s">
        <v>1441</v>
      </c>
      <c r="D846" s="1109" t="s">
        <v>2719</v>
      </c>
      <c r="E846" s="1101">
        <v>10122100</v>
      </c>
      <c r="F846" s="1102" t="s">
        <v>1871</v>
      </c>
    </row>
    <row r="847" spans="2:6" ht="15">
      <c r="B847" s="1091">
        <v>112155</v>
      </c>
      <c r="C847" s="1021" t="s">
        <v>1442</v>
      </c>
      <c r="D847" s="1109" t="s">
        <v>2720</v>
      </c>
      <c r="E847" s="1101">
        <v>10122100</v>
      </c>
      <c r="F847" s="1102" t="s">
        <v>1871</v>
      </c>
    </row>
    <row r="848" spans="2:6" ht="15">
      <c r="B848" s="1091">
        <v>112387</v>
      </c>
      <c r="C848" s="1021" t="s">
        <v>1443</v>
      </c>
      <c r="D848" s="1109" t="s">
        <v>2721</v>
      </c>
      <c r="E848" s="1101">
        <v>10122100</v>
      </c>
      <c r="F848" s="1102" t="s">
        <v>1871</v>
      </c>
    </row>
    <row r="849" spans="2:6" ht="15">
      <c r="B849" s="1091">
        <v>112362</v>
      </c>
      <c r="C849" s="1021" t="s">
        <v>1444</v>
      </c>
      <c r="D849" s="1109" t="s">
        <v>2722</v>
      </c>
      <c r="E849" s="1101">
        <v>10122100</v>
      </c>
      <c r="F849" s="1102" t="s">
        <v>1871</v>
      </c>
    </row>
    <row r="850" spans="2:6" ht="15">
      <c r="B850" s="1091">
        <v>112335</v>
      </c>
      <c r="C850" s="1021" t="s">
        <v>1445</v>
      </c>
      <c r="D850" s="1109" t="s">
        <v>2723</v>
      </c>
      <c r="E850" s="1101">
        <v>10122100</v>
      </c>
      <c r="F850" s="1102" t="s">
        <v>1871</v>
      </c>
    </row>
    <row r="851" spans="2:6" ht="15">
      <c r="B851" s="1091">
        <v>112367</v>
      </c>
      <c r="C851" s="1021" t="s">
        <v>1446</v>
      </c>
      <c r="D851" s="1109" t="s">
        <v>2724</v>
      </c>
      <c r="E851" s="1101">
        <v>10122100</v>
      </c>
      <c r="F851" s="1102" t="s">
        <v>1871</v>
      </c>
    </row>
    <row r="852" spans="2:6" ht="15">
      <c r="B852" s="1091">
        <v>112363</v>
      </c>
      <c r="C852" s="1021" t="s">
        <v>1447</v>
      </c>
      <c r="D852" s="1109" t="s">
        <v>2725</v>
      </c>
      <c r="E852" s="1101">
        <v>10122100</v>
      </c>
      <c r="F852" s="1102" t="s">
        <v>1871</v>
      </c>
    </row>
    <row r="853" spans="2:6" ht="15">
      <c r="B853" s="1091">
        <v>112368</v>
      </c>
      <c r="C853" s="1021" t="s">
        <v>1448</v>
      </c>
      <c r="D853" s="1109" t="s">
        <v>2726</v>
      </c>
      <c r="E853" s="1101">
        <v>10122100</v>
      </c>
      <c r="F853" s="1102" t="s">
        <v>1871</v>
      </c>
    </row>
    <row r="854" spans="2:6" ht="15">
      <c r="B854" s="1091">
        <v>112332</v>
      </c>
      <c r="C854" s="1021" t="s">
        <v>1449</v>
      </c>
      <c r="D854" s="1109" t="s">
        <v>2727</v>
      </c>
      <c r="E854" s="1101">
        <v>10122100</v>
      </c>
      <c r="F854" s="1102" t="s">
        <v>1871</v>
      </c>
    </row>
    <row r="855" spans="2:6" ht="15">
      <c r="B855" s="1091">
        <v>112308</v>
      </c>
      <c r="C855" s="1021" t="s">
        <v>1450</v>
      </c>
      <c r="D855" s="1109" t="s">
        <v>2728</v>
      </c>
      <c r="E855" s="1101">
        <v>10122100</v>
      </c>
      <c r="F855" s="1102" t="s">
        <v>1871</v>
      </c>
    </row>
    <row r="856" spans="2:6" ht="15">
      <c r="B856" s="1091">
        <v>112269</v>
      </c>
      <c r="C856" s="1021" t="s">
        <v>1451</v>
      </c>
      <c r="D856" s="1109" t="s">
        <v>2729</v>
      </c>
      <c r="E856" s="1101">
        <v>10122100</v>
      </c>
      <c r="F856" s="1102" t="s">
        <v>1871</v>
      </c>
    </row>
    <row r="857" spans="2:6" ht="15">
      <c r="B857" s="1091">
        <v>112351</v>
      </c>
      <c r="C857" s="1021" t="s">
        <v>1452</v>
      </c>
      <c r="D857" s="1109" t="s">
        <v>2730</v>
      </c>
      <c r="E857" s="1101">
        <v>10122100</v>
      </c>
      <c r="F857" s="1102" t="s">
        <v>1871</v>
      </c>
    </row>
    <row r="858" spans="2:6" ht="15">
      <c r="B858" s="1091">
        <v>112379</v>
      </c>
      <c r="C858" s="1021" t="s">
        <v>1453</v>
      </c>
      <c r="D858" s="1109" t="s">
        <v>2731</v>
      </c>
      <c r="E858" s="1101">
        <v>10122100</v>
      </c>
      <c r="F858" s="1102" t="s">
        <v>1871</v>
      </c>
    </row>
    <row r="859" spans="2:6" ht="15">
      <c r="B859" s="1091">
        <v>110501</v>
      </c>
      <c r="C859" s="1021" t="s">
        <v>1454</v>
      </c>
      <c r="D859" s="1109" t="s">
        <v>2732</v>
      </c>
      <c r="E859" s="1101">
        <v>10122100</v>
      </c>
      <c r="F859" s="1102" t="s">
        <v>1871</v>
      </c>
    </row>
    <row r="860" spans="2:6" ht="15">
      <c r="B860" s="1091">
        <v>115551</v>
      </c>
      <c r="C860" s="1021" t="s">
        <v>1455</v>
      </c>
      <c r="D860" s="1109" t="s">
        <v>2733</v>
      </c>
      <c r="E860" s="1101">
        <v>10122100</v>
      </c>
      <c r="F860" s="1102" t="s">
        <v>1871</v>
      </c>
    </row>
    <row r="861" spans="2:6" ht="15">
      <c r="B861" s="1091">
        <v>112100</v>
      </c>
      <c r="C861" s="1021" t="s">
        <v>1456</v>
      </c>
      <c r="D861" s="1109" t="s">
        <v>2734</v>
      </c>
      <c r="E861" s="1101">
        <v>10122100</v>
      </c>
      <c r="F861" s="1102" t="s">
        <v>1871</v>
      </c>
    </row>
    <row r="862" spans="2:6" ht="15">
      <c r="B862" s="1091">
        <v>115764</v>
      </c>
      <c r="C862" s="1021" t="s">
        <v>1457</v>
      </c>
      <c r="D862" s="1109" t="s">
        <v>2735</v>
      </c>
      <c r="E862" s="1101">
        <v>10122100</v>
      </c>
      <c r="F862" s="1102" t="s">
        <v>1871</v>
      </c>
    </row>
    <row r="863" spans="2:6" ht="15">
      <c r="B863" s="1091">
        <v>112382</v>
      </c>
      <c r="C863" s="1021" t="s">
        <v>1458</v>
      </c>
      <c r="D863" s="1109" t="s">
        <v>2736</v>
      </c>
      <c r="E863" s="1101">
        <v>10122100</v>
      </c>
      <c r="F863" s="1102" t="s">
        <v>1871</v>
      </c>
    </row>
    <row r="864" spans="2:6" ht="15">
      <c r="B864" s="1091">
        <v>112383</v>
      </c>
      <c r="C864" s="1021" t="s">
        <v>1459</v>
      </c>
      <c r="D864" s="1109" t="s">
        <v>2737</v>
      </c>
      <c r="E864" s="1101">
        <v>10122100</v>
      </c>
      <c r="F864" s="1102" t="s">
        <v>1871</v>
      </c>
    </row>
    <row r="865" spans="2:6" ht="15">
      <c r="B865" s="1091">
        <v>112384</v>
      </c>
      <c r="C865" s="1021" t="s">
        <v>1460</v>
      </c>
      <c r="D865" s="1109" t="s">
        <v>2738</v>
      </c>
      <c r="E865" s="1101">
        <v>10122100</v>
      </c>
      <c r="F865" s="1102" t="s">
        <v>1871</v>
      </c>
    </row>
    <row r="866" spans="2:6" ht="15">
      <c r="B866" s="1091">
        <v>112381</v>
      </c>
      <c r="C866" s="1021" t="s">
        <v>1461</v>
      </c>
      <c r="D866" s="1109" t="s">
        <v>2739</v>
      </c>
      <c r="E866" s="1101">
        <v>10122100</v>
      </c>
      <c r="F866" s="1102" t="s">
        <v>1871</v>
      </c>
    </row>
    <row r="867" spans="2:6" ht="15">
      <c r="B867" s="1091">
        <v>115145</v>
      </c>
      <c r="C867" s="1021" t="s">
        <v>1462</v>
      </c>
      <c r="D867" s="1109" t="s">
        <v>2740</v>
      </c>
      <c r="E867" s="1101">
        <v>10122100</v>
      </c>
      <c r="F867" s="1102" t="s">
        <v>1871</v>
      </c>
    </row>
    <row r="868" spans="2:6" ht="15">
      <c r="B868" s="1091">
        <v>112293</v>
      </c>
      <c r="C868" s="1021" t="s">
        <v>1463</v>
      </c>
      <c r="D868" s="1109" t="s">
        <v>2741</v>
      </c>
      <c r="E868" s="1101">
        <v>10122100</v>
      </c>
      <c r="F868" s="1102" t="s">
        <v>1871</v>
      </c>
    </row>
    <row r="869" spans="2:6" ht="15">
      <c r="B869" s="1091">
        <v>112034</v>
      </c>
      <c r="C869" s="1021" t="s">
        <v>1464</v>
      </c>
      <c r="D869" s="1109" t="s">
        <v>2742</v>
      </c>
      <c r="E869" s="1101">
        <v>10122100</v>
      </c>
      <c r="F869" s="1102" t="s">
        <v>1871</v>
      </c>
    </row>
    <row r="870" spans="2:6" ht="15">
      <c r="B870" s="1091">
        <v>112033</v>
      </c>
      <c r="C870" s="1021" t="s">
        <v>1465</v>
      </c>
      <c r="D870" s="1109" t="s">
        <v>2743</v>
      </c>
      <c r="E870" s="1101">
        <v>10122100</v>
      </c>
      <c r="F870" s="1102" t="s">
        <v>1871</v>
      </c>
    </row>
    <row r="871" spans="2:6" ht="15">
      <c r="B871" s="1091">
        <v>112083</v>
      </c>
      <c r="C871" s="1021" t="s">
        <v>1466</v>
      </c>
      <c r="D871" s="1109" t="s">
        <v>2744</v>
      </c>
      <c r="E871" s="1101">
        <v>10122100</v>
      </c>
      <c r="F871" s="1102" t="s">
        <v>1871</v>
      </c>
    </row>
    <row r="872" spans="2:6" ht="15">
      <c r="B872" s="1091">
        <v>112035</v>
      </c>
      <c r="C872" s="1021" t="s">
        <v>1467</v>
      </c>
      <c r="D872" s="1109" t="s">
        <v>2745</v>
      </c>
      <c r="E872" s="1101">
        <v>10122100</v>
      </c>
      <c r="F872" s="1102" t="s">
        <v>1871</v>
      </c>
    </row>
    <row r="873" spans="2:6" ht="15">
      <c r="B873" s="1091">
        <v>112070</v>
      </c>
      <c r="C873" s="1021" t="s">
        <v>1468</v>
      </c>
      <c r="D873" s="1109" t="s">
        <v>2746</v>
      </c>
      <c r="E873" s="1101">
        <v>10122100</v>
      </c>
      <c r="F873" s="1102" t="s">
        <v>1871</v>
      </c>
    </row>
    <row r="874" spans="2:6" ht="15">
      <c r="B874" s="1091">
        <v>112036</v>
      </c>
      <c r="C874" s="1021" t="s">
        <v>1469</v>
      </c>
      <c r="D874" s="1109" t="s">
        <v>2747</v>
      </c>
      <c r="E874" s="1101">
        <v>10122100</v>
      </c>
      <c r="F874" s="1102" t="s">
        <v>1871</v>
      </c>
    </row>
    <row r="875" spans="2:6" ht="15">
      <c r="B875" s="1091">
        <v>112344</v>
      </c>
      <c r="C875" s="1021" t="s">
        <v>1470</v>
      </c>
      <c r="D875" s="1109" t="s">
        <v>2748</v>
      </c>
      <c r="E875" s="1101">
        <v>10122100</v>
      </c>
      <c r="F875" s="1102" t="s">
        <v>1871</v>
      </c>
    </row>
    <row r="876" spans="2:6" ht="15">
      <c r="B876" s="1091">
        <v>112342</v>
      </c>
      <c r="C876" s="1021" t="s">
        <v>1471</v>
      </c>
      <c r="D876" s="1109" t="s">
        <v>2749</v>
      </c>
      <c r="E876" s="1101">
        <v>10122100</v>
      </c>
      <c r="F876" s="1102" t="s">
        <v>1871</v>
      </c>
    </row>
    <row r="877" spans="2:6" ht="15">
      <c r="B877" s="1091">
        <v>112349</v>
      </c>
      <c r="C877" s="1021" t="s">
        <v>1472</v>
      </c>
      <c r="D877" s="1109" t="s">
        <v>2750</v>
      </c>
      <c r="E877" s="1101">
        <v>10122100</v>
      </c>
      <c r="F877" s="1102" t="s">
        <v>1871</v>
      </c>
    </row>
    <row r="878" spans="2:6" ht="15">
      <c r="B878" s="1091">
        <v>112386</v>
      </c>
      <c r="C878" s="1021" t="s">
        <v>1473</v>
      </c>
      <c r="D878" s="1109" t="s">
        <v>2751</v>
      </c>
      <c r="E878" s="1101">
        <v>10122100</v>
      </c>
      <c r="F878" s="1102" t="s">
        <v>1871</v>
      </c>
    </row>
    <row r="879" spans="2:6" ht="15">
      <c r="B879" s="1091">
        <v>112188</v>
      </c>
      <c r="C879" s="1021" t="s">
        <v>1474</v>
      </c>
      <c r="D879" s="1109" t="s">
        <v>2752</v>
      </c>
      <c r="E879" s="1101">
        <v>10122100</v>
      </c>
      <c r="F879" s="1102" t="s">
        <v>1871</v>
      </c>
    </row>
    <row r="880" spans="2:6" ht="15">
      <c r="B880" s="1091">
        <v>112189</v>
      </c>
      <c r="C880" s="1021" t="s">
        <v>1475</v>
      </c>
      <c r="D880" s="1109" t="s">
        <v>2753</v>
      </c>
      <c r="E880" s="1101">
        <v>10122100</v>
      </c>
      <c r="F880" s="1102" t="s">
        <v>1871</v>
      </c>
    </row>
    <row r="881" spans="2:6" ht="15">
      <c r="B881" s="1091">
        <v>112334</v>
      </c>
      <c r="C881" s="1021" t="s">
        <v>1476</v>
      </c>
      <c r="D881" s="1109" t="s">
        <v>2754</v>
      </c>
      <c r="E881" s="1101">
        <v>10122100</v>
      </c>
      <c r="F881" s="1102" t="s">
        <v>1871</v>
      </c>
    </row>
    <row r="882" spans="2:6" ht="15">
      <c r="B882" s="1091">
        <v>115202</v>
      </c>
      <c r="C882" s="1021" t="s">
        <v>1477</v>
      </c>
      <c r="D882" s="1109" t="s">
        <v>2755</v>
      </c>
      <c r="E882" s="1101">
        <v>10122100</v>
      </c>
      <c r="F882" s="1102" t="s">
        <v>1871</v>
      </c>
    </row>
    <row r="883" spans="2:6" ht="15">
      <c r="B883" s="1091">
        <v>110165</v>
      </c>
      <c r="C883" s="1021" t="s">
        <v>1478</v>
      </c>
      <c r="D883" s="1109" t="s">
        <v>2756</v>
      </c>
      <c r="E883" s="1101">
        <v>10122100</v>
      </c>
      <c r="F883" s="1102" t="s">
        <v>1871</v>
      </c>
    </row>
    <row r="884" spans="2:6" ht="15">
      <c r="B884" s="1091">
        <v>110180</v>
      </c>
      <c r="C884" s="1021" t="s">
        <v>1479</v>
      </c>
      <c r="D884" s="1109" t="s">
        <v>2757</v>
      </c>
      <c r="E884" s="1101">
        <v>10122100</v>
      </c>
      <c r="F884" s="1102" t="s">
        <v>1871</v>
      </c>
    </row>
    <row r="885" spans="2:6" ht="15">
      <c r="B885" s="1091">
        <v>110190</v>
      </c>
      <c r="C885" s="1021" t="s">
        <v>1480</v>
      </c>
      <c r="D885" s="1109" t="s">
        <v>2758</v>
      </c>
      <c r="E885" s="1101">
        <v>10122100</v>
      </c>
      <c r="F885" s="1102" t="s">
        <v>1871</v>
      </c>
    </row>
    <row r="886" spans="2:6" ht="15">
      <c r="B886" s="1091">
        <v>115200</v>
      </c>
      <c r="C886" s="1021" t="s">
        <v>1481</v>
      </c>
      <c r="D886" s="1109" t="s">
        <v>2759</v>
      </c>
      <c r="E886" s="1101">
        <v>10122100</v>
      </c>
      <c r="F886" s="1102" t="s">
        <v>1871</v>
      </c>
    </row>
    <row r="887" spans="2:6" ht="15">
      <c r="B887" s="1091">
        <v>110166</v>
      </c>
      <c r="C887" s="1021" t="s">
        <v>1482</v>
      </c>
      <c r="D887" s="1109" t="s">
        <v>2760</v>
      </c>
      <c r="E887" s="1101">
        <v>10122100</v>
      </c>
      <c r="F887" s="1102" t="s">
        <v>1871</v>
      </c>
    </row>
    <row r="888" spans="2:6" ht="15">
      <c r="B888" s="1091">
        <v>115199</v>
      </c>
      <c r="C888" s="1021" t="s">
        <v>1483</v>
      </c>
      <c r="D888" s="1109" t="s">
        <v>2761</v>
      </c>
      <c r="E888" s="1101">
        <v>10122100</v>
      </c>
      <c r="F888" s="1102" t="s">
        <v>1871</v>
      </c>
    </row>
    <row r="889" spans="2:6" ht="15">
      <c r="B889" s="1091">
        <v>110164</v>
      </c>
      <c r="C889" s="1021" t="s">
        <v>1484</v>
      </c>
      <c r="D889" s="1109" t="s">
        <v>2762</v>
      </c>
      <c r="E889" s="1101">
        <v>10122100</v>
      </c>
      <c r="F889" s="1102" t="s">
        <v>1871</v>
      </c>
    </row>
    <row r="890" spans="2:6" ht="15">
      <c r="B890" s="1091">
        <v>110192</v>
      </c>
      <c r="C890" s="1021" t="s">
        <v>1485</v>
      </c>
      <c r="D890" s="1109" t="s">
        <v>2763</v>
      </c>
      <c r="E890" s="1101">
        <v>10122100</v>
      </c>
      <c r="F890" s="1102" t="s">
        <v>1871</v>
      </c>
    </row>
    <row r="891" spans="2:6" ht="15">
      <c r="B891" s="1091">
        <v>112325</v>
      </c>
      <c r="C891" s="1021" t="s">
        <v>1486</v>
      </c>
      <c r="D891" s="1109" t="s">
        <v>2764</v>
      </c>
      <c r="E891" s="1101">
        <v>10122100</v>
      </c>
      <c r="F891" s="1102" t="s">
        <v>1871</v>
      </c>
    </row>
    <row r="892" spans="2:6" ht="15">
      <c r="B892" s="1091">
        <v>112333</v>
      </c>
      <c r="C892" s="1021" t="s">
        <v>1487</v>
      </c>
      <c r="D892" s="1109" t="s">
        <v>2765</v>
      </c>
      <c r="E892" s="1101">
        <v>10122100</v>
      </c>
      <c r="F892" s="1102" t="s">
        <v>1871</v>
      </c>
    </row>
    <row r="893" spans="2:6" ht="15">
      <c r="B893" s="1091">
        <v>112326</v>
      </c>
      <c r="C893" s="1021" t="s">
        <v>1488</v>
      </c>
      <c r="D893" s="1109" t="s">
        <v>2766</v>
      </c>
      <c r="E893" s="1101">
        <v>10122100</v>
      </c>
      <c r="F893" s="1102" t="s">
        <v>1871</v>
      </c>
    </row>
    <row r="894" spans="2:6" ht="15">
      <c r="B894" s="1091">
        <v>112327</v>
      </c>
      <c r="C894" s="1021" t="s">
        <v>1489</v>
      </c>
      <c r="D894" s="1109" t="s">
        <v>2767</v>
      </c>
      <c r="E894" s="1101">
        <v>10122100</v>
      </c>
      <c r="F894" s="1102" t="s">
        <v>1871</v>
      </c>
    </row>
    <row r="895" spans="2:6" ht="15">
      <c r="B895" s="1091">
        <v>115018</v>
      </c>
      <c r="C895" s="1021" t="s">
        <v>1490</v>
      </c>
      <c r="D895" s="1109" t="s">
        <v>2768</v>
      </c>
      <c r="E895" s="1101">
        <v>10122100</v>
      </c>
      <c r="F895" s="1102" t="s">
        <v>1871</v>
      </c>
    </row>
    <row r="896" spans="2:6" ht="15">
      <c r="B896" s="1091">
        <v>115407</v>
      </c>
      <c r="C896" s="1021" t="s">
        <v>1491</v>
      </c>
      <c r="D896" s="1109" t="s">
        <v>2769</v>
      </c>
      <c r="E896" s="1101">
        <v>10122100</v>
      </c>
      <c r="F896" s="1102" t="s">
        <v>1871</v>
      </c>
    </row>
    <row r="897" spans="2:6" ht="15">
      <c r="B897" s="1091">
        <v>112170</v>
      </c>
      <c r="C897" s="1021" t="s">
        <v>1492</v>
      </c>
      <c r="D897" s="1109" t="s">
        <v>2770</v>
      </c>
      <c r="E897" s="1101">
        <v>10122100</v>
      </c>
      <c r="F897" s="1102" t="s">
        <v>1871</v>
      </c>
    </row>
    <row r="898" spans="2:6" ht="15">
      <c r="B898" s="1091">
        <v>112143</v>
      </c>
      <c r="C898" s="1021" t="s">
        <v>1493</v>
      </c>
      <c r="D898" s="1109" t="s">
        <v>2771</v>
      </c>
      <c r="E898" s="1101">
        <v>10122100</v>
      </c>
      <c r="F898" s="1102" t="s">
        <v>1871</v>
      </c>
    </row>
    <row r="899" spans="2:6" ht="15">
      <c r="B899" s="1091">
        <v>110672</v>
      </c>
      <c r="C899" s="1021" t="s">
        <v>1494</v>
      </c>
      <c r="D899" s="1109" t="s">
        <v>2772</v>
      </c>
      <c r="E899" s="1101">
        <v>10122100</v>
      </c>
      <c r="F899" s="1102" t="s">
        <v>1871</v>
      </c>
    </row>
    <row r="900" spans="2:6" ht="15">
      <c r="B900" s="1091">
        <v>110397</v>
      </c>
      <c r="C900" s="1021" t="s">
        <v>1495</v>
      </c>
      <c r="D900" s="1109" t="s">
        <v>2773</v>
      </c>
      <c r="E900" s="1101">
        <v>10122100</v>
      </c>
      <c r="F900" s="1102" t="s">
        <v>1871</v>
      </c>
    </row>
    <row r="901" spans="2:6" ht="15">
      <c r="B901" s="1091">
        <v>115816</v>
      </c>
      <c r="C901" s="1021" t="s">
        <v>1496</v>
      </c>
      <c r="D901" s="1109" t="s">
        <v>2774</v>
      </c>
      <c r="E901" s="1101">
        <v>10122100</v>
      </c>
      <c r="F901" s="1102" t="s">
        <v>1871</v>
      </c>
    </row>
    <row r="902" spans="2:6" ht="15">
      <c r="B902" s="1091">
        <v>112276</v>
      </c>
      <c r="C902" s="1021" t="s">
        <v>1497</v>
      </c>
      <c r="D902" s="1109" t="s">
        <v>2775</v>
      </c>
      <c r="E902" s="1101">
        <v>10122100</v>
      </c>
      <c r="F902" s="1102" t="s">
        <v>1871</v>
      </c>
    </row>
    <row r="903" spans="2:6" ht="15">
      <c r="B903" s="1091">
        <v>112369</v>
      </c>
      <c r="C903" s="1021" t="s">
        <v>1498</v>
      </c>
      <c r="D903" s="1109" t="s">
        <v>2776</v>
      </c>
      <c r="E903" s="1101">
        <v>10122100</v>
      </c>
      <c r="F903" s="1102" t="s">
        <v>1871</v>
      </c>
    </row>
    <row r="904" spans="2:6" ht="15">
      <c r="B904" s="1091">
        <v>112370</v>
      </c>
      <c r="C904" s="1021" t="s">
        <v>1499</v>
      </c>
      <c r="D904" s="1109" t="s">
        <v>2777</v>
      </c>
      <c r="E904" s="1101">
        <v>10122100</v>
      </c>
      <c r="F904" s="1102" t="s">
        <v>1871</v>
      </c>
    </row>
    <row r="905" spans="2:6" ht="15">
      <c r="B905" s="1091">
        <v>112371</v>
      </c>
      <c r="C905" s="1021" t="s">
        <v>1500</v>
      </c>
      <c r="D905" s="1109" t="s">
        <v>2778</v>
      </c>
      <c r="E905" s="1101">
        <v>10122100</v>
      </c>
      <c r="F905" s="1102" t="s">
        <v>1871</v>
      </c>
    </row>
    <row r="906" spans="2:6" ht="15">
      <c r="B906" s="1091">
        <v>112380</v>
      </c>
      <c r="C906" s="1021" t="s">
        <v>1501</v>
      </c>
      <c r="D906" s="1109" t="s">
        <v>2779</v>
      </c>
      <c r="E906" s="1101">
        <v>10122100</v>
      </c>
      <c r="F906" s="1102" t="s">
        <v>1871</v>
      </c>
    </row>
    <row r="907" spans="2:6" ht="15">
      <c r="B907" s="1091">
        <v>112372</v>
      </c>
      <c r="C907" s="1021" t="s">
        <v>1502</v>
      </c>
      <c r="D907" s="1109" t="s">
        <v>2780</v>
      </c>
      <c r="E907" s="1101">
        <v>10122100</v>
      </c>
      <c r="F907" s="1102" t="s">
        <v>1871</v>
      </c>
    </row>
    <row r="908" spans="2:6" ht="15">
      <c r="B908" s="1091">
        <v>112373</v>
      </c>
      <c r="C908" s="1021" t="s">
        <v>1503</v>
      </c>
      <c r="D908" s="1109" t="s">
        <v>2781</v>
      </c>
      <c r="E908" s="1101">
        <v>10122100</v>
      </c>
      <c r="F908" s="1102" t="s">
        <v>1871</v>
      </c>
    </row>
    <row r="909" spans="2:6" ht="15">
      <c r="B909" s="1091">
        <v>112356</v>
      </c>
      <c r="C909" s="1021" t="s">
        <v>1504</v>
      </c>
      <c r="D909" s="1109" t="s">
        <v>2782</v>
      </c>
      <c r="E909" s="1101">
        <v>10122100</v>
      </c>
      <c r="F909" s="1102" t="s">
        <v>1871</v>
      </c>
    </row>
    <row r="910" spans="2:6" ht="15">
      <c r="B910" s="1091">
        <v>112320</v>
      </c>
      <c r="C910" s="1021" t="s">
        <v>1505</v>
      </c>
      <c r="D910" s="1109" t="s">
        <v>2783</v>
      </c>
      <c r="E910" s="1101">
        <v>10122100</v>
      </c>
      <c r="F910" s="1102" t="s">
        <v>1871</v>
      </c>
    </row>
    <row r="911" spans="2:6" ht="15">
      <c r="B911" s="1091">
        <v>112328</v>
      </c>
      <c r="C911" s="1021" t="s">
        <v>1506</v>
      </c>
      <c r="D911" s="1109" t="s">
        <v>2784</v>
      </c>
      <c r="E911" s="1101">
        <v>10122100</v>
      </c>
      <c r="F911" s="1102" t="s">
        <v>1871</v>
      </c>
    </row>
    <row r="912" spans="2:6" ht="15">
      <c r="B912" s="1091">
        <v>112323</v>
      </c>
      <c r="C912" s="1021" t="s">
        <v>1507</v>
      </c>
      <c r="D912" s="1109" t="s">
        <v>2785</v>
      </c>
      <c r="E912" s="1101">
        <v>10122100</v>
      </c>
      <c r="F912" s="1102" t="s">
        <v>1871</v>
      </c>
    </row>
    <row r="913" spans="2:6" ht="15">
      <c r="B913" s="1091">
        <v>112324</v>
      </c>
      <c r="C913" s="1021" t="s">
        <v>1508</v>
      </c>
      <c r="D913" s="1109" t="s">
        <v>2786</v>
      </c>
      <c r="E913" s="1101">
        <v>10122100</v>
      </c>
      <c r="F913" s="1102" t="s">
        <v>1871</v>
      </c>
    </row>
    <row r="914" spans="2:6" ht="15">
      <c r="B914" s="1091">
        <v>112330</v>
      </c>
      <c r="C914" s="1021" t="s">
        <v>1509</v>
      </c>
      <c r="D914" s="1109" t="s">
        <v>2787</v>
      </c>
      <c r="E914" s="1101">
        <v>10122100</v>
      </c>
      <c r="F914" s="1102" t="s">
        <v>1871</v>
      </c>
    </row>
    <row r="915" spans="2:6" ht="15">
      <c r="B915" s="1091">
        <v>112331</v>
      </c>
      <c r="C915" s="1021" t="s">
        <v>1510</v>
      </c>
      <c r="D915" s="1109" t="s">
        <v>2788</v>
      </c>
      <c r="E915" s="1101">
        <v>10122100</v>
      </c>
      <c r="F915" s="1102" t="s">
        <v>1871</v>
      </c>
    </row>
    <row r="916" spans="2:6" ht="15">
      <c r="B916" s="1091">
        <v>112208</v>
      </c>
      <c r="C916" s="1021" t="s">
        <v>1511</v>
      </c>
      <c r="D916" s="1109" t="s">
        <v>2789</v>
      </c>
      <c r="E916" s="1101">
        <v>10122100</v>
      </c>
      <c r="F916" s="1102" t="s">
        <v>1871</v>
      </c>
    </row>
    <row r="917" spans="2:6" ht="15">
      <c r="B917" s="1091">
        <v>137517</v>
      </c>
      <c r="C917" s="1021" t="s">
        <v>1512</v>
      </c>
      <c r="D917" s="1109" t="s">
        <v>2790</v>
      </c>
      <c r="E917" s="1101">
        <v>10122100</v>
      </c>
      <c r="F917" s="1102" t="s">
        <v>1871</v>
      </c>
    </row>
    <row r="918" spans="2:6" ht="15">
      <c r="B918" s="1091">
        <v>137643</v>
      </c>
      <c r="C918" s="1021" t="s">
        <v>1513</v>
      </c>
      <c r="D918" s="1109" t="s">
        <v>2791</v>
      </c>
      <c r="E918" s="1101">
        <v>10122100</v>
      </c>
      <c r="F918" s="1102" t="s">
        <v>1871</v>
      </c>
    </row>
    <row r="919" spans="2:6" ht="15">
      <c r="B919" s="1091">
        <v>137429</v>
      </c>
      <c r="C919" s="1021" t="s">
        <v>1514</v>
      </c>
      <c r="D919" s="1109" t="s">
        <v>2792</v>
      </c>
      <c r="E919" s="1101">
        <v>10122100</v>
      </c>
      <c r="F919" s="1102" t="s">
        <v>1871</v>
      </c>
    </row>
    <row r="920" spans="2:6" ht="15">
      <c r="B920" s="1091">
        <v>137341</v>
      </c>
      <c r="C920" s="1021" t="s">
        <v>1515</v>
      </c>
      <c r="D920" s="1109" t="s">
        <v>2793</v>
      </c>
      <c r="E920" s="1101">
        <v>10122100</v>
      </c>
      <c r="F920" s="1102" t="s">
        <v>1871</v>
      </c>
    </row>
    <row r="921" spans="2:6" ht="15">
      <c r="B921" s="1091">
        <v>137306</v>
      </c>
      <c r="C921" s="1021" t="s">
        <v>1516</v>
      </c>
      <c r="D921" s="1109" t="s">
        <v>2794</v>
      </c>
      <c r="E921" s="1101">
        <v>10122100</v>
      </c>
      <c r="F921" s="1102" t="s">
        <v>1871</v>
      </c>
    </row>
    <row r="922" spans="2:6" ht="15">
      <c r="B922" s="1091">
        <v>130826</v>
      </c>
      <c r="C922" s="1021" t="s">
        <v>1517</v>
      </c>
      <c r="D922" s="1109" t="s">
        <v>2795</v>
      </c>
      <c r="E922" s="1101">
        <v>10122100</v>
      </c>
      <c r="F922" s="1102" t="s">
        <v>1871</v>
      </c>
    </row>
    <row r="923" spans="2:6" ht="15">
      <c r="B923" s="1091">
        <v>137371</v>
      </c>
      <c r="C923" s="1021" t="s">
        <v>1518</v>
      </c>
      <c r="D923" s="1109" t="s">
        <v>2796</v>
      </c>
      <c r="E923" s="1101">
        <v>10122100</v>
      </c>
      <c r="F923" s="1102" t="s">
        <v>1871</v>
      </c>
    </row>
    <row r="924" spans="2:6" ht="15">
      <c r="B924" s="1091">
        <v>137267</v>
      </c>
      <c r="C924" s="1021" t="s">
        <v>1519</v>
      </c>
      <c r="D924" s="1109" t="s">
        <v>2797</v>
      </c>
      <c r="E924" s="1101">
        <v>10122100</v>
      </c>
      <c r="F924" s="1102" t="s">
        <v>1871</v>
      </c>
    </row>
    <row r="925" spans="2:6" ht="15">
      <c r="B925" s="1091">
        <v>137552</v>
      </c>
      <c r="C925" s="1021" t="s">
        <v>1520</v>
      </c>
      <c r="D925" s="1109" t="s">
        <v>2798</v>
      </c>
      <c r="E925" s="1101">
        <v>10122100</v>
      </c>
      <c r="F925" s="1102" t="s">
        <v>1871</v>
      </c>
    </row>
    <row r="926" spans="2:6" ht="15">
      <c r="B926" s="1091">
        <v>137551</v>
      </c>
      <c r="C926" s="1021" t="s">
        <v>1521</v>
      </c>
      <c r="D926" s="1109" t="s">
        <v>2799</v>
      </c>
      <c r="E926" s="1101">
        <v>10122100</v>
      </c>
      <c r="F926" s="1102" t="s">
        <v>1871</v>
      </c>
    </row>
    <row r="927" spans="2:6" ht="15">
      <c r="B927" s="1091">
        <v>137305</v>
      </c>
      <c r="C927" s="1021" t="s">
        <v>1522</v>
      </c>
      <c r="D927" s="1109" t="s">
        <v>2800</v>
      </c>
      <c r="E927" s="1101">
        <v>10122100</v>
      </c>
      <c r="F927" s="1102" t="s">
        <v>1871</v>
      </c>
    </row>
    <row r="928" spans="2:6" ht="15">
      <c r="B928" s="1091">
        <v>137623</v>
      </c>
      <c r="C928" s="1021" t="s">
        <v>1523</v>
      </c>
      <c r="D928" s="1109" t="s">
        <v>2801</v>
      </c>
      <c r="E928" s="1101">
        <v>10122100</v>
      </c>
      <c r="F928" s="1102" t="s">
        <v>1871</v>
      </c>
    </row>
    <row r="929" spans="2:6" ht="15">
      <c r="B929" s="1091">
        <v>137622</v>
      </c>
      <c r="C929" s="1021" t="s">
        <v>1524</v>
      </c>
      <c r="D929" s="1109" t="s">
        <v>2802</v>
      </c>
      <c r="E929" s="1101">
        <v>10122100</v>
      </c>
      <c r="F929" s="1102" t="s">
        <v>1871</v>
      </c>
    </row>
    <row r="930" spans="2:6" ht="15">
      <c r="B930" s="1091">
        <v>137585</v>
      </c>
      <c r="C930" s="1021" t="s">
        <v>1525</v>
      </c>
      <c r="D930" s="1109" t="s">
        <v>2803</v>
      </c>
      <c r="E930" s="1101">
        <v>10122100</v>
      </c>
      <c r="F930" s="1102" t="s">
        <v>1871</v>
      </c>
    </row>
    <row r="931" spans="2:6" ht="15">
      <c r="B931" s="1091">
        <v>137587</v>
      </c>
      <c r="C931" s="1021" t="s">
        <v>1526</v>
      </c>
      <c r="D931" s="1109" t="s">
        <v>2804</v>
      </c>
      <c r="E931" s="1101">
        <v>10122100</v>
      </c>
      <c r="F931" s="1102" t="s">
        <v>1871</v>
      </c>
    </row>
    <row r="932" spans="2:6" ht="15">
      <c r="B932" s="1091">
        <v>137448</v>
      </c>
      <c r="C932" s="1021" t="s">
        <v>1527</v>
      </c>
      <c r="D932" s="1109" t="s">
        <v>2805</v>
      </c>
      <c r="E932" s="1101">
        <v>10122100</v>
      </c>
      <c r="F932" s="1102" t="s">
        <v>1871</v>
      </c>
    </row>
    <row r="933" spans="2:6" ht="15">
      <c r="B933" s="1091">
        <v>137596</v>
      </c>
      <c r="C933" s="1021" t="s">
        <v>1528</v>
      </c>
      <c r="D933" s="1109" t="s">
        <v>2806</v>
      </c>
      <c r="E933" s="1101">
        <v>10122100</v>
      </c>
      <c r="F933" s="1102" t="s">
        <v>1871</v>
      </c>
    </row>
    <row r="934" spans="2:6" ht="15">
      <c r="B934" s="1091">
        <v>137625</v>
      </c>
      <c r="C934" s="1021" t="s">
        <v>1529</v>
      </c>
      <c r="D934" s="1109" t="s">
        <v>2807</v>
      </c>
      <c r="E934" s="1101">
        <v>10122100</v>
      </c>
      <c r="F934" s="1102" t="s">
        <v>1871</v>
      </c>
    </row>
    <row r="935" spans="2:6" ht="15">
      <c r="B935" s="1091">
        <v>137354</v>
      </c>
      <c r="C935" s="1021" t="s">
        <v>1530</v>
      </c>
      <c r="D935" s="1109" t="s">
        <v>2808</v>
      </c>
      <c r="E935" s="1101">
        <v>10122100</v>
      </c>
      <c r="F935" s="1102" t="s">
        <v>1871</v>
      </c>
    </row>
    <row r="936" spans="2:6" ht="15">
      <c r="B936" s="1091">
        <v>137355</v>
      </c>
      <c r="C936" s="1021" t="s">
        <v>1530</v>
      </c>
      <c r="D936" s="1109" t="s">
        <v>2809</v>
      </c>
      <c r="E936" s="1101">
        <v>10122100</v>
      </c>
      <c r="F936" s="1102" t="s">
        <v>1871</v>
      </c>
    </row>
    <row r="937" spans="2:6" ht="15">
      <c r="B937" s="1091">
        <v>137395</v>
      </c>
      <c r="C937" s="1021" t="s">
        <v>1531</v>
      </c>
      <c r="D937" s="1109" t="s">
        <v>2810</v>
      </c>
      <c r="E937" s="1101">
        <v>10122100</v>
      </c>
      <c r="F937" s="1102" t="s">
        <v>1871</v>
      </c>
    </row>
    <row r="938" spans="2:6" ht="15">
      <c r="B938" s="1091">
        <v>137533</v>
      </c>
      <c r="C938" s="1021" t="s">
        <v>1532</v>
      </c>
      <c r="D938" s="1109" t="s">
        <v>2811</v>
      </c>
      <c r="E938" s="1101">
        <v>10122100</v>
      </c>
      <c r="F938" s="1102" t="s">
        <v>1871</v>
      </c>
    </row>
    <row r="939" spans="2:6" ht="15">
      <c r="B939" s="1091">
        <v>137471</v>
      </c>
      <c r="C939" s="1021" t="s">
        <v>1533</v>
      </c>
      <c r="D939" s="1109" t="s">
        <v>2812</v>
      </c>
      <c r="E939" s="1101">
        <v>10122100</v>
      </c>
      <c r="F939" s="1102" t="s">
        <v>1871</v>
      </c>
    </row>
    <row r="940" spans="2:6" ht="15">
      <c r="B940" s="1091">
        <v>137357</v>
      </c>
      <c r="C940" s="1021" t="s">
        <v>1534</v>
      </c>
      <c r="D940" s="1109" t="s">
        <v>2813</v>
      </c>
      <c r="E940" s="1101">
        <v>10122100</v>
      </c>
      <c r="F940" s="1102" t="s">
        <v>1871</v>
      </c>
    </row>
    <row r="941" spans="2:6" ht="15">
      <c r="B941" s="1091">
        <v>137493</v>
      </c>
      <c r="C941" s="1021" t="s">
        <v>1535</v>
      </c>
      <c r="D941" s="1109" t="s">
        <v>2814</v>
      </c>
      <c r="E941" s="1101">
        <v>10122100</v>
      </c>
      <c r="F941" s="1102" t="s">
        <v>1871</v>
      </c>
    </row>
    <row r="942" spans="2:6" ht="15">
      <c r="B942" s="1091">
        <v>137441</v>
      </c>
      <c r="C942" s="1021" t="s">
        <v>1536</v>
      </c>
      <c r="D942" s="1109" t="s">
        <v>2815</v>
      </c>
      <c r="E942" s="1101">
        <v>10122100</v>
      </c>
      <c r="F942" s="1102" t="s">
        <v>1871</v>
      </c>
    </row>
    <row r="943" spans="2:6" ht="15">
      <c r="B943" s="1091">
        <v>137536</v>
      </c>
      <c r="C943" s="1021" t="s">
        <v>1537</v>
      </c>
      <c r="D943" s="1109" t="s">
        <v>2816</v>
      </c>
      <c r="E943" s="1101">
        <v>10122100</v>
      </c>
      <c r="F943" s="1102" t="s">
        <v>1871</v>
      </c>
    </row>
    <row r="944" spans="2:6" ht="15">
      <c r="B944" s="1091">
        <v>137459</v>
      </c>
      <c r="C944" s="1021" t="s">
        <v>1538</v>
      </c>
      <c r="D944" s="1109" t="s">
        <v>2817</v>
      </c>
      <c r="E944" s="1101">
        <v>10122100</v>
      </c>
      <c r="F944" s="1102" t="s">
        <v>1871</v>
      </c>
    </row>
    <row r="945" spans="2:6" ht="15">
      <c r="B945" s="1091">
        <v>137212</v>
      </c>
      <c r="C945" s="1021" t="s">
        <v>1539</v>
      </c>
      <c r="D945" s="1109" t="s">
        <v>2818</v>
      </c>
      <c r="E945" s="1101">
        <v>10122100</v>
      </c>
      <c r="F945" s="1102" t="s">
        <v>1871</v>
      </c>
    </row>
    <row r="946" spans="2:6" ht="15">
      <c r="B946" s="1091">
        <v>137230</v>
      </c>
      <c r="C946" s="1021" t="s">
        <v>1540</v>
      </c>
      <c r="D946" s="1109" t="s">
        <v>2819</v>
      </c>
      <c r="E946" s="1101">
        <v>10122100</v>
      </c>
      <c r="F946" s="1102" t="s">
        <v>1871</v>
      </c>
    </row>
    <row r="947" spans="2:6" ht="15">
      <c r="B947" s="1091">
        <v>137261</v>
      </c>
      <c r="C947" s="1021" t="s">
        <v>1541</v>
      </c>
      <c r="D947" s="1109" t="s">
        <v>2820</v>
      </c>
      <c r="E947" s="1101">
        <v>10122100</v>
      </c>
      <c r="F947" s="1102" t="s">
        <v>1871</v>
      </c>
    </row>
    <row r="948" spans="2:6" ht="15">
      <c r="B948" s="1091">
        <v>137527</v>
      </c>
      <c r="C948" s="1021" t="s">
        <v>1542</v>
      </c>
      <c r="D948" s="1109" t="s">
        <v>2821</v>
      </c>
      <c r="E948" s="1101">
        <v>10122100</v>
      </c>
      <c r="F948" s="1102" t="s">
        <v>1871</v>
      </c>
    </row>
    <row r="949" spans="2:6" ht="15">
      <c r="B949" s="1091">
        <v>137644</v>
      </c>
      <c r="C949" s="1021" t="s">
        <v>1543</v>
      </c>
      <c r="D949" s="1109" t="s">
        <v>2822</v>
      </c>
      <c r="E949" s="1101">
        <v>10122100</v>
      </c>
      <c r="F949" s="1102" t="s">
        <v>1871</v>
      </c>
    </row>
    <row r="950" spans="2:6" ht="15">
      <c r="B950" s="1091">
        <v>137645</v>
      </c>
      <c r="C950" s="1021" t="s">
        <v>1544</v>
      </c>
      <c r="D950" s="1109" t="s">
        <v>2823</v>
      </c>
      <c r="E950" s="1101">
        <v>10122100</v>
      </c>
      <c r="F950" s="1102" t="s">
        <v>1871</v>
      </c>
    </row>
    <row r="951" spans="2:6" ht="15">
      <c r="B951" s="1091">
        <v>137646</v>
      </c>
      <c r="C951" s="1021" t="s">
        <v>1545</v>
      </c>
      <c r="D951" s="1109" t="s">
        <v>2824</v>
      </c>
      <c r="E951" s="1101">
        <v>10122100</v>
      </c>
      <c r="F951" s="1102" t="s">
        <v>1871</v>
      </c>
    </row>
    <row r="952" spans="2:6" ht="15">
      <c r="B952" s="1091">
        <v>137647</v>
      </c>
      <c r="C952" s="1021" t="s">
        <v>1546</v>
      </c>
      <c r="D952" s="1109" t="s">
        <v>2825</v>
      </c>
      <c r="E952" s="1101">
        <v>10122100</v>
      </c>
      <c r="F952" s="1102" t="s">
        <v>1871</v>
      </c>
    </row>
    <row r="953" spans="2:6" ht="15">
      <c r="B953" s="1091">
        <v>137670</v>
      </c>
      <c r="C953" s="1021" t="s">
        <v>1547</v>
      </c>
      <c r="D953" s="1109" t="s">
        <v>2826</v>
      </c>
      <c r="E953" s="1101">
        <v>10122100</v>
      </c>
      <c r="F953" s="1102" t="s">
        <v>1871</v>
      </c>
    </row>
    <row r="954" spans="2:6" ht="15">
      <c r="B954" s="1091">
        <v>137674</v>
      </c>
      <c r="C954" s="1021" t="s">
        <v>1548</v>
      </c>
      <c r="D954" s="1109" t="s">
        <v>2827</v>
      </c>
      <c r="E954" s="1101">
        <v>10122100</v>
      </c>
      <c r="F954" s="1102" t="s">
        <v>1871</v>
      </c>
    </row>
    <row r="955" spans="2:6" ht="15">
      <c r="B955" s="1091">
        <v>137648</v>
      </c>
      <c r="C955" s="1021" t="s">
        <v>1549</v>
      </c>
      <c r="D955" s="1109" t="s">
        <v>2828</v>
      </c>
      <c r="E955" s="1101">
        <v>10122100</v>
      </c>
      <c r="F955" s="1102" t="s">
        <v>1871</v>
      </c>
    </row>
    <row r="956" spans="2:6" ht="15">
      <c r="B956" s="1091">
        <v>137666</v>
      </c>
      <c r="C956" s="1021" t="s">
        <v>1550</v>
      </c>
      <c r="D956" s="1109" t="s">
        <v>2829</v>
      </c>
      <c r="E956" s="1101">
        <v>10122100</v>
      </c>
      <c r="F956" s="1102" t="s">
        <v>1871</v>
      </c>
    </row>
    <row r="957" spans="2:6" ht="15">
      <c r="B957" s="1091">
        <v>137665</v>
      </c>
      <c r="C957" s="1021" t="s">
        <v>1551</v>
      </c>
      <c r="D957" s="1109" t="s">
        <v>2830</v>
      </c>
      <c r="E957" s="1101">
        <v>10122100</v>
      </c>
      <c r="F957" s="1102" t="s">
        <v>1871</v>
      </c>
    </row>
    <row r="958" spans="2:6" ht="15">
      <c r="B958" s="1091">
        <v>137664</v>
      </c>
      <c r="C958" s="1021" t="s">
        <v>1552</v>
      </c>
      <c r="D958" s="1109" t="s">
        <v>2831</v>
      </c>
      <c r="E958" s="1101">
        <v>10122100</v>
      </c>
      <c r="F958" s="1102" t="s">
        <v>1871</v>
      </c>
    </row>
    <row r="959" spans="2:6" ht="15">
      <c r="B959" s="1091">
        <v>137633</v>
      </c>
      <c r="C959" s="1021" t="s">
        <v>1553</v>
      </c>
      <c r="D959" s="1109" t="s">
        <v>2832</v>
      </c>
      <c r="E959" s="1101">
        <v>10122100</v>
      </c>
      <c r="F959" s="1102" t="s">
        <v>1871</v>
      </c>
    </row>
    <row r="960" spans="2:6" ht="15">
      <c r="B960" s="1091">
        <v>137176</v>
      </c>
      <c r="C960" s="1021" t="s">
        <v>1554</v>
      </c>
      <c r="D960" s="1109" t="s">
        <v>2833</v>
      </c>
      <c r="E960" s="1101">
        <v>10122100</v>
      </c>
      <c r="F960" s="1102" t="s">
        <v>1871</v>
      </c>
    </row>
    <row r="961" spans="2:6" ht="15">
      <c r="B961" s="1091">
        <v>137667</v>
      </c>
      <c r="C961" s="1021" t="s">
        <v>1555</v>
      </c>
      <c r="D961" s="1109" t="s">
        <v>2834</v>
      </c>
      <c r="E961" s="1101">
        <v>10122100</v>
      </c>
      <c r="F961" s="1102" t="s">
        <v>1871</v>
      </c>
    </row>
    <row r="962" spans="2:6" ht="15">
      <c r="B962" s="1091">
        <v>130307</v>
      </c>
      <c r="C962" s="1021" t="s">
        <v>1556</v>
      </c>
      <c r="D962" s="1109" t="s">
        <v>2835</v>
      </c>
      <c r="E962" s="1101">
        <v>10122100</v>
      </c>
      <c r="F962" s="1102" t="s">
        <v>1871</v>
      </c>
    </row>
    <row r="963" spans="2:6" ht="15">
      <c r="B963" s="1091">
        <v>130308</v>
      </c>
      <c r="C963" s="1021" t="s">
        <v>1557</v>
      </c>
      <c r="D963" s="1109" t="s">
        <v>2836</v>
      </c>
      <c r="E963" s="1101">
        <v>10122100</v>
      </c>
      <c r="F963" s="1102" t="s">
        <v>1871</v>
      </c>
    </row>
    <row r="964" spans="2:6" ht="15">
      <c r="B964" s="1091">
        <v>137588</v>
      </c>
      <c r="C964" s="1021" t="s">
        <v>1558</v>
      </c>
      <c r="D964" s="1109" t="s">
        <v>2837</v>
      </c>
      <c r="E964" s="1101">
        <v>10122100</v>
      </c>
      <c r="F964" s="1102" t="s">
        <v>1871</v>
      </c>
    </row>
    <row r="965" spans="2:6" ht="15">
      <c r="B965" s="1091">
        <v>137347</v>
      </c>
      <c r="C965" s="1021" t="s">
        <v>1559</v>
      </c>
      <c r="D965" s="1109" t="s">
        <v>2838</v>
      </c>
      <c r="E965" s="1101">
        <v>10122100</v>
      </c>
      <c r="F965" s="1102" t="s">
        <v>1871</v>
      </c>
    </row>
    <row r="966" spans="2:6" ht="15">
      <c r="B966" s="1091">
        <v>137193</v>
      </c>
      <c r="C966" s="1021" t="s">
        <v>1560</v>
      </c>
      <c r="D966" s="1109" t="s">
        <v>2839</v>
      </c>
      <c r="E966" s="1101">
        <v>10122100</v>
      </c>
      <c r="F966" s="1102" t="s">
        <v>1871</v>
      </c>
    </row>
    <row r="967" spans="2:6" ht="15">
      <c r="B967" s="1091">
        <v>137335</v>
      </c>
      <c r="C967" s="1021" t="s">
        <v>1561</v>
      </c>
      <c r="D967" s="1109" t="s">
        <v>2840</v>
      </c>
      <c r="E967" s="1101">
        <v>10122100</v>
      </c>
      <c r="F967" s="1102" t="s">
        <v>1871</v>
      </c>
    </row>
    <row r="968" spans="2:6" ht="15">
      <c r="B968" s="1091">
        <v>130351</v>
      </c>
      <c r="C968" s="1021" t="s">
        <v>1562</v>
      </c>
      <c r="D968" s="1109" t="s">
        <v>2841</v>
      </c>
      <c r="E968" s="1101">
        <v>10122100</v>
      </c>
      <c r="F968" s="1102" t="s">
        <v>1871</v>
      </c>
    </row>
    <row r="969" spans="2:6" ht="15">
      <c r="B969" s="1091">
        <v>130753</v>
      </c>
      <c r="C969" s="1021" t="s">
        <v>1563</v>
      </c>
      <c r="D969" s="1109" t="s">
        <v>2842</v>
      </c>
      <c r="E969" s="1101">
        <v>10122100</v>
      </c>
      <c r="F969" s="1102" t="s">
        <v>1871</v>
      </c>
    </row>
    <row r="970" spans="2:6" ht="15">
      <c r="B970" s="1091">
        <v>130353</v>
      </c>
      <c r="C970" s="1021" t="s">
        <v>1564</v>
      </c>
      <c r="D970" s="1109" t="s">
        <v>2843</v>
      </c>
      <c r="E970" s="1101">
        <v>10122100</v>
      </c>
      <c r="F970" s="1102" t="s">
        <v>1871</v>
      </c>
    </row>
    <row r="971" spans="2:6" ht="15">
      <c r="B971" s="1091">
        <v>137370</v>
      </c>
      <c r="C971" s="1021" t="s">
        <v>1565</v>
      </c>
      <c r="D971" s="1109" t="s">
        <v>2844</v>
      </c>
      <c r="E971" s="1101">
        <v>10122100</v>
      </c>
      <c r="F971" s="1102" t="s">
        <v>1871</v>
      </c>
    </row>
    <row r="972" spans="2:6" ht="15">
      <c r="B972" s="1091">
        <v>130362</v>
      </c>
      <c r="C972" s="1021" t="s">
        <v>1566</v>
      </c>
      <c r="D972" s="1109" t="s">
        <v>2845</v>
      </c>
      <c r="E972" s="1101">
        <v>10122100</v>
      </c>
      <c r="F972" s="1102" t="s">
        <v>1871</v>
      </c>
    </row>
    <row r="973" spans="2:6" ht="15">
      <c r="B973" s="1091">
        <v>130373</v>
      </c>
      <c r="C973" s="1021" t="s">
        <v>1567</v>
      </c>
      <c r="D973" s="1109" t="s">
        <v>2846</v>
      </c>
      <c r="E973" s="1101">
        <v>10122100</v>
      </c>
      <c r="F973" s="1102" t="s">
        <v>1871</v>
      </c>
    </row>
    <row r="974" spans="2:6" ht="15">
      <c r="B974" s="1091">
        <v>137660</v>
      </c>
      <c r="C974" s="1021" t="s">
        <v>1568</v>
      </c>
      <c r="D974" s="1109" t="s">
        <v>2847</v>
      </c>
      <c r="E974" s="1101">
        <v>10122100</v>
      </c>
      <c r="F974" s="1102" t="s">
        <v>1871</v>
      </c>
    </row>
    <row r="975" spans="2:6" ht="15">
      <c r="B975" s="1091">
        <v>130305</v>
      </c>
      <c r="C975" s="1021" t="s">
        <v>1569</v>
      </c>
      <c r="D975" s="1109" t="s">
        <v>2848</v>
      </c>
      <c r="E975" s="1101">
        <v>10122100</v>
      </c>
      <c r="F975" s="1102" t="s">
        <v>1871</v>
      </c>
    </row>
    <row r="976" spans="2:6" ht="15">
      <c r="B976" s="1091">
        <v>137609</v>
      </c>
      <c r="C976" s="1021" t="s">
        <v>1570</v>
      </c>
      <c r="D976" s="1109" t="s">
        <v>2849</v>
      </c>
      <c r="E976" s="1101">
        <v>10122100</v>
      </c>
      <c r="F976" s="1102" t="s">
        <v>1871</v>
      </c>
    </row>
    <row r="977" spans="2:6" ht="15">
      <c r="B977" s="1091">
        <v>137668</v>
      </c>
      <c r="C977" s="1021" t="s">
        <v>1571</v>
      </c>
      <c r="D977" s="1109" t="s">
        <v>2850</v>
      </c>
      <c r="E977" s="1101">
        <v>10122100</v>
      </c>
      <c r="F977" s="1102" t="s">
        <v>1871</v>
      </c>
    </row>
    <row r="978" spans="2:6" ht="15">
      <c r="B978" s="1091">
        <v>137669</v>
      </c>
      <c r="C978" s="1021" t="s">
        <v>1572</v>
      </c>
      <c r="D978" s="1109" t="s">
        <v>2851</v>
      </c>
      <c r="E978" s="1101">
        <v>10122100</v>
      </c>
      <c r="F978" s="1102" t="s">
        <v>1871</v>
      </c>
    </row>
    <row r="979" spans="2:6" ht="15">
      <c r="B979" s="1091">
        <v>137590</v>
      </c>
      <c r="C979" s="1021" t="s">
        <v>1573</v>
      </c>
      <c r="D979" s="1109" t="s">
        <v>2852</v>
      </c>
      <c r="E979" s="1101">
        <v>10122100</v>
      </c>
      <c r="F979" s="1102" t="s">
        <v>1871</v>
      </c>
    </row>
    <row r="980" spans="2:6" ht="15">
      <c r="B980" s="1091">
        <v>137641</v>
      </c>
      <c r="C980" s="1021" t="s">
        <v>1574</v>
      </c>
      <c r="D980" s="1109" t="s">
        <v>2853</v>
      </c>
      <c r="E980" s="1101">
        <v>10122100</v>
      </c>
      <c r="F980" s="1102" t="s">
        <v>1871</v>
      </c>
    </row>
    <row r="981" spans="2:6" ht="15">
      <c r="B981" s="1091">
        <v>137650</v>
      </c>
      <c r="C981" s="1021" t="s">
        <v>1575</v>
      </c>
      <c r="D981" s="1109" t="s">
        <v>2854</v>
      </c>
      <c r="E981" s="1101">
        <v>10122100</v>
      </c>
      <c r="F981" s="1102" t="s">
        <v>1871</v>
      </c>
    </row>
    <row r="982" spans="2:6" ht="15">
      <c r="B982" s="1091">
        <v>137602</v>
      </c>
      <c r="C982" s="1021" t="s">
        <v>1576</v>
      </c>
      <c r="D982" s="1109" t="s">
        <v>2855</v>
      </c>
      <c r="E982" s="1101">
        <v>10122100</v>
      </c>
      <c r="F982" s="1102" t="s">
        <v>1871</v>
      </c>
    </row>
    <row r="983" spans="2:6" ht="15">
      <c r="B983" s="1091">
        <v>137652</v>
      </c>
      <c r="C983" s="1021" t="s">
        <v>1577</v>
      </c>
      <c r="D983" s="1109" t="s">
        <v>2856</v>
      </c>
      <c r="E983" s="1101">
        <v>10122100</v>
      </c>
      <c r="F983" s="1102" t="s">
        <v>1871</v>
      </c>
    </row>
    <row r="984" spans="2:6" ht="15">
      <c r="B984" s="1091">
        <v>137488</v>
      </c>
      <c r="C984" s="1021" t="s">
        <v>1578</v>
      </c>
      <c r="D984" s="1109" t="s">
        <v>2857</v>
      </c>
      <c r="E984" s="1101">
        <v>10122100</v>
      </c>
      <c r="F984" s="1102" t="s">
        <v>1871</v>
      </c>
    </row>
    <row r="985" spans="2:6" ht="15">
      <c r="B985" s="1091">
        <v>137626</v>
      </c>
      <c r="C985" s="1021" t="s">
        <v>1579</v>
      </c>
      <c r="D985" s="1109" t="s">
        <v>2858</v>
      </c>
      <c r="E985" s="1101">
        <v>10122100</v>
      </c>
      <c r="F985" s="1102" t="s">
        <v>1871</v>
      </c>
    </row>
    <row r="986" spans="2:6" ht="15">
      <c r="B986" s="1091">
        <v>130365</v>
      </c>
      <c r="C986" s="1021" t="s">
        <v>1580</v>
      </c>
      <c r="D986" s="1109" t="s">
        <v>2859</v>
      </c>
      <c r="E986" s="1101">
        <v>10122100</v>
      </c>
      <c r="F986" s="1102" t="s">
        <v>1871</v>
      </c>
    </row>
    <row r="987" spans="2:6" ht="15">
      <c r="B987" s="1091">
        <v>137593</v>
      </c>
      <c r="C987" s="1021" t="s">
        <v>1581</v>
      </c>
      <c r="D987" s="1109" t="s">
        <v>2860</v>
      </c>
      <c r="E987" s="1101">
        <v>10122100</v>
      </c>
      <c r="F987" s="1102" t="s">
        <v>1871</v>
      </c>
    </row>
    <row r="988" spans="2:6" ht="15">
      <c r="B988" s="1091">
        <v>137548</v>
      </c>
      <c r="C988" s="1021" t="s">
        <v>1582</v>
      </c>
      <c r="D988" s="1109" t="s">
        <v>2861</v>
      </c>
      <c r="E988" s="1101">
        <v>10122100</v>
      </c>
      <c r="F988" s="1102" t="s">
        <v>1871</v>
      </c>
    </row>
    <row r="989" spans="2:6" ht="15">
      <c r="B989" s="1091">
        <v>167662</v>
      </c>
      <c r="C989" s="1021" t="s">
        <v>1583</v>
      </c>
      <c r="D989" s="1109" t="s">
        <v>2862</v>
      </c>
      <c r="E989" s="1101">
        <v>10122100</v>
      </c>
      <c r="F989" s="1102" t="s">
        <v>1871</v>
      </c>
    </row>
    <row r="990" spans="2:6" ht="15">
      <c r="B990" s="1091">
        <v>167663</v>
      </c>
      <c r="C990" s="1021" t="s">
        <v>1584</v>
      </c>
      <c r="D990" s="1109" t="s">
        <v>2863</v>
      </c>
      <c r="E990" s="1101">
        <v>10122100</v>
      </c>
      <c r="F990" s="1102" t="s">
        <v>1871</v>
      </c>
    </row>
    <row r="991" spans="2:6" ht="15">
      <c r="B991" s="1091">
        <v>137661</v>
      </c>
      <c r="C991" s="1021" t="s">
        <v>1585</v>
      </c>
      <c r="D991" s="1109" t="s">
        <v>2864</v>
      </c>
      <c r="E991" s="1101">
        <v>10122100</v>
      </c>
      <c r="F991" s="1102" t="s">
        <v>1871</v>
      </c>
    </row>
    <row r="992" spans="2:6" ht="15">
      <c r="B992" s="1091">
        <v>137544</v>
      </c>
      <c r="C992" s="1021" t="s">
        <v>1586</v>
      </c>
      <c r="D992" s="1109" t="s">
        <v>2865</v>
      </c>
      <c r="E992" s="1101">
        <v>10122100</v>
      </c>
      <c r="F992" s="1102" t="s">
        <v>1871</v>
      </c>
    </row>
    <row r="993" spans="2:6" ht="15">
      <c r="B993" s="1091">
        <v>137567</v>
      </c>
      <c r="C993" s="1021" t="s">
        <v>1587</v>
      </c>
      <c r="D993" s="1109" t="s">
        <v>2866</v>
      </c>
      <c r="E993" s="1101">
        <v>10122100</v>
      </c>
      <c r="F993" s="1102" t="s">
        <v>1871</v>
      </c>
    </row>
    <row r="994" spans="2:6" ht="15">
      <c r="B994" s="1091">
        <v>137673</v>
      </c>
      <c r="C994" s="1021" t="s">
        <v>1588</v>
      </c>
      <c r="D994" s="1109" t="s">
        <v>2867</v>
      </c>
      <c r="E994" s="1101">
        <v>10122100</v>
      </c>
      <c r="F994" s="1102" t="s">
        <v>1871</v>
      </c>
    </row>
    <row r="995" spans="2:6" ht="15">
      <c r="B995" s="1091">
        <v>137672</v>
      </c>
      <c r="C995" s="1021" t="s">
        <v>1589</v>
      </c>
      <c r="D995" s="1109" t="s">
        <v>2868</v>
      </c>
      <c r="E995" s="1101">
        <v>10122100</v>
      </c>
      <c r="F995" s="1102" t="s">
        <v>1871</v>
      </c>
    </row>
    <row r="996" spans="2:6" ht="15">
      <c r="B996" s="1091">
        <v>137494</v>
      </c>
      <c r="C996" s="1021" t="s">
        <v>1590</v>
      </c>
      <c r="D996" s="1109" t="s">
        <v>2869</v>
      </c>
      <c r="E996" s="1101">
        <v>10122100</v>
      </c>
      <c r="F996" s="1102" t="s">
        <v>1871</v>
      </c>
    </row>
    <row r="997" spans="2:6" ht="15">
      <c r="B997" s="1091">
        <v>137498</v>
      </c>
      <c r="C997" s="1021" t="s">
        <v>1591</v>
      </c>
      <c r="D997" s="1109" t="s">
        <v>2870</v>
      </c>
      <c r="E997" s="1101">
        <v>10122100</v>
      </c>
      <c r="F997" s="1102" t="s">
        <v>1871</v>
      </c>
    </row>
    <row r="998" spans="2:6" ht="15">
      <c r="B998" s="1091">
        <v>137525</v>
      </c>
      <c r="C998" s="1021" t="s">
        <v>1592</v>
      </c>
      <c r="D998" s="1109" t="s">
        <v>2871</v>
      </c>
      <c r="E998" s="1101">
        <v>10122100</v>
      </c>
      <c r="F998" s="1102" t="s">
        <v>1871</v>
      </c>
    </row>
    <row r="999" spans="2:6" ht="15">
      <c r="B999" s="1091">
        <v>137334</v>
      </c>
      <c r="C999" s="1021" t="s">
        <v>1593</v>
      </c>
      <c r="D999" s="1109" t="s">
        <v>2872</v>
      </c>
      <c r="E999" s="1101">
        <v>10122100</v>
      </c>
      <c r="F999" s="1102" t="s">
        <v>1871</v>
      </c>
    </row>
    <row r="1000" spans="2:6" ht="15">
      <c r="B1000" s="1091">
        <v>137282</v>
      </c>
      <c r="C1000" s="1021" t="s">
        <v>1594</v>
      </c>
      <c r="D1000" s="1109" t="s">
        <v>2873</v>
      </c>
      <c r="E1000" s="1101">
        <v>10122100</v>
      </c>
      <c r="F1000" s="1102" t="s">
        <v>1871</v>
      </c>
    </row>
    <row r="1001" spans="2:6" ht="15">
      <c r="B1001" s="1091">
        <v>137586</v>
      </c>
      <c r="C1001" s="1021" t="s">
        <v>1595</v>
      </c>
      <c r="D1001" s="1109" t="s">
        <v>2874</v>
      </c>
      <c r="E1001" s="1101">
        <v>10122100</v>
      </c>
      <c r="F1001" s="1102" t="s">
        <v>1871</v>
      </c>
    </row>
    <row r="1002" spans="2:6" ht="15">
      <c r="B1002" s="1091">
        <v>137618</v>
      </c>
      <c r="C1002" s="1021" t="s">
        <v>1596</v>
      </c>
      <c r="D1002" s="1109" t="s">
        <v>2875</v>
      </c>
      <c r="E1002" s="1101">
        <v>10122100</v>
      </c>
      <c r="F1002" s="1102" t="s">
        <v>1871</v>
      </c>
    </row>
    <row r="1003" spans="2:6" ht="15">
      <c r="B1003" s="1091">
        <v>137553</v>
      </c>
      <c r="C1003" s="1021" t="s">
        <v>1597</v>
      </c>
      <c r="D1003" s="1109" t="s">
        <v>2876</v>
      </c>
      <c r="E1003" s="1101">
        <v>10122100</v>
      </c>
      <c r="F1003" s="1102" t="s">
        <v>1871</v>
      </c>
    </row>
    <row r="1004" spans="2:6" ht="15">
      <c r="B1004" s="1091">
        <v>137826</v>
      </c>
      <c r="C1004" s="1021" t="s">
        <v>1598</v>
      </c>
      <c r="D1004" s="1109" t="s">
        <v>2877</v>
      </c>
      <c r="E1004" s="1101">
        <v>10122100</v>
      </c>
      <c r="F1004" s="1102" t="s">
        <v>1871</v>
      </c>
    </row>
    <row r="1005" spans="2:6" ht="15">
      <c r="B1005" s="1091">
        <v>137486</v>
      </c>
      <c r="C1005" s="1021" t="s">
        <v>1599</v>
      </c>
      <c r="D1005" s="1109" t="s">
        <v>2878</v>
      </c>
      <c r="E1005" s="1101">
        <v>10122100</v>
      </c>
      <c r="F1005" s="1102" t="s">
        <v>1871</v>
      </c>
    </row>
    <row r="1006" spans="2:6" ht="15">
      <c r="B1006" s="1091">
        <v>130318</v>
      </c>
      <c r="C1006" s="1021" t="s">
        <v>1600</v>
      </c>
      <c r="D1006" s="1109" t="s">
        <v>2879</v>
      </c>
      <c r="E1006" s="1101">
        <v>10122100</v>
      </c>
      <c r="F1006" s="1102" t="s">
        <v>1871</v>
      </c>
    </row>
    <row r="1007" spans="2:6" ht="15">
      <c r="B1007" s="1091">
        <v>137654</v>
      </c>
      <c r="C1007" s="1021" t="s">
        <v>1601</v>
      </c>
      <c r="D1007" s="1109" t="s">
        <v>2880</v>
      </c>
      <c r="E1007" s="1101">
        <v>10122100</v>
      </c>
      <c r="F1007" s="1102" t="s">
        <v>1871</v>
      </c>
    </row>
    <row r="1008" spans="2:6" ht="15">
      <c r="B1008" s="1091">
        <v>137523</v>
      </c>
      <c r="C1008" s="1021" t="s">
        <v>1602</v>
      </c>
      <c r="D1008" s="1109" t="s">
        <v>2881</v>
      </c>
      <c r="E1008" s="1101">
        <v>10122100</v>
      </c>
      <c r="F1008" s="1102" t="s">
        <v>1871</v>
      </c>
    </row>
    <row r="1009" spans="2:6" ht="15">
      <c r="B1009" s="1091">
        <v>137423</v>
      </c>
      <c r="C1009" s="1021" t="s">
        <v>1603</v>
      </c>
      <c r="D1009" s="1109" t="s">
        <v>2882</v>
      </c>
      <c r="E1009" s="1101">
        <v>10122100</v>
      </c>
      <c r="F1009" s="1102" t="s">
        <v>1871</v>
      </c>
    </row>
    <row r="1010" spans="2:6" ht="15">
      <c r="B1010" s="1091">
        <v>131469</v>
      </c>
      <c r="C1010" s="1021" t="s">
        <v>1604</v>
      </c>
      <c r="D1010" s="1109" t="s">
        <v>2883</v>
      </c>
      <c r="E1010" s="1101">
        <v>10122100</v>
      </c>
      <c r="F1010" s="1102" t="s">
        <v>1871</v>
      </c>
    </row>
    <row r="1011" spans="2:6" ht="15">
      <c r="B1011" s="1091">
        <v>130421</v>
      </c>
      <c r="C1011" s="1021" t="s">
        <v>1605</v>
      </c>
      <c r="D1011" s="1109" t="s">
        <v>2884</v>
      </c>
      <c r="E1011" s="1101">
        <v>10122100</v>
      </c>
      <c r="F1011" s="1102" t="s">
        <v>1871</v>
      </c>
    </row>
    <row r="1012" spans="2:6" ht="15">
      <c r="B1012" s="1091">
        <v>130425</v>
      </c>
      <c r="C1012" s="1021" t="s">
        <v>1606</v>
      </c>
      <c r="D1012" s="1109" t="s">
        <v>2885</v>
      </c>
      <c r="E1012" s="1101">
        <v>10122100</v>
      </c>
      <c r="F1012" s="1102" t="s">
        <v>1871</v>
      </c>
    </row>
    <row r="1013" spans="2:6" ht="15">
      <c r="B1013" s="1091">
        <v>137405</v>
      </c>
      <c r="C1013" s="1021" t="s">
        <v>1607</v>
      </c>
      <c r="D1013" s="1109" t="s">
        <v>2886</v>
      </c>
      <c r="E1013" s="1101">
        <v>10122100</v>
      </c>
      <c r="F1013" s="1102" t="s">
        <v>1871</v>
      </c>
    </row>
    <row r="1014" spans="2:6" ht="15">
      <c r="B1014" s="1091">
        <v>126030</v>
      </c>
      <c r="C1014" s="1021" t="s">
        <v>1608</v>
      </c>
      <c r="D1014" s="1109" t="s">
        <v>2887</v>
      </c>
      <c r="E1014" s="1101">
        <v>10122100</v>
      </c>
      <c r="F1014" s="1102" t="s">
        <v>1871</v>
      </c>
    </row>
    <row r="1015" spans="2:6" ht="15">
      <c r="B1015" s="1091">
        <v>126028</v>
      </c>
      <c r="C1015" s="1021" t="s">
        <v>1609</v>
      </c>
      <c r="D1015" s="1109" t="s">
        <v>2888</v>
      </c>
      <c r="E1015" s="1101">
        <v>10122100</v>
      </c>
      <c r="F1015" s="1102" t="s">
        <v>1871</v>
      </c>
    </row>
    <row r="1016" spans="2:6" ht="15">
      <c r="B1016" s="1091">
        <v>120155</v>
      </c>
      <c r="C1016" s="1021" t="s">
        <v>1610</v>
      </c>
      <c r="D1016" s="1109" t="s">
        <v>2889</v>
      </c>
      <c r="E1016" s="1101">
        <v>10122100</v>
      </c>
      <c r="F1016" s="1102" t="s">
        <v>1871</v>
      </c>
    </row>
    <row r="1017" spans="2:6" ht="15">
      <c r="B1017" s="1091">
        <v>126277</v>
      </c>
      <c r="C1017" s="1021" t="s">
        <v>1611</v>
      </c>
      <c r="D1017" s="1109" t="s">
        <v>2890</v>
      </c>
      <c r="E1017" s="1101">
        <v>10122100</v>
      </c>
      <c r="F1017" s="1102" t="s">
        <v>1871</v>
      </c>
    </row>
    <row r="1018" spans="2:6" ht="15">
      <c r="B1018" s="1091">
        <v>126278</v>
      </c>
      <c r="C1018" s="1021" t="s">
        <v>1612</v>
      </c>
      <c r="D1018" s="1109" t="s">
        <v>2891</v>
      </c>
      <c r="E1018" s="1101">
        <v>10122100</v>
      </c>
      <c r="F1018" s="1102" t="s">
        <v>1871</v>
      </c>
    </row>
    <row r="1019" spans="2:6" ht="15">
      <c r="B1019" s="1091">
        <v>126192</v>
      </c>
      <c r="C1019" s="1021" t="s">
        <v>1613</v>
      </c>
      <c r="D1019" s="1109" t="s">
        <v>2892</v>
      </c>
      <c r="E1019" s="1101">
        <v>10122100</v>
      </c>
      <c r="F1019" s="1102" t="s">
        <v>1871</v>
      </c>
    </row>
    <row r="1020" spans="2:6" ht="15">
      <c r="B1020" s="1091">
        <v>126198</v>
      </c>
      <c r="C1020" s="1021" t="s">
        <v>1614</v>
      </c>
      <c r="D1020" s="1109" t="s">
        <v>2893</v>
      </c>
      <c r="E1020" s="1101">
        <v>10122100</v>
      </c>
      <c r="F1020" s="1102" t="s">
        <v>1871</v>
      </c>
    </row>
    <row r="1021" spans="2:6" ht="15">
      <c r="B1021" s="1091">
        <v>126191</v>
      </c>
      <c r="C1021" s="1021" t="s">
        <v>1615</v>
      </c>
      <c r="D1021" s="1109" t="s">
        <v>2894</v>
      </c>
      <c r="E1021" s="1101">
        <v>10122100</v>
      </c>
      <c r="F1021" s="1102" t="s">
        <v>1871</v>
      </c>
    </row>
    <row r="1022" spans="2:6" ht="15">
      <c r="B1022" s="1091">
        <v>126197</v>
      </c>
      <c r="C1022" s="1021" t="s">
        <v>1616</v>
      </c>
      <c r="D1022" s="1109" t="s">
        <v>2895</v>
      </c>
      <c r="E1022" s="1101">
        <v>10122100</v>
      </c>
      <c r="F1022" s="1102" t="s">
        <v>1871</v>
      </c>
    </row>
    <row r="1023" spans="2:6" ht="15">
      <c r="B1023" s="1091">
        <v>126916</v>
      </c>
      <c r="C1023" s="1021" t="s">
        <v>1617</v>
      </c>
      <c r="D1023" s="1109" t="s">
        <v>2896</v>
      </c>
      <c r="E1023" s="1101">
        <v>10122100</v>
      </c>
      <c r="F1023" s="1102" t="s">
        <v>1871</v>
      </c>
    </row>
    <row r="1024" spans="2:6" ht="15">
      <c r="B1024" s="1091">
        <v>120633</v>
      </c>
      <c r="C1024" s="1021" t="s">
        <v>1618</v>
      </c>
      <c r="D1024" s="1109" t="s">
        <v>2897</v>
      </c>
      <c r="E1024" s="1101">
        <v>10122100</v>
      </c>
      <c r="F1024" s="1102" t="s">
        <v>1871</v>
      </c>
    </row>
    <row r="1025" spans="2:6" ht="15">
      <c r="B1025" s="1091">
        <v>120632</v>
      </c>
      <c r="C1025" s="1021" t="s">
        <v>1619</v>
      </c>
      <c r="D1025" s="1109" t="s">
        <v>2898</v>
      </c>
      <c r="E1025" s="1101">
        <v>10122100</v>
      </c>
      <c r="F1025" s="1102" t="s">
        <v>1871</v>
      </c>
    </row>
    <row r="1026" spans="2:6" ht="15">
      <c r="B1026" s="1091">
        <v>126919</v>
      </c>
      <c r="C1026" s="1021" t="s">
        <v>1620</v>
      </c>
      <c r="D1026" s="1109" t="s">
        <v>2899</v>
      </c>
      <c r="E1026" s="1101">
        <v>10122100</v>
      </c>
      <c r="F1026" s="1102" t="s">
        <v>1871</v>
      </c>
    </row>
    <row r="1027" spans="2:6" ht="15">
      <c r="B1027" s="1091">
        <v>126918</v>
      </c>
      <c r="C1027" s="1021" t="s">
        <v>1621</v>
      </c>
      <c r="D1027" s="1109" t="s">
        <v>2900</v>
      </c>
      <c r="E1027" s="1101">
        <v>10122100</v>
      </c>
      <c r="F1027" s="1102" t="s">
        <v>1871</v>
      </c>
    </row>
    <row r="1028" spans="2:6" ht="15">
      <c r="B1028" s="1091">
        <v>126839</v>
      </c>
      <c r="C1028" s="1021" t="s">
        <v>1622</v>
      </c>
      <c r="D1028" s="1109" t="s">
        <v>2901</v>
      </c>
      <c r="E1028" s="1101">
        <v>10122100</v>
      </c>
      <c r="F1028" s="1102" t="s">
        <v>1871</v>
      </c>
    </row>
    <row r="1029" spans="2:6" ht="15">
      <c r="B1029" s="1091">
        <v>126911</v>
      </c>
      <c r="C1029" s="1021" t="s">
        <v>1623</v>
      </c>
      <c r="D1029" s="1109" t="s">
        <v>2902</v>
      </c>
      <c r="E1029" s="1101">
        <v>10122100</v>
      </c>
      <c r="F1029" s="1102" t="s">
        <v>1871</v>
      </c>
    </row>
    <row r="1030" spans="2:6" ht="15">
      <c r="B1030" s="1091">
        <v>126912</v>
      </c>
      <c r="C1030" s="1021" t="s">
        <v>1624</v>
      </c>
      <c r="D1030" s="1109" t="s">
        <v>2903</v>
      </c>
      <c r="E1030" s="1101">
        <v>10122100</v>
      </c>
      <c r="F1030" s="1102" t="s">
        <v>1871</v>
      </c>
    </row>
    <row r="1031" spans="2:6" ht="15">
      <c r="B1031" s="1091">
        <v>120078</v>
      </c>
      <c r="C1031" s="1021" t="s">
        <v>1625</v>
      </c>
      <c r="D1031" s="1109" t="s">
        <v>2904</v>
      </c>
      <c r="E1031" s="1101">
        <v>10122100</v>
      </c>
      <c r="F1031" s="1102" t="s">
        <v>1871</v>
      </c>
    </row>
    <row r="1032" spans="2:6" ht="15">
      <c r="B1032" s="1091">
        <v>126077</v>
      </c>
      <c r="C1032" s="1021" t="s">
        <v>1626</v>
      </c>
      <c r="D1032" s="1109" t="s">
        <v>2905</v>
      </c>
      <c r="E1032" s="1101">
        <v>10122100</v>
      </c>
      <c r="F1032" s="1102" t="s">
        <v>1871</v>
      </c>
    </row>
    <row r="1033" spans="2:6" ht="15">
      <c r="B1033" s="1091">
        <v>120626</v>
      </c>
      <c r="C1033" s="1021" t="s">
        <v>1627</v>
      </c>
      <c r="D1033" s="1109" t="s">
        <v>2906</v>
      </c>
      <c r="E1033" s="1101">
        <v>10122100</v>
      </c>
      <c r="F1033" s="1102" t="s">
        <v>1871</v>
      </c>
    </row>
    <row r="1034" spans="2:6" ht="15">
      <c r="B1034" s="1091">
        <v>120625</v>
      </c>
      <c r="C1034" s="1021" t="s">
        <v>1628</v>
      </c>
      <c r="D1034" s="1109" t="s">
        <v>2907</v>
      </c>
      <c r="E1034" s="1101">
        <v>10122100</v>
      </c>
      <c r="F1034" s="1102" t="s">
        <v>1871</v>
      </c>
    </row>
    <row r="1035" spans="2:6" ht="15">
      <c r="B1035" s="1091">
        <v>120156</v>
      </c>
      <c r="C1035" s="1021" t="s">
        <v>1629</v>
      </c>
      <c r="D1035" s="1109" t="s">
        <v>2908</v>
      </c>
      <c r="E1035" s="1101">
        <v>10122100</v>
      </c>
      <c r="F1035" s="1102" t="s">
        <v>1871</v>
      </c>
    </row>
    <row r="1036" spans="2:6" ht="15">
      <c r="B1036" s="1091">
        <v>120110</v>
      </c>
      <c r="C1036" s="1021" t="s">
        <v>1630</v>
      </c>
      <c r="D1036" s="1109" t="s">
        <v>2909</v>
      </c>
      <c r="E1036" s="1101">
        <v>10122100</v>
      </c>
      <c r="F1036" s="1102" t="s">
        <v>1871</v>
      </c>
    </row>
    <row r="1037" spans="2:6" ht="15">
      <c r="B1037" s="1091">
        <v>120106</v>
      </c>
      <c r="C1037" s="1021" t="s">
        <v>1631</v>
      </c>
      <c r="D1037" s="1109" t="s">
        <v>2910</v>
      </c>
      <c r="E1037" s="1101">
        <v>10122100</v>
      </c>
      <c r="F1037" s="1102" t="s">
        <v>1871</v>
      </c>
    </row>
    <row r="1038" spans="2:6" ht="15">
      <c r="B1038" s="1091">
        <v>120107</v>
      </c>
      <c r="C1038" s="1021" t="s">
        <v>1632</v>
      </c>
      <c r="D1038" s="1109" t="s">
        <v>2911</v>
      </c>
      <c r="E1038" s="1101">
        <v>10122100</v>
      </c>
      <c r="F1038" s="1102" t="s">
        <v>1871</v>
      </c>
    </row>
    <row r="1039" spans="2:6" ht="15">
      <c r="B1039" s="1091">
        <v>120108</v>
      </c>
      <c r="C1039" s="1021" t="s">
        <v>1633</v>
      </c>
      <c r="D1039" s="1109" t="s">
        <v>2912</v>
      </c>
      <c r="E1039" s="1101">
        <v>10122100</v>
      </c>
      <c r="F1039" s="1102" t="s">
        <v>1871</v>
      </c>
    </row>
    <row r="1040" spans="2:6" ht="15">
      <c r="B1040" s="1091">
        <v>120109</v>
      </c>
      <c r="C1040" s="1021" t="s">
        <v>1634</v>
      </c>
      <c r="D1040" s="1109" t="s">
        <v>2913</v>
      </c>
      <c r="E1040" s="1101">
        <v>10122100</v>
      </c>
      <c r="F1040" s="1102" t="s">
        <v>1871</v>
      </c>
    </row>
    <row r="1041" spans="2:6" ht="15">
      <c r="B1041" s="1091">
        <v>120111</v>
      </c>
      <c r="C1041" s="1021" t="s">
        <v>1635</v>
      </c>
      <c r="D1041" s="1109" t="s">
        <v>2914</v>
      </c>
      <c r="E1041" s="1101">
        <v>10122100</v>
      </c>
      <c r="F1041" s="1102" t="s">
        <v>1871</v>
      </c>
    </row>
    <row r="1042" spans="2:6" ht="15">
      <c r="B1042" s="1091">
        <v>120112</v>
      </c>
      <c r="C1042" s="1021" t="s">
        <v>1636</v>
      </c>
      <c r="D1042" s="1109" t="s">
        <v>2915</v>
      </c>
      <c r="E1042" s="1101">
        <v>10122100</v>
      </c>
      <c r="F1042" s="1102" t="s">
        <v>1871</v>
      </c>
    </row>
    <row r="1043" spans="2:6" ht="15">
      <c r="B1043" s="1091">
        <v>120113</v>
      </c>
      <c r="C1043" s="1021" t="s">
        <v>1637</v>
      </c>
      <c r="D1043" s="1109" t="s">
        <v>2916</v>
      </c>
      <c r="E1043" s="1101">
        <v>10122100</v>
      </c>
      <c r="F1043" s="1102" t="s">
        <v>1871</v>
      </c>
    </row>
    <row r="1044" spans="2:6" ht="15">
      <c r="B1044" s="1091">
        <v>120114</v>
      </c>
      <c r="C1044" s="1021" t="s">
        <v>1638</v>
      </c>
      <c r="D1044" s="1109" t="s">
        <v>2917</v>
      </c>
      <c r="E1044" s="1101">
        <v>10122100</v>
      </c>
      <c r="F1044" s="1102" t="s">
        <v>1871</v>
      </c>
    </row>
    <row r="1045" spans="2:6" ht="15">
      <c r="B1045" s="1091">
        <v>126841</v>
      </c>
      <c r="C1045" s="1021" t="s">
        <v>1639</v>
      </c>
      <c r="D1045" s="1109" t="s">
        <v>2918</v>
      </c>
      <c r="E1045" s="1101">
        <v>10122100</v>
      </c>
      <c r="F1045" s="1102" t="s">
        <v>1871</v>
      </c>
    </row>
    <row r="1046" spans="2:6" ht="15">
      <c r="B1046" s="1091">
        <v>126842</v>
      </c>
      <c r="C1046" s="1021" t="s">
        <v>1640</v>
      </c>
      <c r="D1046" s="1109" t="s">
        <v>2919</v>
      </c>
      <c r="E1046" s="1101">
        <v>10122100</v>
      </c>
      <c r="F1046" s="1102" t="s">
        <v>1871</v>
      </c>
    </row>
    <row r="1047" spans="2:6" ht="15">
      <c r="B1047" s="1091">
        <v>126843</v>
      </c>
      <c r="C1047" s="1021" t="s">
        <v>1641</v>
      </c>
      <c r="D1047" s="1109" t="s">
        <v>2920</v>
      </c>
      <c r="E1047" s="1101">
        <v>10122100</v>
      </c>
      <c r="F1047" s="1102" t="s">
        <v>1871</v>
      </c>
    </row>
    <row r="1048" spans="2:6" ht="15">
      <c r="B1048" s="1091">
        <v>126061</v>
      </c>
      <c r="C1048" s="1021" t="s">
        <v>1642</v>
      </c>
      <c r="D1048" s="1109" t="s">
        <v>2921</v>
      </c>
      <c r="E1048" s="1101">
        <v>10122100</v>
      </c>
      <c r="F1048" s="1102" t="s">
        <v>1871</v>
      </c>
    </row>
    <row r="1049" spans="2:6" ht="15">
      <c r="B1049" s="1091">
        <v>126062</v>
      </c>
      <c r="C1049" s="1021" t="s">
        <v>1643</v>
      </c>
      <c r="D1049" s="1109" t="s">
        <v>2922</v>
      </c>
      <c r="E1049" s="1101">
        <v>10122100</v>
      </c>
      <c r="F1049" s="1102" t="s">
        <v>1871</v>
      </c>
    </row>
    <row r="1050" spans="2:6" ht="15">
      <c r="B1050" s="1091">
        <v>126063</v>
      </c>
      <c r="C1050" s="1021" t="s">
        <v>1644</v>
      </c>
      <c r="D1050" s="1109" t="s">
        <v>2923</v>
      </c>
      <c r="E1050" s="1101">
        <v>10122100</v>
      </c>
      <c r="F1050" s="1102" t="s">
        <v>1871</v>
      </c>
    </row>
    <row r="1051" spans="2:6" ht="15">
      <c r="B1051" s="1091">
        <v>126064</v>
      </c>
      <c r="C1051" s="1021" t="s">
        <v>1645</v>
      </c>
      <c r="D1051" s="1109" t="s">
        <v>2924</v>
      </c>
      <c r="E1051" s="1101">
        <v>10122100</v>
      </c>
      <c r="F1051" s="1102" t="s">
        <v>1871</v>
      </c>
    </row>
    <row r="1052" spans="2:6" ht="15">
      <c r="B1052" s="1091">
        <v>126060</v>
      </c>
      <c r="C1052" s="1021" t="s">
        <v>1646</v>
      </c>
      <c r="D1052" s="1109" t="s">
        <v>2925</v>
      </c>
      <c r="E1052" s="1101">
        <v>10122100</v>
      </c>
      <c r="F1052" s="1102" t="s">
        <v>1871</v>
      </c>
    </row>
    <row r="1053" spans="2:6" ht="15">
      <c r="B1053" s="1091">
        <v>126065</v>
      </c>
      <c r="C1053" s="1021" t="s">
        <v>1647</v>
      </c>
      <c r="D1053" s="1109" t="s">
        <v>2926</v>
      </c>
      <c r="E1053" s="1101">
        <v>10122100</v>
      </c>
      <c r="F1053" s="1102" t="s">
        <v>1871</v>
      </c>
    </row>
    <row r="1054" spans="2:6" ht="15">
      <c r="B1054" s="1091">
        <v>120003</v>
      </c>
      <c r="C1054" s="1021" t="s">
        <v>1648</v>
      </c>
      <c r="D1054" s="1109" t="s">
        <v>2927</v>
      </c>
      <c r="E1054" s="1101">
        <v>10122100</v>
      </c>
      <c r="F1054" s="1102" t="s">
        <v>1871</v>
      </c>
    </row>
    <row r="1055" spans="2:6" ht="15">
      <c r="B1055" s="1091">
        <v>120001</v>
      </c>
      <c r="C1055" s="1021" t="s">
        <v>1649</v>
      </c>
      <c r="D1055" s="1109" t="s">
        <v>2928</v>
      </c>
      <c r="E1055" s="1101">
        <v>10122100</v>
      </c>
      <c r="F1055" s="1102" t="s">
        <v>1871</v>
      </c>
    </row>
    <row r="1056" spans="2:6" ht="15">
      <c r="B1056" s="1091">
        <v>120177</v>
      </c>
      <c r="C1056" s="1021" t="s">
        <v>1650</v>
      </c>
      <c r="D1056" s="1109" t="s">
        <v>2929</v>
      </c>
      <c r="E1056" s="1101">
        <v>10122100</v>
      </c>
      <c r="F1056" s="1102" t="s">
        <v>1871</v>
      </c>
    </row>
    <row r="1057" spans="2:6" ht="15">
      <c r="B1057" s="1091">
        <v>126113</v>
      </c>
      <c r="C1057" s="1021" t="s">
        <v>1651</v>
      </c>
      <c r="D1057" s="1109" t="s">
        <v>2930</v>
      </c>
      <c r="E1057" s="1101">
        <v>10122100</v>
      </c>
      <c r="F1057" s="1102" t="s">
        <v>1871</v>
      </c>
    </row>
    <row r="1058" spans="2:6" ht="15">
      <c r="B1058" s="1091">
        <v>126112</v>
      </c>
      <c r="C1058" s="1021" t="s">
        <v>1652</v>
      </c>
      <c r="D1058" s="1109" t="s">
        <v>2931</v>
      </c>
      <c r="E1058" s="1101">
        <v>10122100</v>
      </c>
      <c r="F1058" s="1102" t="s">
        <v>1871</v>
      </c>
    </row>
    <row r="1059" spans="2:6" ht="15">
      <c r="B1059" s="1091">
        <v>126114</v>
      </c>
      <c r="C1059" s="1021" t="s">
        <v>1653</v>
      </c>
      <c r="D1059" s="1109" t="s">
        <v>2932</v>
      </c>
      <c r="E1059" s="1101">
        <v>10122100</v>
      </c>
      <c r="F1059" s="1102" t="s">
        <v>1871</v>
      </c>
    </row>
    <row r="1060" spans="2:6" ht="15">
      <c r="B1060" s="1091">
        <v>120166</v>
      </c>
      <c r="C1060" s="1021" t="s">
        <v>1654</v>
      </c>
      <c r="D1060" s="1109" t="s">
        <v>2933</v>
      </c>
      <c r="E1060" s="1101">
        <v>10122100</v>
      </c>
      <c r="F1060" s="1102" t="s">
        <v>1871</v>
      </c>
    </row>
    <row r="1061" spans="2:6" ht="15">
      <c r="B1061" s="1091">
        <v>126172</v>
      </c>
      <c r="C1061" s="1021" t="s">
        <v>1655</v>
      </c>
      <c r="D1061" s="1109" t="s">
        <v>2934</v>
      </c>
      <c r="E1061" s="1101">
        <v>10122100</v>
      </c>
      <c r="F1061" s="1102" t="s">
        <v>1871</v>
      </c>
    </row>
    <row r="1062" spans="2:6" ht="15">
      <c r="B1062" s="1091">
        <v>120140</v>
      </c>
      <c r="C1062" s="1021" t="s">
        <v>1656</v>
      </c>
      <c r="D1062" s="1109" t="s">
        <v>2935</v>
      </c>
      <c r="E1062" s="1101">
        <v>10122100</v>
      </c>
      <c r="F1062" s="1102" t="s">
        <v>1871</v>
      </c>
    </row>
    <row r="1063" spans="2:6" ht="15">
      <c r="B1063" s="1091">
        <v>120141</v>
      </c>
      <c r="C1063" s="1021" t="s">
        <v>1657</v>
      </c>
      <c r="D1063" s="1109" t="s">
        <v>2936</v>
      </c>
      <c r="E1063" s="1101">
        <v>10122100</v>
      </c>
      <c r="F1063" s="1102" t="s">
        <v>1871</v>
      </c>
    </row>
    <row r="1064" spans="2:6" ht="15">
      <c r="B1064" s="1091">
        <v>120142</v>
      </c>
      <c r="C1064" s="1021" t="s">
        <v>1658</v>
      </c>
      <c r="D1064" s="1109" t="s">
        <v>2937</v>
      </c>
      <c r="E1064" s="1101">
        <v>10122100</v>
      </c>
      <c r="F1064" s="1102" t="s">
        <v>1871</v>
      </c>
    </row>
    <row r="1065" spans="2:6" ht="15">
      <c r="B1065" s="1091">
        <v>120143</v>
      </c>
      <c r="C1065" s="1021" t="s">
        <v>1659</v>
      </c>
      <c r="D1065" s="1109" t="s">
        <v>2938</v>
      </c>
      <c r="E1065" s="1101">
        <v>10122100</v>
      </c>
      <c r="F1065" s="1102" t="s">
        <v>1871</v>
      </c>
    </row>
    <row r="1066" spans="2:6" ht="15">
      <c r="B1066" s="1091">
        <v>120144</v>
      </c>
      <c r="C1066" s="1021" t="s">
        <v>1660</v>
      </c>
      <c r="D1066" s="1109" t="s">
        <v>2939</v>
      </c>
      <c r="E1066" s="1101">
        <v>10122100</v>
      </c>
      <c r="F1066" s="1102" t="s">
        <v>1871</v>
      </c>
    </row>
    <row r="1067" spans="2:6" ht="15">
      <c r="B1067" s="1091">
        <v>120139</v>
      </c>
      <c r="C1067" s="1021" t="s">
        <v>1661</v>
      </c>
      <c r="D1067" s="1109" t="s">
        <v>2940</v>
      </c>
      <c r="E1067" s="1101">
        <v>10122100</v>
      </c>
      <c r="F1067" s="1102" t="s">
        <v>1871</v>
      </c>
    </row>
    <row r="1068" spans="2:6" ht="15">
      <c r="B1068" s="1091">
        <v>120145</v>
      </c>
      <c r="C1068" s="1021" t="s">
        <v>1662</v>
      </c>
      <c r="D1068" s="1109" t="s">
        <v>2941</v>
      </c>
      <c r="E1068" s="1101">
        <v>10122100</v>
      </c>
      <c r="F1068" s="1102" t="s">
        <v>1871</v>
      </c>
    </row>
    <row r="1069" spans="2:6" ht="15">
      <c r="B1069" s="1091">
        <v>120966</v>
      </c>
      <c r="C1069" s="1021" t="s">
        <v>1663</v>
      </c>
      <c r="D1069" s="1109" t="s">
        <v>2942</v>
      </c>
      <c r="E1069" s="1101">
        <v>10122100</v>
      </c>
      <c r="F1069" s="1102" t="s">
        <v>1871</v>
      </c>
    </row>
    <row r="1070" spans="2:6" ht="15">
      <c r="B1070" s="1091">
        <v>120968</v>
      </c>
      <c r="C1070" s="1021" t="s">
        <v>1664</v>
      </c>
      <c r="D1070" s="1109" t="s">
        <v>2943</v>
      </c>
      <c r="E1070" s="1101">
        <v>10122100</v>
      </c>
      <c r="F1070" s="1102" t="s">
        <v>1871</v>
      </c>
    </row>
    <row r="1071" spans="2:6" ht="15">
      <c r="B1071" s="1091">
        <v>120808</v>
      </c>
      <c r="C1071" s="1021" t="s">
        <v>1665</v>
      </c>
      <c r="D1071" s="1109" t="s">
        <v>2944</v>
      </c>
      <c r="E1071" s="1101">
        <v>10122100</v>
      </c>
      <c r="F1071" s="1102" t="s">
        <v>1871</v>
      </c>
    </row>
    <row r="1072" spans="2:6" ht="15">
      <c r="B1072" s="1091">
        <v>120212</v>
      </c>
      <c r="C1072" s="1021" t="s">
        <v>1666</v>
      </c>
      <c r="D1072" s="1109" t="s">
        <v>2945</v>
      </c>
      <c r="E1072" s="1101">
        <v>10122100</v>
      </c>
      <c r="F1072" s="1102" t="s">
        <v>1871</v>
      </c>
    </row>
    <row r="1073" spans="2:6" ht="15">
      <c r="B1073" s="1091">
        <v>120293</v>
      </c>
      <c r="C1073" s="1021" t="s">
        <v>1667</v>
      </c>
      <c r="D1073" s="1109" t="s">
        <v>2946</v>
      </c>
      <c r="E1073" s="1101">
        <v>10122100</v>
      </c>
      <c r="F1073" s="1102" t="s">
        <v>1871</v>
      </c>
    </row>
    <row r="1074" spans="2:6" ht="15">
      <c r="B1074" s="1091">
        <v>120213</v>
      </c>
      <c r="C1074" s="1021" t="s">
        <v>1668</v>
      </c>
      <c r="D1074" s="1109" t="s">
        <v>2947</v>
      </c>
      <c r="E1074" s="1101">
        <v>10122100</v>
      </c>
      <c r="F1074" s="1102" t="s">
        <v>1871</v>
      </c>
    </row>
    <row r="1075" spans="2:6" ht="15">
      <c r="B1075" s="1091">
        <v>120294</v>
      </c>
      <c r="C1075" s="1021" t="s">
        <v>1669</v>
      </c>
      <c r="D1075" s="1109" t="s">
        <v>2948</v>
      </c>
      <c r="E1075" s="1101">
        <v>10122100</v>
      </c>
      <c r="F1075" s="1102" t="s">
        <v>1871</v>
      </c>
    </row>
    <row r="1076" spans="2:6" ht="15">
      <c r="B1076" s="1091">
        <v>120290</v>
      </c>
      <c r="C1076" s="1021" t="s">
        <v>1670</v>
      </c>
      <c r="D1076" s="1109" t="s">
        <v>2949</v>
      </c>
      <c r="E1076" s="1101">
        <v>10122100</v>
      </c>
      <c r="F1076" s="1102" t="s">
        <v>1871</v>
      </c>
    </row>
    <row r="1077" spans="2:6" ht="15">
      <c r="B1077" s="1091">
        <v>120211</v>
      </c>
      <c r="C1077" s="1021" t="s">
        <v>1671</v>
      </c>
      <c r="D1077" s="1109" t="s">
        <v>2950</v>
      </c>
      <c r="E1077" s="1101">
        <v>10122100</v>
      </c>
      <c r="F1077" s="1102" t="s">
        <v>1871</v>
      </c>
    </row>
    <row r="1078" spans="2:6" ht="15">
      <c r="B1078" s="1091">
        <v>120292</v>
      </c>
      <c r="C1078" s="1021" t="s">
        <v>1672</v>
      </c>
      <c r="D1078" s="1109" t="s">
        <v>2951</v>
      </c>
      <c r="E1078" s="1101">
        <v>10122100</v>
      </c>
      <c r="F1078" s="1102" t="s">
        <v>1871</v>
      </c>
    </row>
    <row r="1079" spans="2:6" ht="15">
      <c r="B1079" s="1091">
        <v>120291</v>
      </c>
      <c r="C1079" s="1021" t="s">
        <v>1673</v>
      </c>
      <c r="D1079" s="1109" t="s">
        <v>2952</v>
      </c>
      <c r="E1079" s="1101">
        <v>10122100</v>
      </c>
      <c r="F1079" s="1102" t="s">
        <v>1871</v>
      </c>
    </row>
    <row r="1080" spans="2:6" ht="15">
      <c r="B1080" s="1091">
        <v>120267</v>
      </c>
      <c r="C1080" s="1021" t="s">
        <v>1674</v>
      </c>
      <c r="D1080" s="1109" t="s">
        <v>2953</v>
      </c>
      <c r="E1080" s="1101">
        <v>10122100</v>
      </c>
      <c r="F1080" s="1102" t="s">
        <v>1871</v>
      </c>
    </row>
    <row r="1081" spans="2:6" ht="15">
      <c r="B1081" s="1091">
        <v>126520</v>
      </c>
      <c r="C1081" s="1021" t="s">
        <v>1675</v>
      </c>
      <c r="D1081" s="1109" t="s">
        <v>2954</v>
      </c>
      <c r="E1081" s="1101">
        <v>10122100</v>
      </c>
      <c r="F1081" s="1102" t="s">
        <v>1871</v>
      </c>
    </row>
    <row r="1082" spans="2:6" ht="15">
      <c r="B1082" s="1091">
        <v>126364</v>
      </c>
      <c r="C1082" s="1021" t="s">
        <v>1676</v>
      </c>
      <c r="D1082" s="1109" t="s">
        <v>2955</v>
      </c>
      <c r="E1082" s="1101">
        <v>10122100</v>
      </c>
      <c r="F1082" s="1102" t="s">
        <v>1871</v>
      </c>
    </row>
    <row r="1083" spans="2:6" ht="15">
      <c r="B1083" s="1091">
        <v>120263</v>
      </c>
      <c r="C1083" s="1021" t="s">
        <v>1677</v>
      </c>
      <c r="D1083" s="1109" t="s">
        <v>2956</v>
      </c>
      <c r="E1083" s="1101">
        <v>10122100</v>
      </c>
      <c r="F1083" s="1102" t="s">
        <v>1871</v>
      </c>
    </row>
    <row r="1084" spans="2:6" ht="15">
      <c r="B1084" s="1091">
        <v>126363</v>
      </c>
      <c r="C1084" s="1021" t="s">
        <v>1678</v>
      </c>
      <c r="D1084" s="1109" t="s">
        <v>2957</v>
      </c>
      <c r="E1084" s="1101">
        <v>10122100</v>
      </c>
      <c r="F1084" s="1102" t="s">
        <v>1871</v>
      </c>
    </row>
    <row r="1085" spans="2:6" ht="15">
      <c r="B1085" s="1091">
        <v>120217</v>
      </c>
      <c r="C1085" s="1021" t="s">
        <v>1679</v>
      </c>
      <c r="D1085" s="1109" t="s">
        <v>2958</v>
      </c>
      <c r="E1085" s="1101">
        <v>10122100</v>
      </c>
      <c r="F1085" s="1102" t="s">
        <v>1871</v>
      </c>
    </row>
    <row r="1086" spans="2:6" ht="15">
      <c r="B1086" s="1091">
        <v>120218</v>
      </c>
      <c r="C1086" s="1021" t="s">
        <v>1680</v>
      </c>
      <c r="D1086" s="1109" t="s">
        <v>2959</v>
      </c>
      <c r="E1086" s="1101">
        <v>10122100</v>
      </c>
      <c r="F1086" s="1102" t="s">
        <v>1871</v>
      </c>
    </row>
    <row r="1087" spans="2:6" ht="15">
      <c r="B1087" s="1091">
        <v>120219</v>
      </c>
      <c r="C1087" s="1021" t="s">
        <v>1681</v>
      </c>
      <c r="D1087" s="1109" t="s">
        <v>2960</v>
      </c>
      <c r="E1087" s="1101">
        <v>10122100</v>
      </c>
      <c r="F1087" s="1102" t="s">
        <v>1871</v>
      </c>
    </row>
    <row r="1088" spans="2:6" ht="15">
      <c r="B1088" s="1091">
        <v>120220</v>
      </c>
      <c r="C1088" s="1021" t="s">
        <v>1682</v>
      </c>
      <c r="D1088" s="1109" t="s">
        <v>2961</v>
      </c>
      <c r="E1088" s="1101">
        <v>10122100</v>
      </c>
      <c r="F1088" s="1102" t="s">
        <v>1871</v>
      </c>
    </row>
    <row r="1089" spans="2:6" ht="15">
      <c r="B1089" s="1091">
        <v>120216</v>
      </c>
      <c r="C1089" s="1021" t="s">
        <v>1683</v>
      </c>
      <c r="D1089" s="1109" t="s">
        <v>2962</v>
      </c>
      <c r="E1089" s="1101">
        <v>10122100</v>
      </c>
      <c r="F1089" s="1102" t="s">
        <v>1871</v>
      </c>
    </row>
    <row r="1090" spans="2:6" ht="15">
      <c r="B1090" s="1091">
        <v>120221</v>
      </c>
      <c r="C1090" s="1021" t="s">
        <v>1684</v>
      </c>
      <c r="D1090" s="1109" t="s">
        <v>2963</v>
      </c>
      <c r="E1090" s="1101">
        <v>10122100</v>
      </c>
      <c r="F1090" s="1102" t="s">
        <v>1871</v>
      </c>
    </row>
    <row r="1091" spans="2:6" ht="15">
      <c r="B1091" s="1091">
        <v>126663</v>
      </c>
      <c r="C1091" s="1021" t="s">
        <v>1685</v>
      </c>
      <c r="D1091" s="1109" t="s">
        <v>2964</v>
      </c>
      <c r="E1091" s="1101">
        <v>10122100</v>
      </c>
      <c r="F1091" s="1102" t="s">
        <v>1871</v>
      </c>
    </row>
    <row r="1092" spans="2:6" ht="15">
      <c r="B1092" s="1091">
        <v>126189</v>
      </c>
      <c r="C1092" s="1021" t="s">
        <v>1686</v>
      </c>
      <c r="D1092" s="1109" t="s">
        <v>2965</v>
      </c>
      <c r="E1092" s="1101">
        <v>10122100</v>
      </c>
      <c r="F1092" s="1102" t="s">
        <v>1871</v>
      </c>
    </row>
    <row r="1093" spans="2:6" ht="15">
      <c r="B1093" s="1091">
        <v>120191</v>
      </c>
      <c r="C1093" s="1021" t="s">
        <v>1687</v>
      </c>
      <c r="D1093" s="1109" t="s">
        <v>2966</v>
      </c>
      <c r="E1093" s="1101">
        <v>10122100</v>
      </c>
      <c r="F1093" s="1102" t="s">
        <v>1871</v>
      </c>
    </row>
    <row r="1094" spans="2:6" ht="15">
      <c r="B1094" s="1091">
        <v>126178</v>
      </c>
      <c r="C1094" s="1021" t="s">
        <v>1688</v>
      </c>
      <c r="D1094" s="1109" t="s">
        <v>2967</v>
      </c>
      <c r="E1094" s="1101">
        <v>10122100</v>
      </c>
      <c r="F1094" s="1102" t="s">
        <v>1871</v>
      </c>
    </row>
    <row r="1095" spans="2:6" ht="15">
      <c r="B1095" s="1091">
        <v>120159</v>
      </c>
      <c r="C1095" s="1021" t="s">
        <v>1689</v>
      </c>
      <c r="D1095" s="1109" t="s">
        <v>2968</v>
      </c>
      <c r="E1095" s="1101">
        <v>10122100</v>
      </c>
      <c r="F1095" s="1102" t="s">
        <v>1871</v>
      </c>
    </row>
    <row r="1096" spans="2:6" ht="15">
      <c r="B1096" s="1091">
        <v>120188</v>
      </c>
      <c r="C1096" s="1021" t="s">
        <v>1690</v>
      </c>
      <c r="D1096" s="1109" t="s">
        <v>2969</v>
      </c>
      <c r="E1096" s="1101">
        <v>10122100</v>
      </c>
      <c r="F1096" s="1102" t="s">
        <v>1871</v>
      </c>
    </row>
    <row r="1097" spans="2:6" ht="15">
      <c r="B1097" s="1091">
        <v>120160</v>
      </c>
      <c r="C1097" s="1021" t="s">
        <v>1691</v>
      </c>
      <c r="D1097" s="1109" t="s">
        <v>2970</v>
      </c>
      <c r="E1097" s="1101">
        <v>10122100</v>
      </c>
      <c r="F1097" s="1102" t="s">
        <v>1871</v>
      </c>
    </row>
    <row r="1098" spans="2:6" ht="15">
      <c r="B1098" s="1091">
        <v>120128</v>
      </c>
      <c r="C1098" s="1021" t="s">
        <v>1692</v>
      </c>
      <c r="D1098" s="1109" t="s">
        <v>2971</v>
      </c>
      <c r="E1098" s="1101">
        <v>10122100</v>
      </c>
      <c r="F1098" s="1102" t="s">
        <v>1871</v>
      </c>
    </row>
    <row r="1099" spans="2:6" ht="15">
      <c r="B1099" s="1091">
        <v>126675</v>
      </c>
      <c r="C1099" s="1021" t="s">
        <v>1693</v>
      </c>
      <c r="D1099" s="1109" t="s">
        <v>2972</v>
      </c>
      <c r="E1099" s="1101">
        <v>10122100</v>
      </c>
      <c r="F1099" s="1102" t="s">
        <v>1871</v>
      </c>
    </row>
    <row r="1100" spans="2:6" ht="15">
      <c r="B1100" s="1091">
        <v>126671</v>
      </c>
      <c r="C1100" s="1021" t="s">
        <v>1694</v>
      </c>
      <c r="D1100" s="1109" t="s">
        <v>2973</v>
      </c>
      <c r="E1100" s="1101">
        <v>10122100</v>
      </c>
      <c r="F1100" s="1102" t="s">
        <v>1871</v>
      </c>
    </row>
    <row r="1101" spans="2:6" ht="15">
      <c r="B1101" s="1091">
        <v>126674</v>
      </c>
      <c r="C1101" s="1021" t="s">
        <v>1695</v>
      </c>
      <c r="D1101" s="1109" t="s">
        <v>2974</v>
      </c>
      <c r="E1101" s="1101">
        <v>10122100</v>
      </c>
      <c r="F1101" s="1102" t="s">
        <v>1871</v>
      </c>
    </row>
    <row r="1102" spans="2:6" ht="15">
      <c r="B1102" s="1091">
        <v>126793</v>
      </c>
      <c r="C1102" s="1021" t="s">
        <v>1696</v>
      </c>
      <c r="D1102" s="1109" t="s">
        <v>2975</v>
      </c>
      <c r="E1102" s="1101">
        <v>10122100</v>
      </c>
      <c r="F1102" s="1102" t="s">
        <v>1871</v>
      </c>
    </row>
    <row r="1103" spans="2:6" ht="15">
      <c r="B1103" s="1091">
        <v>126085</v>
      </c>
      <c r="C1103" s="1021" t="s">
        <v>1697</v>
      </c>
      <c r="D1103" s="1109" t="s">
        <v>2976</v>
      </c>
      <c r="E1103" s="1101">
        <v>10122100</v>
      </c>
      <c r="F1103" s="1102" t="s">
        <v>1871</v>
      </c>
    </row>
    <row r="1104" spans="2:6" ht="15">
      <c r="B1104" s="1091">
        <v>126083</v>
      </c>
      <c r="C1104" s="1021" t="s">
        <v>1698</v>
      </c>
      <c r="D1104" s="1109" t="s">
        <v>2977</v>
      </c>
      <c r="E1104" s="1101">
        <v>10122100</v>
      </c>
      <c r="F1104" s="1102" t="s">
        <v>1871</v>
      </c>
    </row>
    <row r="1105" spans="2:6" ht="15">
      <c r="B1105" s="1091">
        <v>126084</v>
      </c>
      <c r="C1105" s="1021" t="s">
        <v>1699</v>
      </c>
      <c r="D1105" s="1109" t="s">
        <v>2978</v>
      </c>
      <c r="E1105" s="1101">
        <v>10122100</v>
      </c>
      <c r="F1105" s="1102" t="s">
        <v>1871</v>
      </c>
    </row>
    <row r="1106" spans="2:6" ht="15">
      <c r="B1106" s="1091">
        <v>120053</v>
      </c>
      <c r="C1106" s="1021" t="s">
        <v>1700</v>
      </c>
      <c r="D1106" s="1109" t="s">
        <v>2979</v>
      </c>
      <c r="E1106" s="1101">
        <v>10122100</v>
      </c>
      <c r="F1106" s="1102" t="s">
        <v>1871</v>
      </c>
    </row>
    <row r="1107" spans="2:6" ht="15">
      <c r="B1107" s="1091">
        <v>120054</v>
      </c>
      <c r="C1107" s="1021" t="s">
        <v>1701</v>
      </c>
      <c r="D1107" s="1109" t="s">
        <v>2980</v>
      </c>
      <c r="E1107" s="1101">
        <v>10122100</v>
      </c>
      <c r="F1107" s="1102" t="s">
        <v>1871</v>
      </c>
    </row>
    <row r="1108" spans="2:6" ht="15">
      <c r="B1108" s="1091">
        <v>126519</v>
      </c>
      <c r="C1108" s="1021" t="s">
        <v>1702</v>
      </c>
      <c r="D1108" s="1109" t="s">
        <v>2981</v>
      </c>
      <c r="E1108" s="1101">
        <v>10122100</v>
      </c>
      <c r="F1108" s="1102" t="s">
        <v>1871</v>
      </c>
    </row>
    <row r="1109" spans="2:6" ht="15">
      <c r="B1109" s="1091">
        <v>126174</v>
      </c>
      <c r="C1109" s="1021" t="s">
        <v>1703</v>
      </c>
      <c r="D1109" s="1109" t="s">
        <v>2982</v>
      </c>
      <c r="E1109" s="1101">
        <v>10122100</v>
      </c>
      <c r="F1109" s="1102" t="s">
        <v>1871</v>
      </c>
    </row>
    <row r="1110" spans="2:6" ht="15">
      <c r="B1110" s="1091">
        <v>126175</v>
      </c>
      <c r="C1110" s="1021" t="s">
        <v>1704</v>
      </c>
      <c r="D1110" s="1109" t="s">
        <v>2983</v>
      </c>
      <c r="E1110" s="1101">
        <v>10122100</v>
      </c>
      <c r="F1110" s="1102" t="s">
        <v>1871</v>
      </c>
    </row>
    <row r="1111" spans="2:6" ht="15">
      <c r="B1111" s="1091">
        <v>126176</v>
      </c>
      <c r="C1111" s="1021" t="s">
        <v>1705</v>
      </c>
      <c r="D1111" s="1109" t="s">
        <v>2984</v>
      </c>
      <c r="E1111" s="1101">
        <v>10122100</v>
      </c>
      <c r="F1111" s="1102" t="s">
        <v>1871</v>
      </c>
    </row>
    <row r="1112" spans="2:6" ht="15">
      <c r="B1112" s="1091">
        <v>126173</v>
      </c>
      <c r="C1112" s="1021" t="s">
        <v>1706</v>
      </c>
      <c r="D1112" s="1109" t="s">
        <v>2985</v>
      </c>
      <c r="E1112" s="1101">
        <v>10122100</v>
      </c>
      <c r="F1112" s="1102" t="s">
        <v>1871</v>
      </c>
    </row>
    <row r="1113" spans="2:6" ht="15">
      <c r="B1113" s="1091">
        <v>120099</v>
      </c>
      <c r="C1113" s="1021" t="s">
        <v>1707</v>
      </c>
      <c r="D1113" s="1109" t="s">
        <v>2986</v>
      </c>
      <c r="E1113" s="1101">
        <v>10122100</v>
      </c>
      <c r="F1113" s="1102" t="s">
        <v>1871</v>
      </c>
    </row>
    <row r="1114" spans="2:6" ht="15">
      <c r="B1114" s="1091">
        <v>126087</v>
      </c>
      <c r="C1114" s="1021" t="s">
        <v>1708</v>
      </c>
      <c r="D1114" s="1109" t="s">
        <v>2987</v>
      </c>
      <c r="E1114" s="1101">
        <v>10122100</v>
      </c>
      <c r="F1114" s="1102" t="s">
        <v>1871</v>
      </c>
    </row>
    <row r="1115" spans="2:6" ht="15">
      <c r="B1115" s="1091">
        <v>126799</v>
      </c>
      <c r="C1115" s="1021" t="s">
        <v>1709</v>
      </c>
      <c r="D1115" s="1109" t="s">
        <v>2988</v>
      </c>
      <c r="E1115" s="1101">
        <v>10122100</v>
      </c>
      <c r="F1115" s="1102" t="s">
        <v>1871</v>
      </c>
    </row>
    <row r="1116" spans="2:6" ht="15">
      <c r="B1116" s="1091">
        <v>126110</v>
      </c>
      <c r="C1116" s="1021" t="s">
        <v>1710</v>
      </c>
      <c r="D1116" s="1109" t="s">
        <v>2989</v>
      </c>
      <c r="E1116" s="1101">
        <v>10122100</v>
      </c>
      <c r="F1116" s="1102" t="s">
        <v>1871</v>
      </c>
    </row>
    <row r="1117" spans="2:6" ht="15">
      <c r="B1117" s="1091">
        <v>126090</v>
      </c>
      <c r="C1117" s="1021" t="s">
        <v>1711</v>
      </c>
      <c r="D1117" s="1109" t="s">
        <v>2990</v>
      </c>
      <c r="E1117" s="1101">
        <v>10122100</v>
      </c>
      <c r="F1117" s="1102" t="s">
        <v>1871</v>
      </c>
    </row>
    <row r="1118" spans="2:6" ht="15">
      <c r="B1118" s="1091">
        <v>126094</v>
      </c>
      <c r="C1118" s="1021" t="s">
        <v>1712</v>
      </c>
      <c r="D1118" s="1109" t="s">
        <v>2991</v>
      </c>
      <c r="E1118" s="1101">
        <v>10122100</v>
      </c>
      <c r="F1118" s="1102" t="s">
        <v>1871</v>
      </c>
    </row>
    <row r="1119" spans="2:6" ht="15">
      <c r="B1119" s="1091">
        <v>126089</v>
      </c>
      <c r="C1119" s="1021" t="s">
        <v>1713</v>
      </c>
      <c r="D1119" s="1109" t="s">
        <v>2992</v>
      </c>
      <c r="E1119" s="1101">
        <v>10122100</v>
      </c>
      <c r="F1119" s="1102" t="s">
        <v>1871</v>
      </c>
    </row>
    <row r="1120" spans="2:6" ht="15">
      <c r="B1120" s="1091">
        <v>126095</v>
      </c>
      <c r="C1120" s="1021" t="s">
        <v>1714</v>
      </c>
      <c r="D1120" s="1109" t="s">
        <v>2993</v>
      </c>
      <c r="E1120" s="1101">
        <v>10122100</v>
      </c>
      <c r="F1120" s="1102" t="s">
        <v>1871</v>
      </c>
    </row>
    <row r="1121" spans="2:6" ht="15">
      <c r="B1121" s="1091">
        <v>126193</v>
      </c>
      <c r="C1121" s="1021" t="s">
        <v>1715</v>
      </c>
      <c r="D1121" s="1109" t="s">
        <v>2994</v>
      </c>
      <c r="E1121" s="1101">
        <v>10122100</v>
      </c>
      <c r="F1121" s="1102" t="s">
        <v>1871</v>
      </c>
    </row>
    <row r="1122" spans="2:6" ht="15">
      <c r="B1122" s="1091">
        <v>120420</v>
      </c>
      <c r="C1122" s="1021" t="s">
        <v>1716</v>
      </c>
      <c r="D1122" s="1109" t="s">
        <v>2995</v>
      </c>
      <c r="E1122" s="1101">
        <v>10122100</v>
      </c>
      <c r="F1122" s="1102" t="s">
        <v>1871</v>
      </c>
    </row>
    <row r="1123" spans="2:6" ht="15">
      <c r="B1123" s="1091">
        <v>120422</v>
      </c>
      <c r="C1123" s="1021" t="s">
        <v>1717</v>
      </c>
      <c r="D1123" s="1109" t="s">
        <v>2996</v>
      </c>
      <c r="E1123" s="1101">
        <v>10122100</v>
      </c>
      <c r="F1123" s="1102" t="s">
        <v>1871</v>
      </c>
    </row>
    <row r="1124" spans="2:6" ht="15">
      <c r="B1124" s="1091">
        <v>120807</v>
      </c>
      <c r="C1124" s="1021" t="s">
        <v>1718</v>
      </c>
      <c r="D1124" s="1109" t="s">
        <v>2997</v>
      </c>
      <c r="E1124" s="1101">
        <v>10122100</v>
      </c>
      <c r="F1124" s="1102" t="s">
        <v>1871</v>
      </c>
    </row>
    <row r="1125" spans="2:6" ht="15">
      <c r="B1125" s="1091">
        <v>157338</v>
      </c>
      <c r="C1125" s="1021" t="s">
        <v>1719</v>
      </c>
      <c r="D1125" s="1109" t="s">
        <v>2998</v>
      </c>
      <c r="E1125" s="1101">
        <v>10122100</v>
      </c>
      <c r="F1125" s="1102" t="s">
        <v>1871</v>
      </c>
    </row>
    <row r="1126" spans="2:6" ht="15">
      <c r="B1126" s="1091">
        <v>157528</v>
      </c>
      <c r="C1126" s="1021" t="s">
        <v>1720</v>
      </c>
      <c r="D1126" s="1109" t="s">
        <v>2999</v>
      </c>
      <c r="E1126" s="1101">
        <v>10122100</v>
      </c>
      <c r="F1126" s="1102" t="s">
        <v>1871</v>
      </c>
    </row>
    <row r="1127" spans="2:6" ht="15">
      <c r="B1127" s="1091">
        <v>150454</v>
      </c>
      <c r="C1127" s="1021" t="s">
        <v>1721</v>
      </c>
      <c r="D1127" s="1109" t="s">
        <v>3000</v>
      </c>
      <c r="E1127" s="1101">
        <v>10122100</v>
      </c>
      <c r="F1127" s="1102" t="s">
        <v>1871</v>
      </c>
    </row>
    <row r="1128" spans="2:6" ht="15">
      <c r="B1128" s="1091">
        <v>157615</v>
      </c>
      <c r="C1128" s="1021" t="s">
        <v>1722</v>
      </c>
      <c r="D1128" s="1109" t="s">
        <v>3001</v>
      </c>
      <c r="E1128" s="1101">
        <v>10122100</v>
      </c>
      <c r="F1128" s="1102" t="s">
        <v>1871</v>
      </c>
    </row>
    <row r="1129" spans="2:6" ht="15">
      <c r="B1129" s="1091">
        <v>140859</v>
      </c>
      <c r="C1129" s="1021" t="s">
        <v>1723</v>
      </c>
      <c r="D1129" s="1109" t="s">
        <v>3002</v>
      </c>
      <c r="E1129" s="1101">
        <v>10122100</v>
      </c>
      <c r="F1129" s="1102" t="s">
        <v>1871</v>
      </c>
    </row>
    <row r="1130" spans="2:6" ht="15">
      <c r="B1130" s="1091">
        <v>140858</v>
      </c>
      <c r="C1130" s="1021" t="s">
        <v>1724</v>
      </c>
      <c r="D1130" s="1109" t="s">
        <v>3003</v>
      </c>
      <c r="E1130" s="1101">
        <v>10122100</v>
      </c>
      <c r="F1130" s="1102" t="s">
        <v>1871</v>
      </c>
    </row>
    <row r="1131" spans="2:6" ht="15">
      <c r="B1131" s="1091">
        <v>140853</v>
      </c>
      <c r="C1131" s="1021" t="s">
        <v>1725</v>
      </c>
      <c r="D1131" s="1109" t="s">
        <v>3004</v>
      </c>
      <c r="E1131" s="1101">
        <v>10122100</v>
      </c>
      <c r="F1131" s="1102" t="s">
        <v>1871</v>
      </c>
    </row>
    <row r="1132" spans="2:6" ht="15">
      <c r="B1132" s="1091">
        <v>147356</v>
      </c>
      <c r="C1132" s="1021" t="s">
        <v>1726</v>
      </c>
      <c r="D1132" s="1109" t="s">
        <v>3005</v>
      </c>
      <c r="E1132" s="1101">
        <v>10122100</v>
      </c>
      <c r="F1132" s="1102" t="s">
        <v>1871</v>
      </c>
    </row>
    <row r="1133" spans="2:6" ht="15">
      <c r="B1133" s="1091">
        <v>147573</v>
      </c>
      <c r="C1133" s="1021" t="s">
        <v>1727</v>
      </c>
      <c r="D1133" s="1109" t="s">
        <v>3006</v>
      </c>
      <c r="E1133" s="1101">
        <v>10122100</v>
      </c>
      <c r="F1133" s="1102" t="s">
        <v>1871</v>
      </c>
    </row>
    <row r="1134" spans="2:6" ht="15">
      <c r="B1134" s="1091">
        <v>140857</v>
      </c>
      <c r="C1134" s="1021" t="s">
        <v>1728</v>
      </c>
      <c r="D1134" s="1109" t="s">
        <v>3007</v>
      </c>
      <c r="E1134" s="1101">
        <v>10122100</v>
      </c>
      <c r="F1134" s="1102" t="s">
        <v>1871</v>
      </c>
    </row>
    <row r="1135" spans="2:6" ht="15">
      <c r="B1135" s="1091">
        <v>140461</v>
      </c>
      <c r="C1135" s="1021" t="s">
        <v>1729</v>
      </c>
      <c r="D1135" s="1109" t="s">
        <v>3008</v>
      </c>
      <c r="E1135" s="1101">
        <v>10122100</v>
      </c>
      <c r="F1135" s="1102" t="s">
        <v>1871</v>
      </c>
    </row>
    <row r="1136" spans="2:6" ht="15">
      <c r="B1136" s="1091">
        <v>140460</v>
      </c>
      <c r="C1136" s="1021" t="s">
        <v>1730</v>
      </c>
      <c r="D1136" s="1109" t="s">
        <v>3009</v>
      </c>
      <c r="E1136" s="1101">
        <v>10122100</v>
      </c>
      <c r="F1136" s="1102" t="s">
        <v>1871</v>
      </c>
    </row>
    <row r="1137" spans="2:6" ht="15">
      <c r="B1137" s="1091">
        <v>147192</v>
      </c>
      <c r="C1137" s="1021" t="s">
        <v>1731</v>
      </c>
      <c r="D1137" s="1109" t="s">
        <v>3010</v>
      </c>
      <c r="E1137" s="1101">
        <v>10122100</v>
      </c>
      <c r="F1137" s="1102" t="s">
        <v>1871</v>
      </c>
    </row>
    <row r="1138" spans="2:6" ht="15">
      <c r="B1138" s="1091">
        <v>147191</v>
      </c>
      <c r="C1138" s="1021" t="s">
        <v>1732</v>
      </c>
      <c r="D1138" s="1109" t="s">
        <v>3011</v>
      </c>
      <c r="E1138" s="1101">
        <v>10122100</v>
      </c>
      <c r="F1138" s="1102" t="s">
        <v>1871</v>
      </c>
    </row>
    <row r="1139" spans="2:6" ht="15">
      <c r="B1139" s="1091">
        <v>147090</v>
      </c>
      <c r="C1139" s="1021" t="s">
        <v>1733</v>
      </c>
      <c r="D1139" s="1109" t="s">
        <v>3012</v>
      </c>
      <c r="E1139" s="1101">
        <v>10122100</v>
      </c>
      <c r="F1139" s="1102" t="s">
        <v>1871</v>
      </c>
    </row>
    <row r="1140" spans="2:6" ht="15">
      <c r="B1140" s="1091">
        <v>140452</v>
      </c>
      <c r="C1140" s="1021" t="s">
        <v>1734</v>
      </c>
      <c r="D1140" s="1109" t="s">
        <v>3013</v>
      </c>
      <c r="E1140" s="1101">
        <v>10122100</v>
      </c>
      <c r="F1140" s="1102" t="s">
        <v>1871</v>
      </c>
    </row>
    <row r="1141" spans="2:6" ht="15">
      <c r="B1141" s="1091">
        <v>147482</v>
      </c>
      <c r="C1141" s="1021" t="s">
        <v>1735</v>
      </c>
      <c r="D1141" s="1109" t="s">
        <v>3014</v>
      </c>
      <c r="E1141" s="1101">
        <v>10122100</v>
      </c>
      <c r="F1141" s="1102" t="s">
        <v>1871</v>
      </c>
    </row>
    <row r="1142" spans="2:6" ht="15">
      <c r="B1142" s="1091">
        <v>107166</v>
      </c>
      <c r="C1142" s="1021" t="s">
        <v>1736</v>
      </c>
      <c r="D1142" s="1109" t="s">
        <v>3015</v>
      </c>
      <c r="E1142" s="1101">
        <v>10122100</v>
      </c>
      <c r="F1142" s="1102" t="s">
        <v>1871</v>
      </c>
    </row>
    <row r="1143" spans="2:6" ht="15">
      <c r="B1143" s="1092">
        <v>110441</v>
      </c>
      <c r="C1143" s="1021" t="s">
        <v>1737</v>
      </c>
      <c r="D1143" s="1109" t="s">
        <v>3016</v>
      </c>
      <c r="E1143" s="1101">
        <v>10122100</v>
      </c>
      <c r="F1143" s="1102" t="s">
        <v>1871</v>
      </c>
    </row>
    <row r="1144" spans="2:6" ht="15">
      <c r="B1144" s="1092">
        <v>126206</v>
      </c>
      <c r="C1144" s="1021" t="s">
        <v>1738</v>
      </c>
      <c r="D1144" s="1109" t="s">
        <v>3017</v>
      </c>
      <c r="E1144" s="1101">
        <v>10122100</v>
      </c>
      <c r="F1144" s="1102" t="s">
        <v>1871</v>
      </c>
    </row>
    <row r="1145" spans="2:6" ht="15">
      <c r="B1145" s="1092">
        <v>126207</v>
      </c>
      <c r="C1145" s="1021" t="s">
        <v>1739</v>
      </c>
      <c r="D1145" s="1109" t="s">
        <v>3018</v>
      </c>
      <c r="E1145" s="1101">
        <v>10122100</v>
      </c>
      <c r="F1145" s="1102" t="s">
        <v>1871</v>
      </c>
    </row>
    <row r="1146" spans="2:6" ht="15">
      <c r="B1146" s="1092">
        <v>126209</v>
      </c>
      <c r="C1146" s="1021" t="s">
        <v>1740</v>
      </c>
      <c r="D1146" s="1109" t="s">
        <v>3019</v>
      </c>
      <c r="E1146" s="1101">
        <v>10122100</v>
      </c>
      <c r="F1146" s="1102" t="s">
        <v>1871</v>
      </c>
    </row>
    <row r="1147" spans="2:6" ht="15">
      <c r="B1147" s="1092">
        <v>126205</v>
      </c>
      <c r="C1147" s="1021" t="s">
        <v>1741</v>
      </c>
      <c r="D1147" s="1109" t="s">
        <v>3020</v>
      </c>
      <c r="E1147" s="1101">
        <v>10122100</v>
      </c>
      <c r="F1147" s="1102" t="s">
        <v>1871</v>
      </c>
    </row>
    <row r="1148" spans="2:6" ht="15">
      <c r="B1148" s="1092">
        <v>126214</v>
      </c>
      <c r="C1148" s="1021" t="s">
        <v>1742</v>
      </c>
      <c r="D1148" s="1109" t="s">
        <v>3021</v>
      </c>
      <c r="E1148" s="1101">
        <v>10122100</v>
      </c>
      <c r="F1148" s="1102" t="s">
        <v>1871</v>
      </c>
    </row>
    <row r="1149" spans="2:6" ht="15">
      <c r="B1149" s="1092">
        <v>126208</v>
      </c>
      <c r="C1149" s="1021" t="s">
        <v>1743</v>
      </c>
      <c r="D1149" s="1109" t="s">
        <v>3022</v>
      </c>
      <c r="E1149" s="1101">
        <v>10122100</v>
      </c>
      <c r="F1149" s="1102" t="s">
        <v>1871</v>
      </c>
    </row>
    <row r="1150" spans="2:6" ht="15">
      <c r="B1150" s="1092">
        <v>126210</v>
      </c>
      <c r="C1150" s="1021" t="s">
        <v>1744</v>
      </c>
      <c r="D1150" s="1109" t="s">
        <v>3023</v>
      </c>
      <c r="E1150" s="1101">
        <v>10122100</v>
      </c>
      <c r="F1150" s="1102" t="s">
        <v>1871</v>
      </c>
    </row>
    <row r="1151" spans="2:6" ht="15">
      <c r="B1151" s="1092">
        <v>126211</v>
      </c>
      <c r="C1151" s="1021" t="s">
        <v>1745</v>
      </c>
      <c r="D1151" s="1109" t="s">
        <v>3024</v>
      </c>
      <c r="E1151" s="1101">
        <v>10122100</v>
      </c>
      <c r="F1151" s="1102" t="s">
        <v>1871</v>
      </c>
    </row>
    <row r="1152" spans="2:6" ht="15">
      <c r="B1152" s="1092">
        <v>126213</v>
      </c>
      <c r="C1152" s="1021" t="s">
        <v>1746</v>
      </c>
      <c r="D1152" s="1109" t="s">
        <v>3025</v>
      </c>
      <c r="E1152" s="1101">
        <v>10122100</v>
      </c>
      <c r="F1152" s="1102" t="s">
        <v>1871</v>
      </c>
    </row>
    <row r="1153" spans="2:6" ht="15">
      <c r="B1153" s="1092">
        <v>226199</v>
      </c>
      <c r="C1153" s="1021" t="s">
        <v>1747</v>
      </c>
      <c r="D1153" s="1109" t="s">
        <v>3026</v>
      </c>
      <c r="E1153" s="1101">
        <v>10122100</v>
      </c>
      <c r="F1153" s="1102" t="s">
        <v>1871</v>
      </c>
    </row>
    <row r="1154" spans="2:6" ht="15">
      <c r="B1154" s="1092">
        <v>226200</v>
      </c>
      <c r="C1154" s="1021" t="s">
        <v>1748</v>
      </c>
      <c r="D1154" s="1109" t="s">
        <v>3027</v>
      </c>
      <c r="E1154" s="1101">
        <v>10122100</v>
      </c>
      <c r="F1154" s="1102" t="s">
        <v>1871</v>
      </c>
    </row>
    <row r="1155" spans="2:6" ht="15">
      <c r="B1155" s="1092">
        <v>226201</v>
      </c>
      <c r="C1155" s="1021" t="s">
        <v>1749</v>
      </c>
      <c r="D1155" s="1109" t="s">
        <v>3028</v>
      </c>
      <c r="E1155" s="1101">
        <v>10122100</v>
      </c>
      <c r="F1155" s="1102" t="s">
        <v>1871</v>
      </c>
    </row>
    <row r="1156" spans="2:6" ht="15">
      <c r="B1156" s="1092">
        <v>226202</v>
      </c>
      <c r="C1156" s="1021" t="s">
        <v>1750</v>
      </c>
      <c r="D1156" s="1109" t="s">
        <v>3029</v>
      </c>
      <c r="E1156" s="1101">
        <v>10122100</v>
      </c>
      <c r="F1156" s="1102" t="s">
        <v>1871</v>
      </c>
    </row>
    <row r="1157" spans="2:6" ht="15">
      <c r="B1157" s="1092">
        <v>112281</v>
      </c>
      <c r="C1157" s="1021" t="s">
        <v>1751</v>
      </c>
      <c r="D1157" s="1109" t="s">
        <v>3030</v>
      </c>
      <c r="E1157" s="1101">
        <v>10122100</v>
      </c>
      <c r="F1157" s="1102" t="s">
        <v>1871</v>
      </c>
    </row>
    <row r="1158" spans="2:6" ht="15">
      <c r="B1158" s="1092">
        <v>112389</v>
      </c>
      <c r="C1158" s="1021" t="s">
        <v>1752</v>
      </c>
      <c r="D1158" s="1109" t="s">
        <v>3031</v>
      </c>
      <c r="E1158" s="1101">
        <v>10122100</v>
      </c>
      <c r="F1158" s="1102" t="s">
        <v>1871</v>
      </c>
    </row>
    <row r="1159" spans="2:6" ht="15">
      <c r="B1159" s="1092">
        <v>112397</v>
      </c>
      <c r="C1159" s="1021" t="s">
        <v>1753</v>
      </c>
      <c r="D1159" s="1109" t="s">
        <v>3032</v>
      </c>
      <c r="E1159" s="1101">
        <v>10122100</v>
      </c>
      <c r="F1159" s="1102" t="s">
        <v>1871</v>
      </c>
    </row>
    <row r="1160" spans="2:6" ht="15">
      <c r="B1160" s="1092">
        <v>112400</v>
      </c>
      <c r="C1160" s="1021" t="s">
        <v>1754</v>
      </c>
      <c r="D1160" s="1109" t="s">
        <v>3033</v>
      </c>
      <c r="E1160" s="1101">
        <v>10122100</v>
      </c>
      <c r="F1160" s="1102" t="s">
        <v>1871</v>
      </c>
    </row>
    <row r="1161" spans="2:6" ht="15">
      <c r="B1161" s="1092">
        <v>112404</v>
      </c>
      <c r="C1161" s="1021" t="s">
        <v>1755</v>
      </c>
      <c r="D1161" s="1109" t="s">
        <v>3034</v>
      </c>
      <c r="E1161" s="1101">
        <v>10122100</v>
      </c>
      <c r="F1161" s="1102" t="s">
        <v>1871</v>
      </c>
    </row>
    <row r="1162" spans="2:6" ht="15">
      <c r="B1162" s="1092">
        <v>112407</v>
      </c>
      <c r="C1162" s="1021" t="s">
        <v>1756</v>
      </c>
      <c r="D1162" s="1109" t="s">
        <v>3035</v>
      </c>
      <c r="E1162" s="1101">
        <v>10122100</v>
      </c>
      <c r="F1162" s="1102" t="s">
        <v>1871</v>
      </c>
    </row>
    <row r="1163" spans="2:6" ht="15">
      <c r="B1163" s="1092">
        <v>112410</v>
      </c>
      <c r="C1163" s="1021" t="s">
        <v>1757</v>
      </c>
      <c r="D1163" s="1109" t="s">
        <v>3036</v>
      </c>
      <c r="E1163" s="1101">
        <v>10122100</v>
      </c>
      <c r="F1163" s="1102" t="s">
        <v>1871</v>
      </c>
    </row>
    <row r="1164" spans="2:6" ht="15">
      <c r="B1164" s="1092">
        <v>112411</v>
      </c>
      <c r="C1164" s="1021" t="s">
        <v>1758</v>
      </c>
      <c r="D1164" s="1109" t="s">
        <v>3037</v>
      </c>
      <c r="E1164" s="1101">
        <v>10122100</v>
      </c>
      <c r="F1164" s="1102" t="s">
        <v>1871</v>
      </c>
    </row>
    <row r="1165" spans="2:6" ht="15">
      <c r="B1165" s="1092">
        <v>112415</v>
      </c>
      <c r="C1165" s="1021" t="s">
        <v>1759</v>
      </c>
      <c r="D1165" s="1109" t="s">
        <v>3038</v>
      </c>
      <c r="E1165" s="1101">
        <v>10122100</v>
      </c>
      <c r="F1165" s="1102" t="s">
        <v>1871</v>
      </c>
    </row>
    <row r="1166" spans="2:6" ht="15">
      <c r="B1166" s="1092">
        <v>112416</v>
      </c>
      <c r="C1166" s="1021" t="s">
        <v>1760</v>
      </c>
      <c r="D1166" s="1109" t="s">
        <v>3039</v>
      </c>
      <c r="E1166" s="1101">
        <v>10122100</v>
      </c>
      <c r="F1166" s="1102" t="s">
        <v>1871</v>
      </c>
    </row>
    <row r="1167" spans="2:6" ht="15">
      <c r="B1167" s="1092">
        <v>112418</v>
      </c>
      <c r="C1167" s="1021" t="s">
        <v>1761</v>
      </c>
      <c r="D1167" s="1109" t="s">
        <v>3040</v>
      </c>
      <c r="E1167" s="1101">
        <v>10122100</v>
      </c>
      <c r="F1167" s="1102" t="s">
        <v>1871</v>
      </c>
    </row>
    <row r="1168" spans="2:6" ht="15">
      <c r="B1168" s="1092">
        <v>112421</v>
      </c>
      <c r="C1168" s="1021" t="s">
        <v>1762</v>
      </c>
      <c r="D1168" s="1109" t="s">
        <v>3041</v>
      </c>
      <c r="E1168" s="1101">
        <v>10122100</v>
      </c>
      <c r="F1168" s="1102" t="s">
        <v>1871</v>
      </c>
    </row>
    <row r="1169" spans="2:6" ht="15">
      <c r="B1169" s="1092">
        <v>112396</v>
      </c>
      <c r="C1169" s="1021" t="s">
        <v>1763</v>
      </c>
      <c r="D1169" s="1109" t="s">
        <v>3042</v>
      </c>
      <c r="E1169" s="1101">
        <v>10122100</v>
      </c>
      <c r="F1169" s="1102" t="s">
        <v>1871</v>
      </c>
    </row>
    <row r="1170" spans="2:6" ht="15">
      <c r="B1170" s="1092">
        <v>112398</v>
      </c>
      <c r="C1170" s="1021" t="s">
        <v>1764</v>
      </c>
      <c r="D1170" s="1109" t="s">
        <v>3043</v>
      </c>
      <c r="E1170" s="1101">
        <v>10122100</v>
      </c>
      <c r="F1170" s="1102" t="s">
        <v>1871</v>
      </c>
    </row>
    <row r="1171" spans="2:6" ht="15">
      <c r="B1171" s="1092">
        <v>112402</v>
      </c>
      <c r="C1171" s="1021" t="s">
        <v>1765</v>
      </c>
      <c r="D1171" s="1109" t="s">
        <v>3044</v>
      </c>
      <c r="E1171" s="1101">
        <v>10122100</v>
      </c>
      <c r="F1171" s="1102" t="s">
        <v>1871</v>
      </c>
    </row>
    <row r="1172" spans="2:6" ht="15">
      <c r="B1172" s="1092">
        <v>112102</v>
      </c>
      <c r="C1172" s="1021" t="s">
        <v>1766</v>
      </c>
      <c r="D1172" s="1109" t="s">
        <v>3045</v>
      </c>
      <c r="E1172" s="1101">
        <v>10122100</v>
      </c>
      <c r="F1172" s="1102" t="s">
        <v>1871</v>
      </c>
    </row>
    <row r="1173" spans="2:6" ht="15">
      <c r="B1173" s="1092">
        <v>112339</v>
      </c>
      <c r="C1173" s="1021" t="s">
        <v>1767</v>
      </c>
      <c r="D1173" s="1109" t="s">
        <v>3046</v>
      </c>
      <c r="E1173" s="1101">
        <v>10122100</v>
      </c>
      <c r="F1173" s="1102" t="s">
        <v>1871</v>
      </c>
    </row>
    <row r="1174" spans="2:6" ht="15">
      <c r="B1174" s="1092">
        <v>112340</v>
      </c>
      <c r="C1174" s="1021" t="s">
        <v>1768</v>
      </c>
      <c r="D1174" s="1109" t="s">
        <v>3047</v>
      </c>
      <c r="E1174" s="1101">
        <v>10122100</v>
      </c>
      <c r="F1174" s="1102" t="s">
        <v>1871</v>
      </c>
    </row>
    <row r="1175" spans="2:6" ht="15">
      <c r="B1175" s="1092">
        <v>112341</v>
      </c>
      <c r="C1175" s="1021" t="s">
        <v>1769</v>
      </c>
      <c r="D1175" s="1109" t="s">
        <v>3048</v>
      </c>
      <c r="E1175" s="1101">
        <v>10122100</v>
      </c>
      <c r="F1175" s="1102" t="s">
        <v>1871</v>
      </c>
    </row>
    <row r="1176" spans="2:6" ht="15">
      <c r="B1176" s="1092">
        <v>112390</v>
      </c>
      <c r="C1176" s="1021" t="s">
        <v>1770</v>
      </c>
      <c r="D1176" s="1109" t="s">
        <v>3049</v>
      </c>
      <c r="E1176" s="1101">
        <v>10122100</v>
      </c>
      <c r="F1176" s="1102" t="s">
        <v>1871</v>
      </c>
    </row>
    <row r="1177" spans="2:6" ht="15">
      <c r="B1177" s="1092">
        <v>112391</v>
      </c>
      <c r="C1177" s="1021" t="s">
        <v>1771</v>
      </c>
      <c r="D1177" s="1109" t="s">
        <v>3050</v>
      </c>
      <c r="E1177" s="1101">
        <v>10122100</v>
      </c>
      <c r="F1177" s="1102" t="s">
        <v>1871</v>
      </c>
    </row>
    <row r="1178" spans="2:6" ht="15">
      <c r="B1178" s="1092">
        <v>112392</v>
      </c>
      <c r="C1178" s="1021" t="s">
        <v>1772</v>
      </c>
      <c r="D1178" s="1109" t="s">
        <v>3051</v>
      </c>
      <c r="E1178" s="1101">
        <v>10122100</v>
      </c>
      <c r="F1178" s="1102" t="s">
        <v>1871</v>
      </c>
    </row>
    <row r="1179" spans="2:6" ht="15">
      <c r="B1179" s="1092">
        <v>112394</v>
      </c>
      <c r="C1179" s="1021" t="s">
        <v>1773</v>
      </c>
      <c r="D1179" s="1109" t="s">
        <v>3052</v>
      </c>
      <c r="E1179" s="1101">
        <v>10122100</v>
      </c>
      <c r="F1179" s="1102" t="s">
        <v>1871</v>
      </c>
    </row>
    <row r="1180" spans="2:6" ht="15">
      <c r="B1180" s="1092">
        <v>112395</v>
      </c>
      <c r="C1180" s="1021" t="s">
        <v>1774</v>
      </c>
      <c r="D1180" s="1109" t="s">
        <v>3053</v>
      </c>
      <c r="E1180" s="1101">
        <v>10122100</v>
      </c>
      <c r="F1180" s="1102" t="s">
        <v>1871</v>
      </c>
    </row>
    <row r="1181" spans="2:6" ht="15">
      <c r="B1181" s="1092">
        <v>112399</v>
      </c>
      <c r="C1181" s="1021" t="s">
        <v>1775</v>
      </c>
      <c r="D1181" s="1109" t="s">
        <v>3054</v>
      </c>
      <c r="E1181" s="1101">
        <v>10122100</v>
      </c>
      <c r="F1181" s="1102" t="s">
        <v>1871</v>
      </c>
    </row>
    <row r="1182" spans="2:6" ht="15">
      <c r="B1182" s="1092">
        <v>112401</v>
      </c>
      <c r="C1182" s="1021" t="s">
        <v>1776</v>
      </c>
      <c r="D1182" s="1109" t="s">
        <v>3055</v>
      </c>
      <c r="E1182" s="1101">
        <v>10122100</v>
      </c>
      <c r="F1182" s="1102" t="s">
        <v>1871</v>
      </c>
    </row>
    <row r="1183" spans="2:6" ht="15">
      <c r="B1183" s="1092">
        <v>112403</v>
      </c>
      <c r="C1183" s="1021" t="s">
        <v>1777</v>
      </c>
      <c r="D1183" s="1109" t="s">
        <v>3056</v>
      </c>
      <c r="E1183" s="1101">
        <v>10122100</v>
      </c>
      <c r="F1183" s="1102" t="s">
        <v>1871</v>
      </c>
    </row>
    <row r="1184" spans="2:6" ht="15">
      <c r="B1184" s="1092">
        <v>112405</v>
      </c>
      <c r="C1184" s="1021" t="s">
        <v>1778</v>
      </c>
      <c r="D1184" s="1109" t="s">
        <v>3057</v>
      </c>
      <c r="E1184" s="1101">
        <v>10122100</v>
      </c>
      <c r="F1184" s="1102" t="s">
        <v>1871</v>
      </c>
    </row>
    <row r="1185" spans="2:6" ht="15">
      <c r="B1185" s="1092">
        <v>112406</v>
      </c>
      <c r="C1185" s="1021" t="s">
        <v>1779</v>
      </c>
      <c r="D1185" s="1109" t="s">
        <v>3058</v>
      </c>
      <c r="E1185" s="1101">
        <v>10122100</v>
      </c>
      <c r="F1185" s="1102" t="s">
        <v>1871</v>
      </c>
    </row>
    <row r="1186" spans="2:6" ht="15">
      <c r="B1186" s="1092">
        <v>112408</v>
      </c>
      <c r="C1186" s="1021" t="s">
        <v>1780</v>
      </c>
      <c r="D1186" s="1109" t="s">
        <v>3059</v>
      </c>
      <c r="E1186" s="1101">
        <v>10122100</v>
      </c>
      <c r="F1186" s="1102" t="s">
        <v>1871</v>
      </c>
    </row>
    <row r="1187" spans="2:6" ht="15">
      <c r="B1187" s="1092">
        <v>112409</v>
      </c>
      <c r="C1187" s="1021" t="s">
        <v>1781</v>
      </c>
      <c r="D1187" s="1109" t="s">
        <v>3060</v>
      </c>
      <c r="E1187" s="1101">
        <v>10122100</v>
      </c>
      <c r="F1187" s="1102" t="s">
        <v>1871</v>
      </c>
    </row>
    <row r="1188" spans="2:6" ht="15">
      <c r="B1188" s="1092">
        <v>112412</v>
      </c>
      <c r="C1188" s="1021" t="s">
        <v>1782</v>
      </c>
      <c r="D1188" s="1109" t="s">
        <v>3061</v>
      </c>
      <c r="E1188" s="1101">
        <v>10122100</v>
      </c>
      <c r="F1188" s="1102" t="s">
        <v>1871</v>
      </c>
    </row>
    <row r="1189" spans="2:6" ht="15">
      <c r="B1189" s="1092">
        <v>112413</v>
      </c>
      <c r="C1189" s="1021" t="s">
        <v>1783</v>
      </c>
      <c r="D1189" s="1109" t="s">
        <v>3062</v>
      </c>
      <c r="E1189" s="1101">
        <v>10122100</v>
      </c>
      <c r="F1189" s="1102" t="s">
        <v>1871</v>
      </c>
    </row>
    <row r="1190" spans="2:6" ht="15">
      <c r="B1190" s="1092">
        <v>112414</v>
      </c>
      <c r="C1190" s="1021" t="s">
        <v>1784</v>
      </c>
      <c r="D1190" s="1109" t="s">
        <v>3063</v>
      </c>
      <c r="E1190" s="1101">
        <v>10122100</v>
      </c>
      <c r="F1190" s="1102" t="s">
        <v>1871</v>
      </c>
    </row>
    <row r="1191" spans="2:6" ht="15">
      <c r="B1191" s="1092">
        <v>112417</v>
      </c>
      <c r="C1191" s="1021" t="s">
        <v>1785</v>
      </c>
      <c r="D1191" s="1109" t="s">
        <v>3064</v>
      </c>
      <c r="E1191" s="1101">
        <v>10122100</v>
      </c>
      <c r="F1191" s="1102" t="s">
        <v>1871</v>
      </c>
    </row>
    <row r="1192" spans="2:6" ht="15">
      <c r="B1192" s="1092">
        <v>112419</v>
      </c>
      <c r="C1192" s="1021" t="s">
        <v>1786</v>
      </c>
      <c r="D1192" s="1109" t="s">
        <v>3065</v>
      </c>
      <c r="E1192" s="1101">
        <v>10122100</v>
      </c>
      <c r="F1192" s="1102" t="s">
        <v>1871</v>
      </c>
    </row>
    <row r="1193" spans="2:6" ht="15">
      <c r="B1193" s="1092">
        <v>112420</v>
      </c>
      <c r="C1193" s="1021" t="s">
        <v>1787</v>
      </c>
      <c r="D1193" s="1109" t="s">
        <v>3066</v>
      </c>
      <c r="E1193" s="1101">
        <v>10122100</v>
      </c>
      <c r="F1193" s="1102" t="s">
        <v>1871</v>
      </c>
    </row>
    <row r="1194" spans="2:6" ht="15">
      <c r="B1194" s="1092">
        <v>137635</v>
      </c>
      <c r="C1194" s="1021" t="s">
        <v>1788</v>
      </c>
      <c r="D1194" s="1109" t="s">
        <v>3067</v>
      </c>
      <c r="E1194" s="1101">
        <v>10122100</v>
      </c>
      <c r="F1194" s="1102" t="s">
        <v>1871</v>
      </c>
    </row>
    <row r="1195" spans="2:6" ht="15">
      <c r="B1195" s="1092">
        <v>137656</v>
      </c>
      <c r="C1195" s="1021" t="s">
        <v>1789</v>
      </c>
      <c r="D1195" s="1109" t="s">
        <v>3068</v>
      </c>
      <c r="E1195" s="1101">
        <v>10122100</v>
      </c>
      <c r="F1195" s="1102" t="s">
        <v>1871</v>
      </c>
    </row>
    <row r="1196" spans="2:6" ht="15">
      <c r="B1196" s="1092">
        <v>137658</v>
      </c>
      <c r="C1196" s="1021" t="s">
        <v>1790</v>
      </c>
      <c r="D1196" s="1109" t="s">
        <v>3069</v>
      </c>
      <c r="E1196" s="1101">
        <v>10122100</v>
      </c>
      <c r="F1196" s="1102" t="s">
        <v>1871</v>
      </c>
    </row>
    <row r="1197" spans="2:6" ht="15">
      <c r="B1197" s="1092">
        <v>137675</v>
      </c>
      <c r="C1197" s="1021" t="s">
        <v>1791</v>
      </c>
      <c r="D1197" s="1109" t="s">
        <v>3070</v>
      </c>
      <c r="E1197" s="1101">
        <v>10122100</v>
      </c>
      <c r="F1197" s="1102" t="s">
        <v>1871</v>
      </c>
    </row>
    <row r="1198" spans="2:6" ht="15">
      <c r="B1198" s="1092">
        <v>137676</v>
      </c>
      <c r="C1198" s="1021" t="s">
        <v>1792</v>
      </c>
      <c r="D1198" s="1109" t="s">
        <v>3071</v>
      </c>
      <c r="E1198" s="1101">
        <v>10122100</v>
      </c>
      <c r="F1198" s="1102" t="s">
        <v>1871</v>
      </c>
    </row>
    <row r="1199" spans="2:6" ht="15">
      <c r="B1199" s="1092">
        <v>137678</v>
      </c>
      <c r="C1199" s="1021" t="s">
        <v>1793</v>
      </c>
      <c r="D1199" s="1109" t="s">
        <v>3072</v>
      </c>
      <c r="E1199" s="1101">
        <v>10122100</v>
      </c>
      <c r="F1199" s="1102" t="s">
        <v>1871</v>
      </c>
    </row>
    <row r="1200" spans="2:6" ht="15">
      <c r="B1200" s="1092">
        <v>137686</v>
      </c>
      <c r="C1200" s="1021" t="s">
        <v>1794</v>
      </c>
      <c r="D1200" s="1109" t="s">
        <v>3073</v>
      </c>
      <c r="E1200" s="1101">
        <v>10122100</v>
      </c>
      <c r="F1200" s="1102" t="s">
        <v>1871</v>
      </c>
    </row>
    <row r="1201" spans="2:6" ht="15">
      <c r="B1201" s="1092">
        <v>147364</v>
      </c>
      <c r="C1201" s="1021" t="s">
        <v>1795</v>
      </c>
      <c r="D1201" s="1109" t="s">
        <v>3074</v>
      </c>
      <c r="E1201" s="1101">
        <v>10122100</v>
      </c>
      <c r="F1201" s="1102" t="s">
        <v>1871</v>
      </c>
    </row>
    <row r="1202" spans="2:6" ht="15">
      <c r="B1202" s="1092">
        <v>126093</v>
      </c>
      <c r="C1202" s="1021" t="s">
        <v>1796</v>
      </c>
      <c r="D1202" s="1109" t="s">
        <v>3075</v>
      </c>
      <c r="E1202" s="1101">
        <v>10122100</v>
      </c>
      <c r="F1202" s="1102" t="s">
        <v>1871</v>
      </c>
    </row>
    <row r="1203" spans="2:6" ht="15">
      <c r="B1203" s="1092">
        <v>126055</v>
      </c>
      <c r="C1203" s="1021" t="s">
        <v>1797</v>
      </c>
      <c r="D1203" s="1109" t="s">
        <v>3076</v>
      </c>
      <c r="E1203" s="1101">
        <v>10122100</v>
      </c>
      <c r="F1203" s="1102" t="s">
        <v>1871</v>
      </c>
    </row>
    <row r="1204" spans="2:6" ht="15">
      <c r="B1204" s="1092">
        <v>126091</v>
      </c>
      <c r="C1204" s="1021" t="s">
        <v>1798</v>
      </c>
      <c r="D1204" s="1109" t="s">
        <v>3077</v>
      </c>
      <c r="E1204" s="1101">
        <v>10122100</v>
      </c>
      <c r="F1204" s="1102" t="s">
        <v>1871</v>
      </c>
    </row>
    <row r="1205" spans="2:6" ht="15">
      <c r="B1205" s="1092">
        <v>126092</v>
      </c>
      <c r="C1205" s="1021" t="s">
        <v>1799</v>
      </c>
      <c r="D1205" s="1109" t="s">
        <v>3078</v>
      </c>
      <c r="E1205" s="1101">
        <v>10122100</v>
      </c>
      <c r="F1205" s="1102" t="s">
        <v>1871</v>
      </c>
    </row>
    <row r="1206" spans="2:6" ht="15">
      <c r="B1206" s="1093">
        <v>112422</v>
      </c>
      <c r="C1206" s="1093" t="s">
        <v>1800</v>
      </c>
      <c r="D1206" s="1030" t="s">
        <v>3079</v>
      </c>
      <c r="E1206" s="1093">
        <v>10122100</v>
      </c>
      <c r="F1206" s="1102" t="s">
        <v>1871</v>
      </c>
    </row>
    <row r="1207" spans="2:6" ht="15">
      <c r="B1207" s="1093">
        <v>112423</v>
      </c>
      <c r="C1207" s="1093" t="s">
        <v>1801</v>
      </c>
      <c r="D1207" s="1030" t="s">
        <v>3080</v>
      </c>
      <c r="E1207" s="1093">
        <v>10122100</v>
      </c>
      <c r="F1207" s="1102" t="s">
        <v>1871</v>
      </c>
    </row>
    <row r="1208" spans="2:6" ht="15">
      <c r="B1208" s="1093">
        <v>112424</v>
      </c>
      <c r="C1208" s="1093" t="s">
        <v>1802</v>
      </c>
      <c r="D1208" s="1112" t="s">
        <v>3081</v>
      </c>
      <c r="E1208" s="1093">
        <v>10122100</v>
      </c>
      <c r="F1208" s="1102" t="s">
        <v>1871</v>
      </c>
    </row>
    <row r="1209" spans="2:6" ht="15">
      <c r="B1209" s="1022">
        <v>137687</v>
      </c>
      <c r="C1209" s="1093" t="s">
        <v>1803</v>
      </c>
      <c r="D1209" s="1112" t="s">
        <v>3082</v>
      </c>
      <c r="E1209" s="1093">
        <v>10122100</v>
      </c>
      <c r="F1209" s="1102" t="s">
        <v>1871</v>
      </c>
    </row>
    <row r="1210" spans="2:6" ht="15">
      <c r="B1210" s="1093">
        <v>137688</v>
      </c>
      <c r="C1210" s="1093" t="s">
        <v>1804</v>
      </c>
      <c r="D1210" s="1030" t="s">
        <v>3083</v>
      </c>
      <c r="E1210" s="1093">
        <v>10122100</v>
      </c>
      <c r="F1210" s="1102" t="s">
        <v>1871</v>
      </c>
    </row>
    <row r="1211" spans="2:6" ht="15">
      <c r="B1211" s="1093">
        <v>137689</v>
      </c>
      <c r="C1211" s="1093" t="s">
        <v>1805</v>
      </c>
      <c r="D1211" s="1112" t="s">
        <v>3084</v>
      </c>
      <c r="E1211" s="1093">
        <v>10122100</v>
      </c>
      <c r="F1211" s="1102" t="s">
        <v>1871</v>
      </c>
    </row>
    <row r="1212" spans="2:6" ht="15">
      <c r="B1212" s="1093">
        <v>137690</v>
      </c>
      <c r="C1212" s="1093" t="s">
        <v>1806</v>
      </c>
      <c r="D1212" s="1112" t="s">
        <v>3085</v>
      </c>
      <c r="E1212" s="1093">
        <v>10122100</v>
      </c>
      <c r="F1212" s="1102" t="s">
        <v>1871</v>
      </c>
    </row>
    <row r="1213" spans="2:6" ht="15">
      <c r="B1213" s="1093">
        <v>226221</v>
      </c>
      <c r="C1213" s="1093" t="s">
        <v>1807</v>
      </c>
      <c r="D1213" s="1030" t="s">
        <v>3086</v>
      </c>
      <c r="E1213" s="1093">
        <v>10122100</v>
      </c>
      <c r="F1213" s="1102" t="s">
        <v>1871</v>
      </c>
    </row>
    <row r="1214" spans="2:6" ht="15">
      <c r="B1214" s="1093">
        <v>226222</v>
      </c>
      <c r="C1214" s="1093" t="s">
        <v>1808</v>
      </c>
      <c r="D1214" s="1030" t="s">
        <v>3087</v>
      </c>
      <c r="E1214" s="1093">
        <v>10122100</v>
      </c>
      <c r="F1214" s="1102" t="s">
        <v>1871</v>
      </c>
    </row>
    <row r="1215" spans="2:6" ht="15">
      <c r="B1215" s="1093">
        <v>126217</v>
      </c>
      <c r="C1215" s="1093" t="s">
        <v>1809</v>
      </c>
      <c r="D1215" s="1030" t="s">
        <v>3088</v>
      </c>
      <c r="E1215" s="1093">
        <v>10122100</v>
      </c>
      <c r="F1215" s="1102" t="s">
        <v>1871</v>
      </c>
    </row>
    <row r="1216" spans="2:6" ht="15">
      <c r="B1216" s="1093">
        <v>126673</v>
      </c>
      <c r="C1216" s="1093" t="s">
        <v>1810</v>
      </c>
      <c r="D1216" s="1030" t="s">
        <v>3089</v>
      </c>
      <c r="E1216" s="1093">
        <v>10122100</v>
      </c>
      <c r="F1216" s="1102" t="s">
        <v>1871</v>
      </c>
    </row>
    <row r="1217" spans="2:6" ht="15">
      <c r="B1217" s="1093">
        <v>167664</v>
      </c>
      <c r="C1217" s="1093" t="s">
        <v>1811</v>
      </c>
      <c r="D1217" s="1030" t="s">
        <v>3090</v>
      </c>
      <c r="E1217" s="1093">
        <v>10122100</v>
      </c>
      <c r="F1217" s="1102" t="s">
        <v>1871</v>
      </c>
    </row>
    <row r="1218" spans="2:6" ht="15">
      <c r="B1218" s="1093">
        <v>167665</v>
      </c>
      <c r="C1218" s="1093" t="s">
        <v>1812</v>
      </c>
      <c r="D1218" s="1030" t="s">
        <v>3091</v>
      </c>
      <c r="E1218" s="1093">
        <v>10122100</v>
      </c>
      <c r="F1218" s="1102" t="s">
        <v>1871</v>
      </c>
    </row>
    <row r="1219" spans="2:6" ht="15">
      <c r="B1219" s="1093">
        <v>112425</v>
      </c>
      <c r="C1219" s="1093" t="s">
        <v>1813</v>
      </c>
      <c r="D1219" s="1030" t="s">
        <v>3092</v>
      </c>
      <c r="E1219" s="1093">
        <v>10122100</v>
      </c>
      <c r="F1219" s="1102" t="s">
        <v>1871</v>
      </c>
    </row>
    <row r="1220" spans="2:6" ht="15">
      <c r="B1220" s="1093">
        <v>112426</v>
      </c>
      <c r="C1220" s="1093" t="s">
        <v>1814</v>
      </c>
      <c r="D1220" s="1030" t="s">
        <v>3093</v>
      </c>
      <c r="E1220" s="1093">
        <v>10122100</v>
      </c>
      <c r="F1220" s="1102" t="s">
        <v>1871</v>
      </c>
    </row>
    <row r="1221" spans="2:6" ht="15">
      <c r="B1221" s="1093">
        <v>112427</v>
      </c>
      <c r="C1221" s="1093" t="s">
        <v>1815</v>
      </c>
      <c r="D1221" s="1030" t="s">
        <v>3094</v>
      </c>
      <c r="E1221" s="1093">
        <v>10122100</v>
      </c>
      <c r="F1221" s="1102" t="s">
        <v>1871</v>
      </c>
    </row>
    <row r="1222" spans="2:6" ht="15">
      <c r="B1222" s="1093">
        <v>112428</v>
      </c>
      <c r="C1222" s="1093" t="s">
        <v>1816</v>
      </c>
      <c r="D1222" s="1030" t="s">
        <v>3095</v>
      </c>
      <c r="E1222" s="1093">
        <v>10122100</v>
      </c>
      <c r="F1222" s="1102" t="s">
        <v>1871</v>
      </c>
    </row>
    <row r="1223" spans="2:6" ht="15">
      <c r="B1223" s="1093">
        <v>112429</v>
      </c>
      <c r="C1223" s="1093" t="s">
        <v>1817</v>
      </c>
      <c r="D1223" s="1030" t="s">
        <v>3096</v>
      </c>
      <c r="E1223" s="1093">
        <v>10122100</v>
      </c>
      <c r="F1223" s="1102" t="s">
        <v>1871</v>
      </c>
    </row>
    <row r="1224" spans="2:6" ht="15">
      <c r="B1224" s="1093">
        <v>112430</v>
      </c>
      <c r="C1224" s="1093" t="s">
        <v>1818</v>
      </c>
      <c r="D1224" s="1030" t="s">
        <v>3097</v>
      </c>
      <c r="E1224" s="1093">
        <v>10122100</v>
      </c>
      <c r="F1224" s="1102" t="s">
        <v>1871</v>
      </c>
    </row>
    <row r="1225" spans="2:6" ht="15">
      <c r="B1225" s="1093">
        <v>112431</v>
      </c>
      <c r="C1225" s="1093" t="s">
        <v>1819</v>
      </c>
      <c r="D1225" s="1030" t="s">
        <v>3098</v>
      </c>
      <c r="E1225" s="1093">
        <v>10122100</v>
      </c>
      <c r="F1225" s="1102" t="s">
        <v>1871</v>
      </c>
    </row>
    <row r="1226" spans="2:6" ht="15">
      <c r="B1226" s="1093">
        <v>112432</v>
      </c>
      <c r="C1226" s="1093" t="s">
        <v>1820</v>
      </c>
      <c r="D1226" s="1030" t="s">
        <v>3099</v>
      </c>
      <c r="E1226" s="1093">
        <v>10122100</v>
      </c>
      <c r="F1226" s="1102" t="s">
        <v>1871</v>
      </c>
    </row>
    <row r="1227" spans="2:6" ht="15">
      <c r="B1227" s="1093">
        <v>112433</v>
      </c>
      <c r="C1227" s="1093" t="s">
        <v>1821</v>
      </c>
      <c r="D1227" s="1030" t="s">
        <v>3100</v>
      </c>
      <c r="E1227" s="1093">
        <v>10122100</v>
      </c>
      <c r="F1227" s="1102" t="s">
        <v>1871</v>
      </c>
    </row>
    <row r="1228" spans="2:6" ht="15">
      <c r="B1228" s="1093">
        <v>112434</v>
      </c>
      <c r="C1228" s="1093" t="s">
        <v>1822</v>
      </c>
      <c r="D1228" s="1030" t="s">
        <v>3101</v>
      </c>
      <c r="E1228" s="1093">
        <v>10122100</v>
      </c>
      <c r="F1228" s="1102" t="s">
        <v>1871</v>
      </c>
    </row>
    <row r="1229" spans="2:6" ht="15">
      <c r="B1229" s="1093">
        <v>112435</v>
      </c>
      <c r="C1229" s="1093" t="s">
        <v>1823</v>
      </c>
      <c r="D1229" s="1030" t="s">
        <v>3102</v>
      </c>
      <c r="E1229" s="1093">
        <v>10122100</v>
      </c>
      <c r="F1229" s="1102" t="s">
        <v>1871</v>
      </c>
    </row>
    <row r="1230" spans="2:6" ht="15">
      <c r="B1230" s="1093">
        <v>112436</v>
      </c>
      <c r="C1230" s="1093" t="s">
        <v>1824</v>
      </c>
      <c r="D1230" s="1030" t="s">
        <v>3103</v>
      </c>
      <c r="E1230" s="1093">
        <v>10122100</v>
      </c>
      <c r="F1230" s="1102" t="s">
        <v>1871</v>
      </c>
    </row>
    <row r="1231" spans="2:6" ht="15">
      <c r="B1231" s="1093">
        <v>112437</v>
      </c>
      <c r="C1231" s="1093" t="s">
        <v>1825</v>
      </c>
      <c r="D1231" s="1030" t="s">
        <v>3104</v>
      </c>
      <c r="E1231" s="1093">
        <v>10122100</v>
      </c>
      <c r="F1231" s="1102" t="s">
        <v>1871</v>
      </c>
    </row>
    <row r="1232" spans="2:6" ht="15">
      <c r="B1232" s="1093">
        <v>112438</v>
      </c>
      <c r="C1232" s="1093" t="s">
        <v>1826</v>
      </c>
      <c r="D1232" s="1030" t="s">
        <v>3105</v>
      </c>
      <c r="E1232" s="1093">
        <v>10122100</v>
      </c>
      <c r="F1232" s="1102" t="s">
        <v>1871</v>
      </c>
    </row>
    <row r="1233" spans="2:6" ht="15">
      <c r="B1233" s="1093">
        <v>112439</v>
      </c>
      <c r="C1233" s="1093" t="s">
        <v>1827</v>
      </c>
      <c r="D1233" s="1030" t="s">
        <v>3106</v>
      </c>
      <c r="E1233" s="1093">
        <v>10122100</v>
      </c>
      <c r="F1233" s="1102" t="s">
        <v>1871</v>
      </c>
    </row>
    <row r="1234" spans="2:6" ht="15">
      <c r="B1234" s="1093">
        <v>112440</v>
      </c>
      <c r="C1234" s="1093" t="s">
        <v>1828</v>
      </c>
      <c r="D1234" s="1030" t="s">
        <v>3107</v>
      </c>
      <c r="E1234" s="1093">
        <v>10122100</v>
      </c>
      <c r="F1234" s="1102" t="s">
        <v>1871</v>
      </c>
    </row>
    <row r="1235" spans="2:6" ht="15">
      <c r="B1235" s="1093">
        <v>112442</v>
      </c>
      <c r="C1235" s="1093" t="s">
        <v>1829</v>
      </c>
      <c r="D1235" s="1030" t="s">
        <v>3108</v>
      </c>
      <c r="E1235" s="1093">
        <v>10122100</v>
      </c>
      <c r="F1235" s="1102" t="s">
        <v>1871</v>
      </c>
    </row>
    <row r="1236" spans="2:6" ht="15">
      <c r="B1236" s="1093">
        <v>112443</v>
      </c>
      <c r="C1236" s="1093" t="s">
        <v>1830</v>
      </c>
      <c r="D1236" s="1030" t="s">
        <v>3109</v>
      </c>
      <c r="E1236" s="1093">
        <v>10122100</v>
      </c>
      <c r="F1236" s="1102" t="s">
        <v>1871</v>
      </c>
    </row>
    <row r="1237" spans="2:6" ht="15">
      <c r="B1237" s="1093">
        <v>112444</v>
      </c>
      <c r="C1237" s="1093" t="s">
        <v>1831</v>
      </c>
      <c r="D1237" s="1030" t="s">
        <v>3110</v>
      </c>
      <c r="E1237" s="1093">
        <v>10122100</v>
      </c>
      <c r="F1237" s="1102" t="s">
        <v>1871</v>
      </c>
    </row>
    <row r="1238" spans="2:6" ht="15">
      <c r="B1238" s="1093">
        <v>112445</v>
      </c>
      <c r="C1238" s="1093" t="s">
        <v>1832</v>
      </c>
      <c r="D1238" s="1030" t="s">
        <v>3111</v>
      </c>
      <c r="E1238" s="1093">
        <v>10122100</v>
      </c>
      <c r="F1238" s="1102" t="s">
        <v>1871</v>
      </c>
    </row>
    <row r="1239" spans="2:6" ht="15">
      <c r="B1239" s="1093">
        <v>112171</v>
      </c>
      <c r="C1239" s="1093" t="s">
        <v>1833</v>
      </c>
      <c r="D1239" s="1030" t="s">
        <v>3112</v>
      </c>
      <c r="E1239" s="1093">
        <v>10122100</v>
      </c>
      <c r="F1239" s="1102" t="s">
        <v>1871</v>
      </c>
    </row>
    <row r="1240" spans="2:6" ht="15">
      <c r="B1240" s="1093">
        <v>126946</v>
      </c>
      <c r="C1240" s="1093" t="s">
        <v>1834</v>
      </c>
      <c r="D1240" s="1030" t="s">
        <v>3113</v>
      </c>
      <c r="E1240" s="1093">
        <v>10122100</v>
      </c>
      <c r="F1240" s="1102" t="s">
        <v>1871</v>
      </c>
    </row>
    <row r="1241" spans="2:6" ht="15">
      <c r="B1241" s="1093">
        <v>226220</v>
      </c>
      <c r="C1241" s="1093" t="s">
        <v>1835</v>
      </c>
      <c r="D1241" s="1030" t="s">
        <v>3114</v>
      </c>
      <c r="E1241" s="1093">
        <v>10122100</v>
      </c>
      <c r="F1241" s="1102" t="s">
        <v>1871</v>
      </c>
    </row>
    <row r="1242" spans="2:6" ht="15">
      <c r="B1242" s="1093">
        <v>126233</v>
      </c>
      <c r="C1242" s="1093" t="s">
        <v>1836</v>
      </c>
      <c r="D1242" s="1030" t="s">
        <v>3115</v>
      </c>
      <c r="E1242" s="1093">
        <v>10122100</v>
      </c>
      <c r="F1242" s="1102" t="s">
        <v>1871</v>
      </c>
    </row>
    <row r="1243" spans="2:6" ht="15">
      <c r="B1243" s="1093">
        <v>126234</v>
      </c>
      <c r="C1243" s="1093" t="s">
        <v>1837</v>
      </c>
      <c r="D1243" s="1030" t="s">
        <v>3116</v>
      </c>
      <c r="E1243" s="1093">
        <v>10122100</v>
      </c>
      <c r="F1243" s="1102" t="s">
        <v>1871</v>
      </c>
    </row>
    <row r="1244" spans="2:6" ht="15">
      <c r="B1244" s="1093">
        <v>126800</v>
      </c>
      <c r="C1244" s="1093" t="s">
        <v>1838</v>
      </c>
      <c r="D1244" s="1030" t="s">
        <v>3117</v>
      </c>
      <c r="E1244" s="1093">
        <v>10122100</v>
      </c>
      <c r="F1244" s="1102" t="s">
        <v>1871</v>
      </c>
    </row>
    <row r="1245" spans="2:6" ht="15">
      <c r="B1245" s="1094">
        <v>54324</v>
      </c>
      <c r="C1245" s="1095" t="s">
        <v>523</v>
      </c>
      <c r="D1245" s="1113" t="s">
        <v>3118</v>
      </c>
      <c r="E1245" s="1101">
        <v>10122100</v>
      </c>
      <c r="F1245" s="1102" t="s">
        <v>1871</v>
      </c>
    </row>
    <row r="1246" spans="2:6">
      <c r="B1246" s="1096">
        <v>48299</v>
      </c>
      <c r="C1246" s="1096" t="s">
        <v>1839</v>
      </c>
      <c r="D1246" s="1103" t="s">
        <v>3119</v>
      </c>
      <c r="E1246" s="1101">
        <v>10122100</v>
      </c>
      <c r="F1246" s="1102" t="s">
        <v>1871</v>
      </c>
    </row>
    <row r="1247" spans="2:6">
      <c r="B1247" s="1096">
        <v>48102</v>
      </c>
      <c r="C1247" s="1096" t="s">
        <v>1840</v>
      </c>
      <c r="D1247" s="1103" t="s">
        <v>3120</v>
      </c>
      <c r="E1247" s="1101">
        <v>10122100</v>
      </c>
      <c r="F1247" s="1102" t="s">
        <v>1871</v>
      </c>
    </row>
    <row r="1248" spans="2:6">
      <c r="B1248" s="1096">
        <v>48722</v>
      </c>
      <c r="C1248" s="1096" t="s">
        <v>1841</v>
      </c>
      <c r="D1248" s="1103" t="s">
        <v>3121</v>
      </c>
      <c r="E1248" s="1101">
        <v>10122100</v>
      </c>
      <c r="F1248" s="1102" t="s">
        <v>1871</v>
      </c>
    </row>
    <row r="1249" spans="2:6">
      <c r="B1249" s="1096">
        <v>63712</v>
      </c>
      <c r="C1249" s="1096" t="s">
        <v>1842</v>
      </c>
      <c r="D1249" s="1103" t="s">
        <v>3122</v>
      </c>
      <c r="E1249" s="1101">
        <v>10122100</v>
      </c>
      <c r="F1249" s="1102" t="s">
        <v>1871</v>
      </c>
    </row>
    <row r="1250" spans="2:6">
      <c r="B1250" s="1096">
        <v>63722</v>
      </c>
      <c r="C1250" s="1096" t="s">
        <v>1843</v>
      </c>
      <c r="D1250" s="1103" t="s">
        <v>3123</v>
      </c>
      <c r="E1250" s="1101">
        <v>10122100</v>
      </c>
      <c r="F1250" s="1102" t="s">
        <v>1871</v>
      </c>
    </row>
    <row r="1251" spans="2:6">
      <c r="B1251" s="1096">
        <v>63732</v>
      </c>
      <c r="C1251" s="1096" t="s">
        <v>1844</v>
      </c>
      <c r="D1251" s="1103" t="s">
        <v>3124</v>
      </c>
      <c r="E1251" s="1101">
        <v>10122100</v>
      </c>
      <c r="F1251" s="1102" t="s">
        <v>1871</v>
      </c>
    </row>
    <row r="1252" spans="2:6">
      <c r="B1252" s="1096">
        <v>57757</v>
      </c>
      <c r="C1252" s="1096" t="s">
        <v>1845</v>
      </c>
      <c r="D1252" s="1113" t="s">
        <v>3125</v>
      </c>
      <c r="E1252" s="1103">
        <v>10121800</v>
      </c>
      <c r="F1252" s="1102" t="s">
        <v>1873</v>
      </c>
    </row>
    <row r="1253" spans="2:6">
      <c r="B1253" s="1096">
        <v>63902</v>
      </c>
      <c r="C1253" s="1096" t="s">
        <v>1846</v>
      </c>
      <c r="D1253" s="1103" t="s">
        <v>3126</v>
      </c>
      <c r="E1253" s="1101">
        <v>10122100</v>
      </c>
      <c r="F1253" s="1102" t="s">
        <v>1871</v>
      </c>
    </row>
    <row r="1254" spans="2:6">
      <c r="B1254" s="1096">
        <v>18199</v>
      </c>
      <c r="C1254" s="1096" t="s">
        <v>1847</v>
      </c>
      <c r="D1254" s="1103" t="s">
        <v>3127</v>
      </c>
      <c r="E1254" s="1101">
        <v>10122100</v>
      </c>
      <c r="F1254" s="1102" t="s">
        <v>1871</v>
      </c>
    </row>
    <row r="1255" spans="2:6">
      <c r="B1255" s="1096">
        <v>57331</v>
      </c>
      <c r="C1255" s="1096" t="s">
        <v>1848</v>
      </c>
      <c r="D1255" s="1113" t="s">
        <v>3128</v>
      </c>
      <c r="E1255" s="1103">
        <v>10121800</v>
      </c>
      <c r="F1255" s="1102" t="s">
        <v>1873</v>
      </c>
    </row>
    <row r="1256" spans="2:6" ht="15">
      <c r="B1256" s="1097">
        <v>69229</v>
      </c>
      <c r="C1256" s="1098" t="s">
        <v>1849</v>
      </c>
      <c r="D1256" s="1113" t="s">
        <v>3129</v>
      </c>
      <c r="E1256" s="1101">
        <v>85121900</v>
      </c>
      <c r="F1256" s="1102" t="s">
        <v>1872</v>
      </c>
    </row>
    <row r="1257" spans="2:6" ht="15">
      <c r="B1257" s="1097">
        <v>69857</v>
      </c>
      <c r="C1257" s="1098" t="s">
        <v>1850</v>
      </c>
      <c r="D1257" s="1113" t="s">
        <v>3130</v>
      </c>
      <c r="E1257" s="1101">
        <v>85121900</v>
      </c>
      <c r="F1257" s="1102" t="s">
        <v>1872</v>
      </c>
    </row>
    <row r="1258" spans="2:6" ht="15">
      <c r="B1258" s="1097">
        <v>68143</v>
      </c>
      <c r="C1258" s="1098" t="s">
        <v>1851</v>
      </c>
      <c r="D1258" s="1103" t="s">
        <v>3131</v>
      </c>
      <c r="E1258" s="1101">
        <v>10122100</v>
      </c>
      <c r="F1258" s="1102" t="s">
        <v>1871</v>
      </c>
    </row>
    <row r="1259" spans="2:6" ht="15">
      <c r="B1259" s="1097">
        <v>68094</v>
      </c>
      <c r="C1259" s="1098" t="s">
        <v>1852</v>
      </c>
      <c r="D1259" s="1103" t="s">
        <v>3132</v>
      </c>
      <c r="E1259" s="1104">
        <v>10122100</v>
      </c>
      <c r="F1259" s="1105" t="s">
        <v>1871</v>
      </c>
    </row>
    <row r="1260" spans="2:6" ht="15">
      <c r="B1260" s="1097">
        <v>68170</v>
      </c>
      <c r="C1260" s="1098" t="s">
        <v>1853</v>
      </c>
      <c r="D1260" s="1103" t="s">
        <v>3133</v>
      </c>
      <c r="E1260" s="1104">
        <v>10122100</v>
      </c>
      <c r="F1260" s="1105" t="s">
        <v>1871</v>
      </c>
    </row>
    <row r="1261" spans="2:6" ht="15">
      <c r="B1261" s="1097">
        <v>68180</v>
      </c>
      <c r="C1261" s="1098" t="s">
        <v>1854</v>
      </c>
      <c r="D1261" s="1103" t="s">
        <v>3134</v>
      </c>
      <c r="E1261" s="1104">
        <v>10122100</v>
      </c>
      <c r="F1261" s="1105" t="s">
        <v>1871</v>
      </c>
    </row>
    <row r="1262" spans="2:6" ht="15">
      <c r="B1262" s="1097">
        <v>69867</v>
      </c>
      <c r="C1262" s="1098" t="s">
        <v>1855</v>
      </c>
      <c r="D1262" s="1113" t="s">
        <v>3135</v>
      </c>
      <c r="E1262" s="1101">
        <v>85121900</v>
      </c>
      <c r="F1262" s="1102" t="s">
        <v>1872</v>
      </c>
    </row>
    <row r="1263" spans="2:6" ht="15">
      <c r="B1263" s="1097">
        <v>69869</v>
      </c>
      <c r="C1263" s="1098" t="s">
        <v>1856</v>
      </c>
      <c r="D1263" s="1113" t="s">
        <v>3136</v>
      </c>
      <c r="E1263" s="1101">
        <v>85121900</v>
      </c>
      <c r="F1263" s="1102" t="s">
        <v>1872</v>
      </c>
    </row>
    <row r="1264" spans="2:6" ht="15">
      <c r="B1264" s="1097">
        <v>48001</v>
      </c>
      <c r="C1264" s="1098" t="s">
        <v>1857</v>
      </c>
      <c r="D1264" s="1103" t="s">
        <v>3137</v>
      </c>
      <c r="E1264" s="1101">
        <v>10122100</v>
      </c>
      <c r="F1264" s="1102" t="s">
        <v>1871</v>
      </c>
    </row>
    <row r="1265" spans="2:6">
      <c r="B1265" s="1099">
        <v>120198</v>
      </c>
      <c r="C1265" s="1099" t="s">
        <v>1858</v>
      </c>
      <c r="D1265" s="1114" t="s">
        <v>3138</v>
      </c>
      <c r="E1265" s="1093">
        <v>10122100</v>
      </c>
      <c r="F1265" s="1102" t="s">
        <v>1871</v>
      </c>
    </row>
    <row r="1266" spans="2:6">
      <c r="B1266" s="1096">
        <v>62326</v>
      </c>
      <c r="C1266" s="1096" t="s">
        <v>1859</v>
      </c>
      <c r="D1266" s="1103" t="s">
        <v>3139</v>
      </c>
      <c r="E1266" s="1106">
        <v>10122100</v>
      </c>
      <c r="F1266" s="1107" t="s">
        <v>1871</v>
      </c>
    </row>
    <row r="1267" spans="2:6">
      <c r="B1267" s="1096">
        <v>63186</v>
      </c>
      <c r="C1267" s="1096" t="s">
        <v>1860</v>
      </c>
      <c r="D1267" s="1103" t="s">
        <v>3140</v>
      </c>
      <c r="E1267" s="1101">
        <v>10122100</v>
      </c>
      <c r="F1267" s="1102" t="s">
        <v>1871</v>
      </c>
    </row>
    <row r="1268" spans="2:6">
      <c r="B1268" s="1096">
        <v>57510</v>
      </c>
      <c r="C1268" s="1096" t="s">
        <v>1861</v>
      </c>
      <c r="D1268" s="1113" t="s">
        <v>3141</v>
      </c>
      <c r="E1268" s="1103">
        <v>10121800</v>
      </c>
      <c r="F1268" s="1102" t="s">
        <v>1873</v>
      </c>
    </row>
    <row r="1269" spans="2:6">
      <c r="B1269" s="1096">
        <v>57051</v>
      </c>
      <c r="C1269" s="1096" t="s">
        <v>1862</v>
      </c>
      <c r="D1269" s="1113" t="s">
        <v>3142</v>
      </c>
      <c r="E1269" s="1103">
        <v>10121800</v>
      </c>
      <c r="F1269" s="1102" t="s">
        <v>1873</v>
      </c>
    </row>
    <row r="1270" spans="2:6">
      <c r="B1270" s="1096">
        <v>57830</v>
      </c>
      <c r="C1270" s="1096" t="s">
        <v>1863</v>
      </c>
      <c r="D1270" s="1113" t="s">
        <v>3143</v>
      </c>
      <c r="E1270" s="1103">
        <v>10121800</v>
      </c>
      <c r="F1270" s="1102" t="s">
        <v>1873</v>
      </c>
    </row>
    <row r="1271" spans="2:6">
      <c r="B1271" s="1096">
        <v>57010</v>
      </c>
      <c r="C1271" s="1096" t="s">
        <v>1864</v>
      </c>
      <c r="D1271" s="1113" t="s">
        <v>3144</v>
      </c>
      <c r="E1271" s="1103">
        <v>10121800</v>
      </c>
      <c r="F1271" s="1102" t="s">
        <v>1873</v>
      </c>
    </row>
    <row r="1272" spans="2:6">
      <c r="B1272" s="1096">
        <v>57046</v>
      </c>
      <c r="C1272" s="1096" t="s">
        <v>1865</v>
      </c>
      <c r="D1272" s="1113" t="s">
        <v>3145</v>
      </c>
      <c r="E1272" s="1103">
        <v>10121800</v>
      </c>
      <c r="F1272" s="1102" t="s">
        <v>1873</v>
      </c>
    </row>
    <row r="1273" spans="2:6">
      <c r="B1273" s="1096">
        <v>57036</v>
      </c>
      <c r="C1273" s="1096" t="s">
        <v>1866</v>
      </c>
      <c r="D1273" s="1113" t="s">
        <v>3146</v>
      </c>
      <c r="E1273" s="1103">
        <v>10121800</v>
      </c>
      <c r="F1273" s="1102" t="s">
        <v>1873</v>
      </c>
    </row>
    <row r="1274" spans="2:6">
      <c r="B1274" s="1096">
        <v>57027</v>
      </c>
      <c r="C1274" s="1096" t="s">
        <v>1867</v>
      </c>
      <c r="D1274" s="1113" t="s">
        <v>3147</v>
      </c>
      <c r="E1274" s="1103">
        <v>10121800</v>
      </c>
      <c r="F1274" s="1102" t="s">
        <v>1873</v>
      </c>
    </row>
    <row r="1275" spans="2:6" ht="15">
      <c r="B1275" s="1097">
        <v>57339</v>
      </c>
      <c r="C1275" s="1098" t="s">
        <v>1868</v>
      </c>
      <c r="D1275" s="1113" t="s">
        <v>3148</v>
      </c>
      <c r="E1275" s="1021">
        <v>10121800</v>
      </c>
      <c r="F1275" s="1102" t="s">
        <v>1873</v>
      </c>
    </row>
  </sheetData>
  <conditionalFormatting sqref="B629:B665 B667:B700">
    <cfRule type="duplicateValues" dxfId="2" priority="2"/>
  </conditionalFormatting>
  <conditionalFormatting sqref="B779:B1205">
    <cfRule type="duplicateValues" dxfId="1" priority="3"/>
  </conditionalFormatting>
  <conditionalFormatting sqref="D3:D1275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"/>
  <sheetViews>
    <sheetView showGridLines="0" zoomScale="80" zoomScaleNormal="80" zoomScaleSheetLayoutView="100" workbookViewId="0">
      <selection activeCell="L13" sqref="L13"/>
    </sheetView>
  </sheetViews>
  <sheetFormatPr baseColWidth="10" defaultRowHeight="12"/>
  <cols>
    <col min="1" max="1" width="1.5703125" style="39" customWidth="1"/>
    <col min="2" max="2" width="16.5703125" style="39" customWidth="1"/>
    <col min="3" max="3" width="8.5703125" style="39" customWidth="1"/>
    <col min="4" max="4" width="9" style="34" customWidth="1"/>
    <col min="5" max="5" width="33.7109375" style="35" customWidth="1"/>
    <col min="6" max="6" width="5.5703125" style="36" customWidth="1"/>
    <col min="7" max="8" width="6.7109375" style="36" customWidth="1"/>
    <col min="9" max="9" width="11" style="36" customWidth="1"/>
    <col min="10" max="10" width="1.7109375" style="37" customWidth="1"/>
    <col min="11" max="11" width="19" style="37" customWidth="1"/>
    <col min="12" max="12" width="14" style="37" customWidth="1"/>
    <col min="13" max="13" width="8.5703125" style="34" customWidth="1"/>
    <col min="14" max="14" width="41.7109375" style="38" customWidth="1"/>
    <col min="15" max="15" width="5.5703125" style="36" customWidth="1"/>
    <col min="16" max="16" width="7.7109375" style="36" customWidth="1"/>
    <col min="17" max="17" width="6.7109375" style="38" customWidth="1"/>
    <col min="18" max="18" width="11" style="39" customWidth="1"/>
    <col min="19" max="16384" width="11.42578125" style="39"/>
  </cols>
  <sheetData>
    <row r="1" spans="2:18" ht="19.5" customHeight="1">
      <c r="D1" s="154"/>
      <c r="E1" s="155"/>
      <c r="F1" s="156"/>
      <c r="G1" s="156"/>
      <c r="H1" s="156"/>
      <c r="I1" s="157"/>
      <c r="J1" s="157"/>
      <c r="K1" s="157"/>
      <c r="L1" s="157"/>
      <c r="M1" s="154"/>
      <c r="N1" s="158"/>
      <c r="O1" s="156"/>
      <c r="P1" s="156"/>
      <c r="Q1" s="158"/>
    </row>
    <row r="2" spans="2:18" ht="18.75">
      <c r="D2" s="154"/>
      <c r="E2" s="155"/>
      <c r="F2" s="1135" t="s">
        <v>234</v>
      </c>
      <c r="G2" s="1135"/>
      <c r="H2" s="1135"/>
      <c r="I2" s="1135"/>
      <c r="J2" s="1135"/>
      <c r="K2" s="1135"/>
      <c r="L2" s="1135"/>
      <c r="M2" s="1135"/>
      <c r="N2" s="1135"/>
      <c r="O2" s="156"/>
      <c r="P2" s="156"/>
      <c r="Q2" s="158"/>
    </row>
    <row r="3" spans="2:18" ht="10.5" customHeight="1">
      <c r="D3" s="154"/>
      <c r="E3" s="155"/>
      <c r="F3" s="1136"/>
      <c r="G3" s="1136"/>
      <c r="H3" s="1136"/>
      <c r="I3" s="1136"/>
      <c r="J3" s="1136"/>
      <c r="K3" s="1136"/>
      <c r="L3" s="1136"/>
      <c r="M3" s="1136"/>
      <c r="N3" s="158"/>
      <c r="O3" s="156"/>
      <c r="P3" s="156"/>
      <c r="Q3" s="158"/>
    </row>
    <row r="4" spans="2:18" ht="15.75" thickBot="1">
      <c r="D4" s="159"/>
      <c r="E4" s="1137" t="s">
        <v>243</v>
      </c>
      <c r="F4" s="1137"/>
      <c r="G4" s="1137"/>
      <c r="H4" s="1137"/>
      <c r="I4" s="1137"/>
      <c r="J4" s="1137"/>
      <c r="K4" s="1137"/>
      <c r="L4" s="1137"/>
      <c r="M4" s="1137"/>
      <c r="N4" s="1137"/>
      <c r="O4" s="264"/>
      <c r="P4" s="264"/>
      <c r="Q4" s="160"/>
    </row>
    <row r="5" spans="2:18" ht="18.75" customHeight="1" thickBot="1">
      <c r="D5" s="161" t="s">
        <v>235</v>
      </c>
      <c r="E5" s="162"/>
      <c r="F5" s="163"/>
      <c r="G5" s="163"/>
      <c r="H5" s="163"/>
      <c r="I5" s="164"/>
      <c r="J5" s="162"/>
      <c r="K5" s="162"/>
      <c r="L5" s="162"/>
      <c r="M5" s="162"/>
      <c r="N5" s="162"/>
      <c r="O5" s="165"/>
      <c r="P5" s="165"/>
      <c r="Q5" s="166"/>
      <c r="R5" s="41"/>
    </row>
    <row r="6" spans="2:18" ht="24" customHeight="1" thickBot="1">
      <c r="D6" s="167" t="s">
        <v>157</v>
      </c>
      <c r="E6" s="168"/>
      <c r="F6" s="169" t="s">
        <v>158</v>
      </c>
      <c r="G6" s="169"/>
      <c r="H6" s="1138">
        <f>I91+R91+R131</f>
        <v>0</v>
      </c>
      <c r="I6" s="1139"/>
      <c r="J6" s="263"/>
      <c r="K6" s="267"/>
      <c r="L6" s="263"/>
      <c r="M6" s="170" t="s">
        <v>236</v>
      </c>
      <c r="N6" s="171">
        <f>SUM(R133:R138)</f>
        <v>0</v>
      </c>
      <c r="O6" s="172"/>
      <c r="P6" s="172"/>
      <c r="Q6" s="173"/>
      <c r="R6" s="48"/>
    </row>
    <row r="7" spans="2:18" ht="20.25" customHeight="1" thickBot="1">
      <c r="D7" s="174" t="s">
        <v>157</v>
      </c>
      <c r="E7" s="175"/>
      <c r="F7" s="176" t="s">
        <v>158</v>
      </c>
      <c r="G7" s="176"/>
      <c r="H7" s="1140">
        <f>SUM(I101:I139)</f>
        <v>0</v>
      </c>
      <c r="I7" s="1141"/>
      <c r="J7" s="180"/>
      <c r="K7" s="1018"/>
      <c r="L7" s="1018"/>
      <c r="M7" s="177"/>
      <c r="N7" s="178"/>
      <c r="O7" s="177"/>
      <c r="P7" s="177"/>
      <c r="Q7" s="179"/>
      <c r="R7" s="48"/>
    </row>
    <row r="8" spans="2:18" ht="12.75" thickBot="1"/>
    <row r="9" spans="2:18" ht="13.5" thickBot="1">
      <c r="B9" s="1019" t="s">
        <v>628</v>
      </c>
      <c r="C9" s="53" t="s">
        <v>625</v>
      </c>
      <c r="D9" s="53" t="s">
        <v>147</v>
      </c>
      <c r="E9" s="54"/>
      <c r="F9" s="55" t="s">
        <v>145</v>
      </c>
      <c r="G9" s="56" t="s">
        <v>146</v>
      </c>
      <c r="H9" s="55" t="s">
        <v>149</v>
      </c>
      <c r="I9" s="53" t="s">
        <v>150</v>
      </c>
      <c r="J9" s="40"/>
      <c r="K9" s="1019" t="s">
        <v>628</v>
      </c>
      <c r="L9" s="53" t="s">
        <v>626</v>
      </c>
      <c r="M9" s="53" t="s">
        <v>147</v>
      </c>
      <c r="N9" s="57"/>
      <c r="O9" s="55" t="s">
        <v>145</v>
      </c>
      <c r="P9" s="56" t="s">
        <v>146</v>
      </c>
      <c r="Q9" s="55" t="s">
        <v>149</v>
      </c>
      <c r="R9" s="53" t="s">
        <v>150</v>
      </c>
    </row>
    <row r="10" spans="2:18" ht="12" customHeight="1">
      <c r="B10" s="58">
        <f>VLOOKUP($D10,'BD ITEMS 16NOV S&amp;M'!$B:$E,4,0)</f>
        <v>10122100</v>
      </c>
      <c r="C10" s="58" t="str">
        <f>VLOOKUP($D10,'BD ITEMS 16NOV S&amp;M'!$B:$E,3,0)</f>
        <v>MX000161</v>
      </c>
      <c r="D10" s="58">
        <v>60022</v>
      </c>
      <c r="E10" s="59" t="s">
        <v>110</v>
      </c>
      <c r="F10" s="60">
        <v>40</v>
      </c>
      <c r="G10" s="60">
        <v>15</v>
      </c>
      <c r="H10" s="60"/>
      <c r="I10" s="61">
        <f t="shared" ref="I10:I30" si="0">H10*F10</f>
        <v>0</v>
      </c>
      <c r="J10" s="62"/>
      <c r="K10" s="63">
        <f>VLOOKUP($M10,'BD ITEMS 16NOV S&amp;M'!$B:$E,4,0)</f>
        <v>10122100</v>
      </c>
      <c r="L10" s="63" t="str">
        <f>VLOOKUP($M10,'BD ITEMS 16NOV S&amp;M'!$B:$E,3,0)</f>
        <v>MX000394</v>
      </c>
      <c r="M10" s="63">
        <v>64169</v>
      </c>
      <c r="N10" s="64" t="s">
        <v>127</v>
      </c>
      <c r="O10" s="65">
        <v>10</v>
      </c>
      <c r="P10" s="65">
        <v>5</v>
      </c>
      <c r="Q10" s="66"/>
      <c r="R10" s="61">
        <f t="shared" ref="R10:R53" si="1">Q10*O10</f>
        <v>0</v>
      </c>
    </row>
    <row r="11" spans="2:18" ht="12.75" customHeight="1">
      <c r="B11" s="67">
        <f>VLOOKUP($D11,'BD ITEMS 16NOV S&amp;M'!$B:$E,4,0)</f>
        <v>10122100</v>
      </c>
      <c r="C11" s="67" t="str">
        <f>VLOOKUP($D11,'BD ITEMS 16NOV S&amp;M'!$B:$E,3,0)</f>
        <v>MX000166</v>
      </c>
      <c r="D11" s="67">
        <v>60032</v>
      </c>
      <c r="E11" s="68" t="s">
        <v>5</v>
      </c>
      <c r="F11" s="69">
        <v>40</v>
      </c>
      <c r="G11" s="69">
        <v>15</v>
      </c>
      <c r="H11" s="69"/>
      <c r="I11" s="61">
        <f t="shared" si="0"/>
        <v>0</v>
      </c>
      <c r="J11" s="62"/>
      <c r="K11" s="70">
        <f>VLOOKUP($M11,'BD ITEMS 16NOV S&amp;M'!$B:$E,4,0)</f>
        <v>10122100</v>
      </c>
      <c r="L11" s="70" t="str">
        <f>VLOOKUP($M11,'BD ITEMS 16NOV S&amp;M'!$B:$E,3,0)</f>
        <v>MX000317</v>
      </c>
      <c r="M11" s="70">
        <v>44314</v>
      </c>
      <c r="N11" s="71" t="s">
        <v>19</v>
      </c>
      <c r="O11" s="72">
        <v>40</v>
      </c>
      <c r="P11" s="72">
        <v>5</v>
      </c>
      <c r="Q11" s="73"/>
      <c r="R11" s="61">
        <f t="shared" si="1"/>
        <v>0</v>
      </c>
    </row>
    <row r="12" spans="2:18" ht="12.75" customHeight="1">
      <c r="B12" s="67">
        <f>VLOOKUP($D12,'BD ITEMS 16NOV S&amp;M'!$B:$E,4,0)</f>
        <v>10122100</v>
      </c>
      <c r="C12" s="67" t="str">
        <f>VLOOKUP($D12,'BD ITEMS 16NOV S&amp;M'!$B:$E,3,0)</f>
        <v>MX000168</v>
      </c>
      <c r="D12" s="67">
        <v>40036</v>
      </c>
      <c r="E12" s="68" t="s">
        <v>6</v>
      </c>
      <c r="F12" s="69">
        <v>5</v>
      </c>
      <c r="G12" s="69">
        <v>15</v>
      </c>
      <c r="H12" s="69"/>
      <c r="I12" s="61">
        <f t="shared" si="0"/>
        <v>0</v>
      </c>
      <c r="J12" s="62"/>
      <c r="K12" s="70">
        <f>VLOOKUP($M12,'BD ITEMS 16NOV S&amp;M'!$B:$E,4,0)</f>
        <v>10122100</v>
      </c>
      <c r="L12" s="70" t="str">
        <f>VLOOKUP($M12,'BD ITEMS 16NOV S&amp;M'!$B:$E,3,0)</f>
        <v>MX000393</v>
      </c>
      <c r="M12" s="70">
        <v>64072</v>
      </c>
      <c r="N12" s="71" t="s">
        <v>20</v>
      </c>
      <c r="O12" s="72">
        <v>40</v>
      </c>
      <c r="P12" s="72">
        <v>10</v>
      </c>
      <c r="Q12" s="73"/>
      <c r="R12" s="61">
        <f t="shared" si="1"/>
        <v>0</v>
      </c>
    </row>
    <row r="13" spans="2:18" ht="12.75" customHeight="1" thickBot="1">
      <c r="B13" s="75">
        <f>VLOOKUP($D13,'BD ITEMS 16NOV S&amp;M'!$B:$E,4,0)</f>
        <v>10122100</v>
      </c>
      <c r="C13" s="75" t="str">
        <f>VLOOKUP($D13,'BD ITEMS 16NOV S&amp;M'!$B:$E,3,0)</f>
        <v>MX000147</v>
      </c>
      <c r="D13" s="75">
        <v>70532</v>
      </c>
      <c r="E13" s="76" t="s">
        <v>111</v>
      </c>
      <c r="F13" s="77">
        <v>40</v>
      </c>
      <c r="G13" s="77">
        <v>15</v>
      </c>
      <c r="H13" s="77"/>
      <c r="I13" s="61">
        <f t="shared" si="0"/>
        <v>0</v>
      </c>
      <c r="J13" s="62"/>
      <c r="K13" s="70">
        <f>VLOOKUP($M13,'BD ITEMS 16NOV S&amp;M'!$B:$E,4,0)</f>
        <v>10122100</v>
      </c>
      <c r="L13" s="70" t="str">
        <f>VLOOKUP($M13,'BD ITEMS 16NOV S&amp;M'!$B:$E,3,0)</f>
        <v>MX000401</v>
      </c>
      <c r="M13" s="70">
        <v>64002</v>
      </c>
      <c r="N13" s="71" t="s">
        <v>128</v>
      </c>
      <c r="O13" s="72">
        <v>40</v>
      </c>
      <c r="P13" s="72">
        <v>15</v>
      </c>
      <c r="Q13" s="73"/>
      <c r="R13" s="61">
        <f t="shared" si="1"/>
        <v>0</v>
      </c>
    </row>
    <row r="14" spans="2:18" ht="13.5" customHeight="1">
      <c r="B14" s="58">
        <f>VLOOKUP($D14,'BD ITEMS 16NOV S&amp;M'!$B:$E,4,0)</f>
        <v>10122100</v>
      </c>
      <c r="C14" s="58" t="str">
        <f>VLOOKUP($D14,'BD ITEMS 16NOV S&amp;M'!$B:$E,3,0)</f>
        <v>MX000441</v>
      </c>
      <c r="D14" s="58">
        <v>62906</v>
      </c>
      <c r="E14" s="59" t="s">
        <v>201</v>
      </c>
      <c r="F14" s="60">
        <v>5</v>
      </c>
      <c r="G14" s="60">
        <v>5</v>
      </c>
      <c r="H14" s="60"/>
      <c r="I14" s="82">
        <f t="shared" si="0"/>
        <v>0</v>
      </c>
      <c r="J14" s="62"/>
      <c r="K14" s="70">
        <f>VLOOKUP($M14,'BD ITEMS 16NOV S&amp;M'!$B:$E,4,0)</f>
        <v>10122100</v>
      </c>
      <c r="L14" s="70" t="str">
        <f>VLOOKUP($M14,'BD ITEMS 16NOV S&amp;M'!$B:$E,3,0)</f>
        <v>MX000383</v>
      </c>
      <c r="M14" s="70">
        <v>64604</v>
      </c>
      <c r="N14" s="71" t="s">
        <v>129</v>
      </c>
      <c r="O14" s="72">
        <v>40</v>
      </c>
      <c r="P14" s="72">
        <v>15</v>
      </c>
      <c r="Q14" s="73"/>
      <c r="R14" s="61">
        <f t="shared" si="1"/>
        <v>0</v>
      </c>
    </row>
    <row r="15" spans="2:18" ht="12.75" customHeight="1">
      <c r="B15" s="67">
        <f>VLOOKUP($D15,'BD ITEMS 16NOV S&amp;M'!$B:$E,4,0)</f>
        <v>10122100</v>
      </c>
      <c r="C15" s="67" t="str">
        <f>VLOOKUP($D15,'BD ITEMS 16NOV S&amp;M'!$B:$E,3,0)</f>
        <v>MX000439</v>
      </c>
      <c r="D15" s="67">
        <v>62907</v>
      </c>
      <c r="E15" s="68" t="s">
        <v>202</v>
      </c>
      <c r="F15" s="69">
        <v>20</v>
      </c>
      <c r="G15" s="69">
        <v>3</v>
      </c>
      <c r="H15" s="69"/>
      <c r="I15" s="61">
        <f t="shared" si="0"/>
        <v>0</v>
      </c>
      <c r="J15" s="83"/>
      <c r="K15" s="70">
        <f>VLOOKUP($M15,'BD ITEMS 16NOV S&amp;M'!$B:$E,4,0)</f>
        <v>10122100</v>
      </c>
      <c r="L15" s="70" t="str">
        <f>VLOOKUP($M15,'BD ITEMS 16NOV S&amp;M'!$B:$E,3,0)</f>
        <v>MX000395</v>
      </c>
      <c r="M15" s="70">
        <v>64270</v>
      </c>
      <c r="N15" s="71" t="s">
        <v>22</v>
      </c>
      <c r="O15" s="72">
        <v>40</v>
      </c>
      <c r="P15" s="72">
        <v>15</v>
      </c>
      <c r="Q15" s="73"/>
      <c r="R15" s="61">
        <f t="shared" si="1"/>
        <v>0</v>
      </c>
    </row>
    <row r="16" spans="2:18" ht="12.75" customHeight="1" thickBot="1">
      <c r="B16" s="67">
        <f>VLOOKUP($D16,'BD ITEMS 16NOV S&amp;M'!$B:$E,4,0)</f>
        <v>10122100</v>
      </c>
      <c r="C16" s="67" t="str">
        <f>VLOOKUP($D16,'BD ITEMS 16NOV S&amp;M'!$B:$E,3,0)</f>
        <v>MX000440</v>
      </c>
      <c r="D16" s="67">
        <v>62902</v>
      </c>
      <c r="E16" s="68" t="s">
        <v>203</v>
      </c>
      <c r="F16" s="69">
        <v>40</v>
      </c>
      <c r="G16" s="69">
        <v>3</v>
      </c>
      <c r="H16" s="69"/>
      <c r="I16" s="61">
        <f t="shared" si="0"/>
        <v>0</v>
      </c>
      <c r="J16" s="85"/>
      <c r="K16" s="70">
        <f>VLOOKUP($M16,'BD ITEMS 16NOV S&amp;M'!$B:$E,4,0)</f>
        <v>10122100</v>
      </c>
      <c r="L16" s="70" t="str">
        <f>VLOOKUP($M16,'BD ITEMS 16NOV S&amp;M'!$B:$E,3,0)</f>
        <v>MX000402</v>
      </c>
      <c r="M16" s="70">
        <v>64292</v>
      </c>
      <c r="N16" s="71" t="s">
        <v>130</v>
      </c>
      <c r="O16" s="72">
        <v>40</v>
      </c>
      <c r="P16" s="72">
        <v>15</v>
      </c>
      <c r="Q16" s="73"/>
      <c r="R16" s="61">
        <f t="shared" si="1"/>
        <v>0</v>
      </c>
    </row>
    <row r="17" spans="2:19" ht="12.75" customHeight="1">
      <c r="B17" s="58">
        <f>VLOOKUP($D17,'BD ITEMS 16NOV S&amp;M'!$B:$E,4,0)</f>
        <v>10122100</v>
      </c>
      <c r="C17" s="58" t="str">
        <f>VLOOKUP($D17,'BD ITEMS 16NOV S&amp;M'!$B:$E,3,0)</f>
        <v>MX000438</v>
      </c>
      <c r="D17" s="58">
        <v>62092</v>
      </c>
      <c r="E17" s="59" t="s">
        <v>112</v>
      </c>
      <c r="F17" s="60">
        <v>40</v>
      </c>
      <c r="G17" s="60">
        <v>5</v>
      </c>
      <c r="H17" s="60"/>
      <c r="I17" s="82">
        <f t="shared" si="0"/>
        <v>0</v>
      </c>
      <c r="J17" s="85"/>
      <c r="K17" s="105">
        <f>VLOOKUP($M17,'BD ITEMS 16NOV S&amp;M'!$B:$E,4,0)</f>
        <v>10122100</v>
      </c>
      <c r="L17" s="105" t="str">
        <f>VLOOKUP($M17,'BD ITEMS 16NOV S&amp;M'!$B:$E,3,0)</f>
        <v>MX000384</v>
      </c>
      <c r="M17" s="105">
        <v>64704</v>
      </c>
      <c r="N17" s="190" t="s">
        <v>240</v>
      </c>
      <c r="O17" s="72">
        <v>40</v>
      </c>
      <c r="P17" s="72">
        <v>15</v>
      </c>
      <c r="Q17" s="73"/>
      <c r="R17" s="61">
        <f t="shared" si="1"/>
        <v>0</v>
      </c>
    </row>
    <row r="18" spans="2:19" ht="12.75" customHeight="1">
      <c r="B18" s="67">
        <f>VLOOKUP($D18,'BD ITEMS 16NOV S&amp;M'!$B:$E,4,0)</f>
        <v>10122100</v>
      </c>
      <c r="C18" s="67" t="str">
        <f>VLOOKUP($D18,'BD ITEMS 16NOV S&amp;M'!$B:$E,3,0)</f>
        <v>MX000436</v>
      </c>
      <c r="D18" s="67">
        <v>62102</v>
      </c>
      <c r="E18" s="68" t="s">
        <v>113</v>
      </c>
      <c r="F18" s="69">
        <v>40</v>
      </c>
      <c r="G18" s="69">
        <v>15</v>
      </c>
      <c r="H18" s="69"/>
      <c r="I18" s="61">
        <f t="shared" si="0"/>
        <v>0</v>
      </c>
      <c r="J18" s="85"/>
      <c r="K18" s="70">
        <f>VLOOKUP($M18,'BD ITEMS 16NOV S&amp;M'!$B:$E,4,0)</f>
        <v>10122100</v>
      </c>
      <c r="L18" s="70" t="str">
        <f>VLOOKUP($M18,'BD ITEMS 16NOV S&amp;M'!$B:$E,3,0)</f>
        <v>MX000378</v>
      </c>
      <c r="M18" s="70">
        <v>74324</v>
      </c>
      <c r="N18" s="71" t="s">
        <v>23</v>
      </c>
      <c r="O18" s="72">
        <v>40</v>
      </c>
      <c r="P18" s="72">
        <v>15</v>
      </c>
      <c r="Q18" s="73"/>
      <c r="R18" s="61">
        <f t="shared" si="1"/>
        <v>0</v>
      </c>
    </row>
    <row r="19" spans="2:19" ht="12.75" customHeight="1">
      <c r="B19" s="67">
        <f>VLOOKUP($D19,'BD ITEMS 16NOV S&amp;M'!$B:$E,4,0)</f>
        <v>10122100</v>
      </c>
      <c r="C19" s="67" t="str">
        <f>VLOOKUP($D19,'BD ITEMS 16NOV S&amp;M'!$B:$E,3,0)</f>
        <v>MX000437</v>
      </c>
      <c r="D19" s="67">
        <v>62132</v>
      </c>
      <c r="E19" s="68" t="s">
        <v>114</v>
      </c>
      <c r="F19" s="69">
        <v>40</v>
      </c>
      <c r="G19" s="69">
        <v>15</v>
      </c>
      <c r="H19" s="69"/>
      <c r="I19" s="61">
        <f t="shared" si="0"/>
        <v>0</v>
      </c>
      <c r="J19" s="85"/>
      <c r="K19" s="70">
        <f>VLOOKUP($M19,'BD ITEMS 16NOV S&amp;M'!$B:$E,4,0)</f>
        <v>10122100</v>
      </c>
      <c r="L19" s="70" t="str">
        <f>VLOOKUP($M19,'BD ITEMS 16NOV S&amp;M'!$B:$E,3,0)</f>
        <v>MX000388</v>
      </c>
      <c r="M19" s="70">
        <v>74322</v>
      </c>
      <c r="N19" s="71" t="s">
        <v>131</v>
      </c>
      <c r="O19" s="72">
        <v>40</v>
      </c>
      <c r="P19" s="72">
        <v>15</v>
      </c>
      <c r="Q19" s="73"/>
      <c r="R19" s="61">
        <f t="shared" si="1"/>
        <v>0</v>
      </c>
    </row>
    <row r="20" spans="2:19" ht="12.75" customHeight="1">
      <c r="B20" s="67">
        <f>VLOOKUP($D20,'BD ITEMS 16NOV S&amp;M'!$B:$E,4,0)</f>
        <v>10122100</v>
      </c>
      <c r="C20" s="67" t="str">
        <f>VLOOKUP($D20,'BD ITEMS 16NOV S&amp;M'!$B:$E,3,0)</f>
        <v>MX000444</v>
      </c>
      <c r="D20" s="67">
        <v>62322</v>
      </c>
      <c r="E20" s="68" t="s">
        <v>115</v>
      </c>
      <c r="F20" s="69">
        <v>40</v>
      </c>
      <c r="G20" s="69">
        <v>15</v>
      </c>
      <c r="H20" s="69"/>
      <c r="I20" s="61">
        <f t="shared" si="0"/>
        <v>0</v>
      </c>
      <c r="J20" s="85"/>
      <c r="K20" s="70" t="e">
        <f>VLOOKUP($M20,'BD ITEMS 16NOV S&amp;M'!$B:$E,4,0)</f>
        <v>#N/A</v>
      </c>
      <c r="L20" s="70" t="e">
        <f>VLOOKUP($M20,'BD ITEMS 16NOV S&amp;M'!$B:$E,3,0)</f>
        <v>#N/A</v>
      </c>
      <c r="M20" s="70">
        <v>69362</v>
      </c>
      <c r="N20" s="71" t="s">
        <v>132</v>
      </c>
      <c r="O20" s="72">
        <v>40</v>
      </c>
      <c r="P20" s="72">
        <v>15</v>
      </c>
      <c r="Q20" s="73"/>
      <c r="R20" s="61">
        <f t="shared" si="1"/>
        <v>0</v>
      </c>
    </row>
    <row r="21" spans="2:19" ht="13.5" customHeight="1">
      <c r="B21" s="67">
        <f>VLOOKUP($D21,'BD ITEMS 16NOV S&amp;M'!$B:$E,4,0)</f>
        <v>10122100</v>
      </c>
      <c r="C21" s="67" t="str">
        <f>VLOOKUP($D21,'BD ITEMS 16NOV S&amp;M'!$B:$E,3,0)</f>
        <v>MX000451</v>
      </c>
      <c r="D21" s="67">
        <v>62222</v>
      </c>
      <c r="E21" s="68" t="s">
        <v>116</v>
      </c>
      <c r="F21" s="69">
        <v>40</v>
      </c>
      <c r="G21" s="69">
        <v>15</v>
      </c>
      <c r="H21" s="69"/>
      <c r="I21" s="61">
        <f t="shared" si="0"/>
        <v>0</v>
      </c>
      <c r="J21" s="85"/>
      <c r="K21" s="70">
        <f>VLOOKUP($M21,'BD ITEMS 16NOV S&amp;M'!$B:$E,4,0)</f>
        <v>10122100</v>
      </c>
      <c r="L21" s="70" t="str">
        <f>VLOOKUP($M21,'BD ITEMS 16NOV S&amp;M'!$B:$E,3,0)</f>
        <v>MX000389</v>
      </c>
      <c r="M21" s="70">
        <v>64362</v>
      </c>
      <c r="N21" s="71" t="s">
        <v>133</v>
      </c>
      <c r="O21" s="72">
        <v>40</v>
      </c>
      <c r="P21" s="72">
        <v>15</v>
      </c>
      <c r="Q21" s="73"/>
      <c r="R21" s="61">
        <f t="shared" si="1"/>
        <v>0</v>
      </c>
    </row>
    <row r="22" spans="2:19" ht="13.5" customHeight="1" thickBot="1">
      <c r="B22" s="67">
        <f>VLOOKUP($D22,'BD ITEMS 16NOV S&amp;M'!$B:$E,4,0)</f>
        <v>10122100</v>
      </c>
      <c r="C22" s="67" t="str">
        <f>VLOOKUP($D22,'BD ITEMS 16NOV S&amp;M'!$B:$E,3,0)</f>
        <v>MX000453</v>
      </c>
      <c r="D22" s="67">
        <v>42326</v>
      </c>
      <c r="E22" s="68" t="s">
        <v>195</v>
      </c>
      <c r="F22" s="69">
        <v>5</v>
      </c>
      <c r="G22" s="69">
        <v>15</v>
      </c>
      <c r="H22" s="69"/>
      <c r="I22" s="61">
        <f t="shared" si="0"/>
        <v>0</v>
      </c>
      <c r="J22" s="85"/>
      <c r="K22" s="86">
        <f>VLOOKUP($M22,'BD ITEMS 16NOV S&amp;M'!$B:$E,4,0)</f>
        <v>10122100</v>
      </c>
      <c r="L22" s="86" t="str">
        <f>VLOOKUP($M22,'BD ITEMS 16NOV S&amp;M'!$B:$E,3,0)</f>
        <v>MX000382</v>
      </c>
      <c r="M22" s="86">
        <v>64560</v>
      </c>
      <c r="N22" s="87" t="s">
        <v>134</v>
      </c>
      <c r="O22" s="88">
        <v>40</v>
      </c>
      <c r="P22" s="88">
        <v>15</v>
      </c>
      <c r="Q22" s="89"/>
      <c r="R22" s="61">
        <f t="shared" si="1"/>
        <v>0</v>
      </c>
    </row>
    <row r="23" spans="2:19" ht="12.75" customHeight="1">
      <c r="B23" s="67">
        <f>VLOOKUP($D23,'BD ITEMS 16NOV S&amp;M'!$B:$E,4,0)</f>
        <v>10122100</v>
      </c>
      <c r="C23" s="67" t="str">
        <f>VLOOKUP($D23,'BD ITEMS 16NOV S&amp;M'!$B:$E,3,0)</f>
        <v>MX000456</v>
      </c>
      <c r="D23" s="67">
        <v>42226</v>
      </c>
      <c r="E23" s="68" t="s">
        <v>118</v>
      </c>
      <c r="F23" s="69">
        <v>5</v>
      </c>
      <c r="G23" s="69">
        <v>15</v>
      </c>
      <c r="H23" s="69"/>
      <c r="I23" s="61">
        <f t="shared" si="0"/>
        <v>0</v>
      </c>
      <c r="J23" s="90"/>
      <c r="K23" s="58">
        <f>VLOOKUP($M23,'BD ITEMS 16NOV S&amp;M'!$B:$E,4,0)</f>
        <v>10122100</v>
      </c>
      <c r="L23" s="58" t="str">
        <f>VLOOKUP($M23,'BD ITEMS 16NOV S&amp;M'!$B:$E,3,0)</f>
        <v>MX000367</v>
      </c>
      <c r="M23" s="58">
        <v>24052</v>
      </c>
      <c r="N23" s="91" t="s">
        <v>205</v>
      </c>
      <c r="O23" s="60">
        <v>40</v>
      </c>
      <c r="P23" s="60">
        <v>10</v>
      </c>
      <c r="Q23" s="66"/>
      <c r="R23" s="61">
        <f t="shared" si="1"/>
        <v>0</v>
      </c>
      <c r="S23" s="38"/>
    </row>
    <row r="24" spans="2:19" ht="13.5" customHeight="1">
      <c r="B24" s="70">
        <f>VLOOKUP($D24,'BD ITEMS 16NOV S&amp;M'!$B:$E,4,0)</f>
        <v>10122100</v>
      </c>
      <c r="C24" s="70" t="str">
        <f>VLOOKUP($D24,'BD ITEMS 16NOV S&amp;M'!$B:$E,3,0)</f>
        <v>MX000443</v>
      </c>
      <c r="D24" s="70">
        <v>62682</v>
      </c>
      <c r="E24" s="68" t="s">
        <v>7</v>
      </c>
      <c r="F24" s="72">
        <v>40</v>
      </c>
      <c r="G24" s="72">
        <v>15</v>
      </c>
      <c r="H24" s="72"/>
      <c r="I24" s="61">
        <f t="shared" si="0"/>
        <v>0</v>
      </c>
      <c r="J24" s="90"/>
      <c r="K24" s="70">
        <f>VLOOKUP($M24,'BD ITEMS 16NOV S&amp;M'!$B:$E,4,0)</f>
        <v>10122100</v>
      </c>
      <c r="L24" s="70" t="str">
        <f>VLOOKUP($M24,'BD ITEMS 16NOV S&amp;M'!$B:$E,3,0)</f>
        <v>MX000362</v>
      </c>
      <c r="M24" s="70">
        <v>24554</v>
      </c>
      <c r="N24" s="71" t="s">
        <v>206</v>
      </c>
      <c r="O24" s="69">
        <v>40</v>
      </c>
      <c r="P24" s="72">
        <v>10</v>
      </c>
      <c r="Q24" s="73"/>
      <c r="R24" s="61">
        <f t="shared" si="1"/>
        <v>0</v>
      </c>
    </row>
    <row r="25" spans="2:19" ht="12.75" customHeight="1">
      <c r="B25" s="70">
        <f>VLOOKUP($D25,'BD ITEMS 16NOV S&amp;M'!$B:$E,4,0)</f>
        <v>10122100</v>
      </c>
      <c r="C25" s="70" t="str">
        <f>VLOOKUP($D25,'BD ITEMS 16NOV S&amp;M'!$B:$E,3,0)</f>
        <v>MX000449</v>
      </c>
      <c r="D25" s="70">
        <v>62692</v>
      </c>
      <c r="E25" s="68" t="s">
        <v>8</v>
      </c>
      <c r="F25" s="72">
        <v>40</v>
      </c>
      <c r="G25" s="72">
        <v>15</v>
      </c>
      <c r="H25" s="72"/>
      <c r="I25" s="61">
        <f t="shared" si="0"/>
        <v>0</v>
      </c>
      <c r="J25" s="92"/>
      <c r="K25" s="67">
        <f>VLOOKUP($M25,'BD ITEMS 16NOV S&amp;M'!$B:$E,4,0)</f>
        <v>10122100</v>
      </c>
      <c r="L25" s="67" t="str">
        <f>VLOOKUP($M25,'BD ITEMS 16NOV S&amp;M'!$B:$E,3,0)</f>
        <v>MX000366</v>
      </c>
      <c r="M25" s="67">
        <v>24032</v>
      </c>
      <c r="N25" s="93" t="s">
        <v>207</v>
      </c>
      <c r="O25" s="69">
        <v>40</v>
      </c>
      <c r="P25" s="69">
        <v>10</v>
      </c>
      <c r="Q25" s="73"/>
      <c r="R25" s="61">
        <f t="shared" si="1"/>
        <v>0</v>
      </c>
    </row>
    <row r="26" spans="2:19" ht="12" customHeight="1" thickBot="1">
      <c r="B26" s="86">
        <f>VLOOKUP($D26,'BD ITEMS 16NOV S&amp;M'!$B:$E,4,0)</f>
        <v>10122100</v>
      </c>
      <c r="C26" s="86" t="str">
        <f>VLOOKUP($D26,'BD ITEMS 16NOV S&amp;M'!$B:$E,3,0)</f>
        <v>MX000450</v>
      </c>
      <c r="D26" s="86">
        <v>62802</v>
      </c>
      <c r="E26" s="76" t="s">
        <v>193</v>
      </c>
      <c r="F26" s="88">
        <v>40</v>
      </c>
      <c r="G26" s="88">
        <v>10</v>
      </c>
      <c r="H26" s="88"/>
      <c r="I26" s="94">
        <f t="shared" si="0"/>
        <v>0</v>
      </c>
      <c r="J26" s="85"/>
      <c r="K26" s="67">
        <f>VLOOKUP($M26,'BD ITEMS 16NOV S&amp;M'!$B:$E,4,0)</f>
        <v>10122100</v>
      </c>
      <c r="L26" s="67" t="str">
        <f>VLOOKUP($M26,'BD ITEMS 16NOV S&amp;M'!$B:$E,3,0)</f>
        <v>MX000368</v>
      </c>
      <c r="M26" s="67">
        <v>24072</v>
      </c>
      <c r="N26" s="93" t="s">
        <v>208</v>
      </c>
      <c r="O26" s="69">
        <v>40</v>
      </c>
      <c r="P26" s="69">
        <v>10</v>
      </c>
      <c r="Q26" s="73"/>
      <c r="R26" s="61">
        <f t="shared" si="1"/>
        <v>0</v>
      </c>
    </row>
    <row r="27" spans="2:19" ht="12" customHeight="1">
      <c r="B27" s="74">
        <f>VLOOKUP($D27,'BD ITEMS 16NOV S&amp;M'!$B:$E,4,0)</f>
        <v>10122100</v>
      </c>
      <c r="C27" s="74" t="str">
        <f>VLOOKUP($D27,'BD ITEMS 16NOV S&amp;M'!$B:$E,3,0)</f>
        <v>MX000136</v>
      </c>
      <c r="D27" s="74">
        <v>60402</v>
      </c>
      <c r="E27" s="84" t="s">
        <v>250</v>
      </c>
      <c r="F27" s="69">
        <v>40</v>
      </c>
      <c r="G27" s="69">
        <v>3</v>
      </c>
      <c r="H27" s="69"/>
      <c r="I27" s="61">
        <f t="shared" si="0"/>
        <v>0</v>
      </c>
      <c r="J27" s="85"/>
      <c r="K27" s="67">
        <f>VLOOKUP($M27,'BD ITEMS 16NOV S&amp;M'!$B:$E,4,0)</f>
        <v>10122100</v>
      </c>
      <c r="L27" s="67" t="str">
        <f>VLOOKUP($M27,'BD ITEMS 16NOV S&amp;M'!$B:$E,3,0)</f>
        <v>MX000365</v>
      </c>
      <c r="M27" s="67">
        <v>24704</v>
      </c>
      <c r="N27" s="93" t="s">
        <v>209</v>
      </c>
      <c r="O27" s="69">
        <v>40</v>
      </c>
      <c r="P27" s="69">
        <v>10</v>
      </c>
      <c r="Q27" s="73"/>
      <c r="R27" s="61">
        <f t="shared" si="1"/>
        <v>0</v>
      </c>
    </row>
    <row r="28" spans="2:19" ht="12" customHeight="1">
      <c r="B28" s="105">
        <f>VLOOKUP($D28,'BD ITEMS 16NOV S&amp;M'!$B:$E,4,0)</f>
        <v>10122100</v>
      </c>
      <c r="C28" s="105" t="str">
        <f>VLOOKUP($D28,'BD ITEMS 16NOV S&amp;M'!$B:$E,3,0)</f>
        <v>MX000139</v>
      </c>
      <c r="D28" s="105">
        <v>60412</v>
      </c>
      <c r="E28" s="84" t="s">
        <v>251</v>
      </c>
      <c r="F28" s="72">
        <v>40</v>
      </c>
      <c r="G28" s="72">
        <v>3</v>
      </c>
      <c r="H28" s="72"/>
      <c r="I28" s="61">
        <f t="shared" si="0"/>
        <v>0</v>
      </c>
      <c r="J28" s="85"/>
      <c r="K28" s="67" t="e">
        <f>VLOOKUP($M28,'BD ITEMS 16NOV S&amp;M'!$B:$E,4,0)</f>
        <v>#N/A</v>
      </c>
      <c r="L28" s="67" t="e">
        <f>VLOOKUP($M28,'BD ITEMS 16NOV S&amp;M'!$B:$E,3,0)</f>
        <v>#N/A</v>
      </c>
      <c r="M28" s="67">
        <v>24132</v>
      </c>
      <c r="N28" s="93" t="s">
        <v>210</v>
      </c>
      <c r="O28" s="69">
        <v>40</v>
      </c>
      <c r="P28" s="69">
        <v>10</v>
      </c>
      <c r="Q28" s="73"/>
      <c r="R28" s="61">
        <f t="shared" si="1"/>
        <v>0</v>
      </c>
    </row>
    <row r="29" spans="2:19" ht="12" customHeight="1">
      <c r="B29" s="105">
        <f>VLOOKUP($D29,'BD ITEMS 16NOV S&amp;M'!$B:$E,4,0)</f>
        <v>10122100</v>
      </c>
      <c r="C29" s="105" t="str">
        <f>VLOOKUP($D29,'BD ITEMS 16NOV S&amp;M'!$B:$E,3,0)</f>
        <v>MX000142</v>
      </c>
      <c r="D29" s="105">
        <v>60422</v>
      </c>
      <c r="E29" s="84" t="s">
        <v>252</v>
      </c>
      <c r="F29" s="72">
        <v>40</v>
      </c>
      <c r="G29" s="72">
        <v>3</v>
      </c>
      <c r="H29" s="72"/>
      <c r="I29" s="61">
        <f t="shared" si="0"/>
        <v>0</v>
      </c>
      <c r="J29" s="85"/>
      <c r="K29" s="67">
        <f>VLOOKUP($M29,'BD ITEMS 16NOV S&amp;M'!$B:$E,4,0)</f>
        <v>10122100</v>
      </c>
      <c r="L29" s="67" t="str">
        <f>VLOOKUP($M29,'BD ITEMS 16NOV S&amp;M'!$B:$E,3,0)</f>
        <v>MX000369</v>
      </c>
      <c r="M29" s="67">
        <v>24162</v>
      </c>
      <c r="N29" s="93" t="s">
        <v>211</v>
      </c>
      <c r="O29" s="69">
        <v>40</v>
      </c>
      <c r="P29" s="69">
        <v>10</v>
      </c>
      <c r="Q29" s="73"/>
      <c r="R29" s="61">
        <f t="shared" si="1"/>
        <v>0</v>
      </c>
    </row>
    <row r="30" spans="2:19" ht="12.75" customHeight="1" thickBot="1">
      <c r="B30" s="197">
        <f>VLOOKUP($D30,'BD ITEMS 16NOV S&amp;M'!$B:$E,4,0)</f>
        <v>10122100</v>
      </c>
      <c r="C30" s="197" t="str">
        <f>VLOOKUP($D30,'BD ITEMS 16NOV S&amp;M'!$B:$E,3,0)</f>
        <v>MX000145</v>
      </c>
      <c r="D30" s="197">
        <v>60432</v>
      </c>
      <c r="E30" s="198" t="s">
        <v>253</v>
      </c>
      <c r="F30" s="88">
        <v>40</v>
      </c>
      <c r="G30" s="88">
        <v>3</v>
      </c>
      <c r="H30" s="88"/>
      <c r="I30" s="94">
        <f t="shared" si="0"/>
        <v>0</v>
      </c>
      <c r="J30" s="85"/>
      <c r="K30" s="67">
        <f>VLOOKUP($M30,'BD ITEMS 16NOV S&amp;M'!$B:$E,4,0)</f>
        <v>10122100</v>
      </c>
      <c r="L30" s="67" t="str">
        <f>VLOOKUP($M30,'BD ITEMS 16NOV S&amp;M'!$B:$E,3,0)</f>
        <v>MX000370</v>
      </c>
      <c r="M30" s="67">
        <v>24412</v>
      </c>
      <c r="N30" s="93" t="s">
        <v>212</v>
      </c>
      <c r="O30" s="69">
        <v>40</v>
      </c>
      <c r="P30" s="69">
        <v>10</v>
      </c>
      <c r="Q30" s="73"/>
      <c r="R30" s="61">
        <f t="shared" si="1"/>
        <v>0</v>
      </c>
    </row>
    <row r="31" spans="2:19" ht="12.75" customHeight="1" thickBot="1">
      <c r="B31" s="34"/>
      <c r="C31" s="34"/>
      <c r="J31" s="85"/>
      <c r="K31" s="67">
        <f>VLOOKUP($M31,'BD ITEMS 16NOV S&amp;M'!$B:$E,4,0)</f>
        <v>10122100</v>
      </c>
      <c r="L31" s="67" t="str">
        <f>VLOOKUP($M31,'BD ITEMS 16NOV S&amp;M'!$B:$E,3,0)</f>
        <v>MX000363</v>
      </c>
      <c r="M31" s="67">
        <v>24614</v>
      </c>
      <c r="N31" s="93" t="s">
        <v>213</v>
      </c>
      <c r="O31" s="69">
        <v>40</v>
      </c>
      <c r="P31" s="69">
        <v>10</v>
      </c>
      <c r="Q31" s="73"/>
      <c r="R31" s="61">
        <f t="shared" si="1"/>
        <v>0</v>
      </c>
    </row>
    <row r="32" spans="2:19" ht="12" customHeight="1">
      <c r="B32" s="63">
        <f>VLOOKUP($D32,'BD ITEMS 16NOV S&amp;M'!$B:$E,4,0)</f>
        <v>10122100</v>
      </c>
      <c r="C32" s="63" t="str">
        <f>VLOOKUP($D32,'BD ITEMS 16NOV S&amp;M'!$B:$E,3,0)</f>
        <v>MX000233</v>
      </c>
      <c r="D32" s="63">
        <v>83499</v>
      </c>
      <c r="E32" s="101" t="s">
        <v>10</v>
      </c>
      <c r="F32" s="65">
        <v>25</v>
      </c>
      <c r="G32" s="65">
        <v>3</v>
      </c>
      <c r="H32" s="65"/>
      <c r="I32" s="82">
        <f t="shared" ref="I32:I63" si="2">H32*F32</f>
        <v>0</v>
      </c>
      <c r="J32" s="85"/>
      <c r="K32" s="67">
        <f>VLOOKUP($M32,'BD ITEMS 16NOV S&amp;M'!$B:$E,4,0)</f>
        <v>10122100</v>
      </c>
      <c r="L32" s="67" t="str">
        <f>VLOOKUP($M32,'BD ITEMS 16NOV S&amp;M'!$B:$E,3,0)</f>
        <v>MX000371</v>
      </c>
      <c r="M32" s="67">
        <v>24422</v>
      </c>
      <c r="N32" s="93" t="s">
        <v>214</v>
      </c>
      <c r="O32" s="69">
        <v>40</v>
      </c>
      <c r="P32" s="69">
        <v>10</v>
      </c>
      <c r="Q32" s="73"/>
      <c r="R32" s="61">
        <f t="shared" si="1"/>
        <v>0</v>
      </c>
      <c r="S32" s="38"/>
    </row>
    <row r="33" spans="1:18" ht="12" customHeight="1">
      <c r="B33" s="70">
        <f>VLOOKUP($D33,'BD ITEMS 16NOV S&amp;M'!$B:$E,4,0)</f>
        <v>10122100</v>
      </c>
      <c r="C33" s="70" t="str">
        <f>VLOOKUP($D33,'BD ITEMS 16NOV S&amp;M'!$B:$E,3,0)</f>
        <v>MX000234</v>
      </c>
      <c r="D33" s="70">
        <v>83439</v>
      </c>
      <c r="E33" s="102" t="s">
        <v>11</v>
      </c>
      <c r="F33" s="72">
        <v>25</v>
      </c>
      <c r="G33" s="72">
        <v>3</v>
      </c>
      <c r="H33" s="72"/>
      <c r="I33" s="61">
        <f t="shared" si="2"/>
        <v>0</v>
      </c>
      <c r="J33" s="85"/>
      <c r="K33" s="67">
        <f>VLOOKUP($M33,'BD ITEMS 16NOV S&amp;M'!$B:$E,4,0)</f>
        <v>10122100</v>
      </c>
      <c r="L33" s="67" t="str">
        <f>VLOOKUP($M33,'BD ITEMS 16NOV S&amp;M'!$B:$E,3,0)</f>
        <v>MX000364</v>
      </c>
      <c r="M33" s="67">
        <v>24624</v>
      </c>
      <c r="N33" s="93" t="s">
        <v>226</v>
      </c>
      <c r="O33" s="69">
        <v>40</v>
      </c>
      <c r="P33" s="69">
        <v>10</v>
      </c>
      <c r="Q33" s="73"/>
      <c r="R33" s="61">
        <f t="shared" si="1"/>
        <v>0</v>
      </c>
    </row>
    <row r="34" spans="1:18" ht="12" customHeight="1">
      <c r="B34" s="70">
        <f>VLOOKUP($D34,'BD ITEMS 16NOV S&amp;M'!$B:$E,4,0)</f>
        <v>10122100</v>
      </c>
      <c r="C34" s="70" t="str">
        <f>VLOOKUP($D34,'BD ITEMS 16NOV S&amp;M'!$B:$E,3,0)</f>
        <v>MX000235</v>
      </c>
      <c r="D34" s="70">
        <v>43137</v>
      </c>
      <c r="E34" s="102" t="s">
        <v>12</v>
      </c>
      <c r="F34" s="72">
        <v>25</v>
      </c>
      <c r="G34" s="72">
        <v>10</v>
      </c>
      <c r="H34" s="72"/>
      <c r="I34" s="61">
        <f t="shared" si="2"/>
        <v>0</v>
      </c>
      <c r="J34" s="85"/>
      <c r="K34" s="67">
        <f>VLOOKUP($M34,'BD ITEMS 16NOV S&amp;M'!$B:$E,4,0)</f>
        <v>10122100</v>
      </c>
      <c r="L34" s="67" t="str">
        <f>VLOOKUP($M34,'BD ITEMS 16NOV S&amp;M'!$B:$E,3,0)</f>
        <v>MX000360</v>
      </c>
      <c r="M34" s="67">
        <v>24002</v>
      </c>
      <c r="N34" s="93" t="s">
        <v>215</v>
      </c>
      <c r="O34" s="69">
        <v>40</v>
      </c>
      <c r="P34" s="69">
        <v>10</v>
      </c>
      <c r="Q34" s="73"/>
      <c r="R34" s="61">
        <f t="shared" si="1"/>
        <v>0</v>
      </c>
    </row>
    <row r="35" spans="1:18" ht="12" customHeight="1">
      <c r="B35" s="70">
        <f>VLOOKUP($D35,'BD ITEMS 16NOV S&amp;M'!$B:$E,4,0)</f>
        <v>10122100</v>
      </c>
      <c r="C35" s="70" t="str">
        <f>VLOOKUP($D35,'BD ITEMS 16NOV S&amp;M'!$B:$E,3,0)</f>
        <v>MX000199</v>
      </c>
      <c r="D35" s="70">
        <v>63012</v>
      </c>
      <c r="E35" s="102" t="s">
        <v>119</v>
      </c>
      <c r="F35" s="72">
        <v>40</v>
      </c>
      <c r="G35" s="72">
        <v>15</v>
      </c>
      <c r="H35" s="72"/>
      <c r="I35" s="61">
        <f t="shared" si="2"/>
        <v>0</v>
      </c>
      <c r="J35" s="85"/>
      <c r="K35" s="67">
        <f>VLOOKUP($M35,'BD ITEMS 16NOV S&amp;M'!$B:$E,4,0)</f>
        <v>10122100</v>
      </c>
      <c r="L35" s="67" t="str">
        <f>VLOOKUP($M35,'BD ITEMS 16NOV S&amp;M'!$B:$E,3,0)</f>
        <v>MX000361</v>
      </c>
      <c r="M35" s="67">
        <v>24592</v>
      </c>
      <c r="N35" s="93" t="s">
        <v>216</v>
      </c>
      <c r="O35" s="69">
        <v>40</v>
      </c>
      <c r="P35" s="69">
        <v>10</v>
      </c>
      <c r="Q35" s="73"/>
      <c r="R35" s="61">
        <f t="shared" si="1"/>
        <v>0</v>
      </c>
    </row>
    <row r="36" spans="1:18" ht="12" customHeight="1">
      <c r="B36" s="70">
        <f>VLOOKUP($D36,'BD ITEMS 16NOV S&amp;M'!$B:$E,4,0)</f>
        <v>10122100</v>
      </c>
      <c r="C36" s="70" t="str">
        <f>VLOOKUP($D36,'BD ITEMS 16NOV S&amp;M'!$B:$E,3,0)</f>
        <v>MX000194</v>
      </c>
      <c r="D36" s="70">
        <v>63022</v>
      </c>
      <c r="E36" s="102" t="s">
        <v>120</v>
      </c>
      <c r="F36" s="72">
        <v>40</v>
      </c>
      <c r="G36" s="72">
        <v>25</v>
      </c>
      <c r="H36" s="72"/>
      <c r="I36" s="61">
        <f t="shared" si="2"/>
        <v>0</v>
      </c>
      <c r="J36" s="85"/>
      <c r="K36" s="67">
        <f>VLOOKUP($M36,'BD ITEMS 16NOV S&amp;M'!$B:$E,4,0)</f>
        <v>10122100</v>
      </c>
      <c r="L36" s="67" t="str">
        <f>VLOOKUP($M36,'BD ITEMS 16NOV S&amp;M'!$B:$E,3,0)</f>
        <v>MX000359</v>
      </c>
      <c r="M36" s="67">
        <v>24840</v>
      </c>
      <c r="N36" s="93" t="s">
        <v>217</v>
      </c>
      <c r="O36" s="69">
        <v>40</v>
      </c>
      <c r="P36" s="69">
        <v>10</v>
      </c>
      <c r="Q36" s="73"/>
      <c r="R36" s="61">
        <f t="shared" si="1"/>
        <v>0</v>
      </c>
    </row>
    <row r="37" spans="1:18" ht="12" customHeight="1">
      <c r="B37" s="70">
        <f>VLOOKUP($D37,'BD ITEMS 16NOV S&amp;M'!$B:$E,4,0)</f>
        <v>10122100</v>
      </c>
      <c r="C37" s="70" t="str">
        <f>VLOOKUP($D37,'BD ITEMS 16NOV S&amp;M'!$B:$E,3,0)</f>
        <v>MX000196</v>
      </c>
      <c r="D37" s="70">
        <v>63032</v>
      </c>
      <c r="E37" s="102" t="s">
        <v>121</v>
      </c>
      <c r="F37" s="72">
        <v>40</v>
      </c>
      <c r="G37" s="72">
        <v>25</v>
      </c>
      <c r="H37" s="72"/>
      <c r="I37" s="61">
        <f t="shared" si="2"/>
        <v>0</v>
      </c>
      <c r="J37" s="85"/>
      <c r="K37" s="67">
        <f>VLOOKUP($M37,'BD ITEMS 16NOV S&amp;M'!$B:$E,4,0)</f>
        <v>10122100</v>
      </c>
      <c r="L37" s="67" t="str">
        <f>VLOOKUP($M37,'BD ITEMS 16NOV S&amp;M'!$B:$E,3,0)</f>
        <v>MX000376</v>
      </c>
      <c r="M37" s="67">
        <v>24672</v>
      </c>
      <c r="N37" s="93" t="s">
        <v>218</v>
      </c>
      <c r="O37" s="69">
        <v>40</v>
      </c>
      <c r="P37" s="69">
        <v>10</v>
      </c>
      <c r="Q37" s="73"/>
      <c r="R37" s="61">
        <f t="shared" si="1"/>
        <v>0</v>
      </c>
    </row>
    <row r="38" spans="1:18" ht="12" customHeight="1">
      <c r="B38" s="70">
        <f>VLOOKUP($D38,'BD ITEMS 16NOV S&amp;M'!$B:$E,4,0)</f>
        <v>10122100</v>
      </c>
      <c r="C38" s="70" t="str">
        <f>VLOOKUP($D38,'BD ITEMS 16NOV S&amp;M'!$B:$E,3,0)</f>
        <v>MX000200</v>
      </c>
      <c r="D38" s="70">
        <v>63042</v>
      </c>
      <c r="E38" s="102" t="s">
        <v>246</v>
      </c>
      <c r="F38" s="72">
        <v>40</v>
      </c>
      <c r="G38" s="72">
        <v>15</v>
      </c>
      <c r="H38" s="72"/>
      <c r="I38" s="61">
        <f t="shared" si="2"/>
        <v>0</v>
      </c>
      <c r="J38" s="85"/>
      <c r="K38" s="67">
        <f>VLOOKUP($M38,'BD ITEMS 16NOV S&amp;M'!$B:$E,4,0)</f>
        <v>10122100</v>
      </c>
      <c r="L38" s="67" t="str">
        <f>VLOOKUP($M38,'BD ITEMS 16NOV S&amp;M'!$B:$E,3,0)</f>
        <v>MX000377</v>
      </c>
      <c r="M38" s="67">
        <v>24682</v>
      </c>
      <c r="N38" s="93" t="s">
        <v>219</v>
      </c>
      <c r="O38" s="69">
        <v>40</v>
      </c>
      <c r="P38" s="69">
        <v>10</v>
      </c>
      <c r="Q38" s="73"/>
      <c r="R38" s="61">
        <f t="shared" si="1"/>
        <v>0</v>
      </c>
    </row>
    <row r="39" spans="1:18" ht="12" customHeight="1">
      <c r="B39" s="70">
        <f>VLOOKUP($D39,'BD ITEMS 16NOV S&amp;M'!$B:$E,4,0)</f>
        <v>10122100</v>
      </c>
      <c r="C39" s="70" t="str">
        <f>VLOOKUP($D39,'BD ITEMS 16NOV S&amp;M'!$B:$E,3,0)</f>
        <v>MX000198</v>
      </c>
      <c r="D39" s="70">
        <v>63052</v>
      </c>
      <c r="E39" s="102" t="s">
        <v>204</v>
      </c>
      <c r="F39" s="72">
        <v>40</v>
      </c>
      <c r="G39" s="72">
        <v>15</v>
      </c>
      <c r="H39" s="72"/>
      <c r="I39" s="61">
        <f t="shared" si="2"/>
        <v>0</v>
      </c>
      <c r="J39" s="85"/>
      <c r="K39" s="67" t="e">
        <f>VLOOKUP($M39,'BD ITEMS 16NOV S&amp;M'!$B:$E,4,0)</f>
        <v>#N/A</v>
      </c>
      <c r="L39" s="67" t="e">
        <f>VLOOKUP($M39,'BD ITEMS 16NOV S&amp;M'!$B:$E,3,0)</f>
        <v>#N/A</v>
      </c>
      <c r="M39" s="67">
        <v>24692</v>
      </c>
      <c r="N39" s="93" t="s">
        <v>220</v>
      </c>
      <c r="O39" s="69">
        <v>40</v>
      </c>
      <c r="P39" s="69">
        <v>10</v>
      </c>
      <c r="Q39" s="73"/>
      <c r="R39" s="61">
        <f t="shared" si="1"/>
        <v>0</v>
      </c>
    </row>
    <row r="40" spans="1:18" ht="12" customHeight="1">
      <c r="B40" s="70">
        <f>VLOOKUP($D40,'BD ITEMS 16NOV S&amp;M'!$B:$E,4,0)</f>
        <v>10122100</v>
      </c>
      <c r="C40" s="70" t="str">
        <f>VLOOKUP($D40,'BD ITEMS 16NOV S&amp;M'!$B:$E,3,0)</f>
        <v>MX000192</v>
      </c>
      <c r="D40" s="70">
        <v>63420</v>
      </c>
      <c r="E40" s="102" t="s">
        <v>124</v>
      </c>
      <c r="F40" s="72">
        <v>40</v>
      </c>
      <c r="G40" s="72">
        <v>10</v>
      </c>
      <c r="H40" s="72"/>
      <c r="I40" s="61">
        <f t="shared" si="2"/>
        <v>0</v>
      </c>
      <c r="J40" s="85"/>
      <c r="K40" s="67">
        <f>VLOOKUP($M40,'BD ITEMS 16NOV S&amp;M'!$B:$E,4,0)</f>
        <v>10122100</v>
      </c>
      <c r="L40" s="67" t="str">
        <f>VLOOKUP($M40,'BD ITEMS 16NOV S&amp;M'!$B:$E,3,0)</f>
        <v>MX000373</v>
      </c>
      <c r="M40" s="67">
        <v>24782</v>
      </c>
      <c r="N40" s="93" t="s">
        <v>221</v>
      </c>
      <c r="O40" s="69">
        <v>40</v>
      </c>
      <c r="P40" s="69">
        <v>5</v>
      </c>
      <c r="Q40" s="73"/>
      <c r="R40" s="61">
        <f t="shared" si="1"/>
        <v>0</v>
      </c>
    </row>
    <row r="41" spans="1:18" ht="12" customHeight="1">
      <c r="B41" s="70">
        <f>VLOOKUP($D41,'BD ITEMS 16NOV S&amp;M'!$B:$E,4,0)</f>
        <v>10122100</v>
      </c>
      <c r="C41" s="70" t="str">
        <f>VLOOKUP($D41,'BD ITEMS 16NOV S&amp;M'!$B:$E,3,0)</f>
        <v>MX000197</v>
      </c>
      <c r="D41" s="70">
        <v>63502</v>
      </c>
      <c r="E41" s="102" t="s">
        <v>13</v>
      </c>
      <c r="F41" s="72">
        <v>40</v>
      </c>
      <c r="G41" s="72">
        <v>25</v>
      </c>
      <c r="H41" s="72"/>
      <c r="I41" s="61">
        <f t="shared" si="2"/>
        <v>0</v>
      </c>
      <c r="J41" s="85"/>
      <c r="K41" s="67">
        <f>VLOOKUP($M41,'BD ITEMS 16NOV S&amp;M'!$B:$E,4,0)</f>
        <v>10122100</v>
      </c>
      <c r="L41" s="67" t="str">
        <f>VLOOKUP($M41,'BD ITEMS 16NOV S&amp;M'!$B:$E,3,0)</f>
        <v>MX000374</v>
      </c>
      <c r="M41" s="67">
        <v>24792</v>
      </c>
      <c r="N41" s="93" t="s">
        <v>222</v>
      </c>
      <c r="O41" s="69">
        <v>40</v>
      </c>
      <c r="P41" s="69">
        <v>5</v>
      </c>
      <c r="Q41" s="73"/>
      <c r="R41" s="61">
        <f t="shared" si="1"/>
        <v>0</v>
      </c>
    </row>
    <row r="42" spans="1:18" ht="12" customHeight="1">
      <c r="B42" s="70">
        <f>VLOOKUP($D42,'BD ITEMS 16NOV S&amp;M'!$B:$E,4,0)</f>
        <v>10122100</v>
      </c>
      <c r="C42" s="70" t="str">
        <f>VLOOKUP($D42,'BD ITEMS 16NOV S&amp;M'!$B:$E,3,0)</f>
        <v>MX000203</v>
      </c>
      <c r="D42" s="70">
        <v>43166</v>
      </c>
      <c r="E42" s="102" t="s">
        <v>17</v>
      </c>
      <c r="F42" s="72">
        <v>5</v>
      </c>
      <c r="G42" s="72">
        <v>15</v>
      </c>
      <c r="H42" s="72"/>
      <c r="I42" s="61">
        <f t="shared" si="2"/>
        <v>0</v>
      </c>
      <c r="J42" s="90"/>
      <c r="K42" s="67">
        <f>VLOOKUP($M42,'BD ITEMS 16NOV S&amp;M'!$B:$E,4,0)</f>
        <v>10122100</v>
      </c>
      <c r="L42" s="67" t="str">
        <f>VLOOKUP($M42,'BD ITEMS 16NOV S&amp;M'!$B:$E,3,0)</f>
        <v>MX000372</v>
      </c>
      <c r="M42" s="67">
        <v>24832</v>
      </c>
      <c r="N42" s="93" t="s">
        <v>225</v>
      </c>
      <c r="O42" s="69">
        <v>40</v>
      </c>
      <c r="P42" s="69">
        <v>5</v>
      </c>
      <c r="Q42" s="73"/>
      <c r="R42" s="61">
        <f t="shared" si="1"/>
        <v>0</v>
      </c>
    </row>
    <row r="43" spans="1:18" ht="12.75" customHeight="1">
      <c r="B43" s="70">
        <f>VLOOKUP($D43,'BD ITEMS 16NOV S&amp;M'!$B:$E,4,0)</f>
        <v>10122100</v>
      </c>
      <c r="C43" s="70" t="str">
        <f>VLOOKUP($D43,'BD ITEMS 16NOV S&amp;M'!$B:$E,3,0)</f>
        <v>MX000202</v>
      </c>
      <c r="D43" s="70">
        <v>43186</v>
      </c>
      <c r="E43" s="102" t="s">
        <v>18</v>
      </c>
      <c r="F43" s="72">
        <v>5</v>
      </c>
      <c r="G43" s="72">
        <v>15</v>
      </c>
      <c r="H43" s="72"/>
      <c r="I43" s="61">
        <f t="shared" si="2"/>
        <v>0</v>
      </c>
      <c r="J43" s="90"/>
      <c r="K43" s="67">
        <f>VLOOKUP($M43,'BD ITEMS 16NOV S&amp;M'!$B:$E,4,0)</f>
        <v>10122100</v>
      </c>
      <c r="L43" s="67" t="str">
        <f>VLOOKUP($M43,'BD ITEMS 16NOV S&amp;M'!$B:$E,3,0)</f>
        <v>MX000375</v>
      </c>
      <c r="M43" s="67">
        <v>24892</v>
      </c>
      <c r="N43" s="93" t="s">
        <v>224</v>
      </c>
      <c r="O43" s="69">
        <v>40</v>
      </c>
      <c r="P43" s="69">
        <v>5</v>
      </c>
      <c r="Q43" s="73"/>
      <c r="R43" s="61">
        <f t="shared" si="1"/>
        <v>0</v>
      </c>
    </row>
    <row r="44" spans="1:18" ht="12" customHeight="1" thickBot="1">
      <c r="A44" s="38"/>
      <c r="B44" s="70">
        <f>VLOOKUP($D44,'BD ITEMS 16NOV S&amp;M'!$B:$E,4,0)</f>
        <v>10122100</v>
      </c>
      <c r="C44" s="70" t="str">
        <f>VLOOKUP($D44,'BD ITEMS 16NOV S&amp;M'!$B:$E,3,0)</f>
        <v>MX000239</v>
      </c>
      <c r="D44" s="70">
        <v>63172</v>
      </c>
      <c r="E44" s="102" t="s">
        <v>14</v>
      </c>
      <c r="F44" s="72">
        <v>40</v>
      </c>
      <c r="G44" s="72">
        <v>25</v>
      </c>
      <c r="H44" s="72"/>
      <c r="I44" s="61">
        <f t="shared" si="2"/>
        <v>0</v>
      </c>
      <c r="J44" s="103"/>
      <c r="K44" s="67" t="e">
        <f>VLOOKUP($M44,'BD ITEMS 16NOV S&amp;M'!$B:$E,4,0)</f>
        <v>#N/A</v>
      </c>
      <c r="L44" s="67" t="e">
        <f>VLOOKUP($M44,'BD ITEMS 16NOV S&amp;M'!$B:$E,3,0)</f>
        <v>#N/A</v>
      </c>
      <c r="M44" s="67">
        <v>24913</v>
      </c>
      <c r="N44" s="93" t="s">
        <v>223</v>
      </c>
      <c r="O44" s="88">
        <v>40</v>
      </c>
      <c r="P44" s="69">
        <v>5</v>
      </c>
      <c r="Q44" s="73"/>
      <c r="R44" s="61">
        <f t="shared" si="1"/>
        <v>0</v>
      </c>
    </row>
    <row r="45" spans="1:18" ht="12.75" customHeight="1" thickBot="1">
      <c r="B45" s="70">
        <f>VLOOKUP($D45,'BD ITEMS 16NOV S&amp;M'!$B:$E,4,0)</f>
        <v>10122100</v>
      </c>
      <c r="C45" s="70" t="str">
        <f>VLOOKUP($D45,'BD ITEMS 16NOV S&amp;M'!$B:$E,3,0)</f>
        <v>MX000240</v>
      </c>
      <c r="D45" s="70">
        <v>63182</v>
      </c>
      <c r="E45" s="102" t="s">
        <v>125</v>
      </c>
      <c r="F45" s="72">
        <v>40</v>
      </c>
      <c r="G45" s="72">
        <v>25</v>
      </c>
      <c r="H45" s="72"/>
      <c r="I45" s="61">
        <f t="shared" si="2"/>
        <v>0</v>
      </c>
      <c r="J45" s="38"/>
      <c r="K45" s="74">
        <f>VLOOKUP($M45,'BD ITEMS 16NOV S&amp;M'!$B:$E,4,0)</f>
        <v>10122100</v>
      </c>
      <c r="L45" s="74" t="str">
        <f>VLOOKUP($M45,'BD ITEMS 16NOV S&amp;M'!$B:$E,3,0)</f>
        <v>MX000385</v>
      </c>
      <c r="M45" s="74">
        <v>67234</v>
      </c>
      <c r="N45" s="95" t="s">
        <v>242</v>
      </c>
      <c r="O45" s="191">
        <v>40</v>
      </c>
      <c r="P45" s="69">
        <v>10</v>
      </c>
      <c r="Q45" s="73"/>
      <c r="R45" s="61">
        <f t="shared" si="1"/>
        <v>0</v>
      </c>
    </row>
    <row r="46" spans="1:18" ht="12" customHeight="1" thickBot="1">
      <c r="B46" s="124" t="e">
        <f>VLOOKUP($D46,'BD ITEMS 16NOV S&amp;M'!$B:$E,4,0)</f>
        <v>#N/A</v>
      </c>
      <c r="C46" s="124" t="e">
        <f>VLOOKUP($D46,'BD ITEMS 16NOV S&amp;M'!$B:$E,3,0)</f>
        <v>#N/A</v>
      </c>
      <c r="D46" s="124">
        <v>73250</v>
      </c>
      <c r="E46" s="125" t="s">
        <v>16</v>
      </c>
      <c r="F46" s="126">
        <v>40</v>
      </c>
      <c r="G46" s="126">
        <v>10</v>
      </c>
      <c r="H46" s="126"/>
      <c r="I46" s="123">
        <f t="shared" si="2"/>
        <v>0</v>
      </c>
      <c r="J46" s="38"/>
      <c r="K46" s="58">
        <f>VLOOKUP($M46,'BD ITEMS 16NOV S&amp;M'!$B:$E,4,0)</f>
        <v>10122100</v>
      </c>
      <c r="L46" s="58" t="str">
        <f>VLOOKUP($M46,'BD ITEMS 16NOV S&amp;M'!$B:$E,3,0)</f>
        <v>MX000306</v>
      </c>
      <c r="M46" s="58">
        <v>65414</v>
      </c>
      <c r="N46" s="91" t="s">
        <v>135</v>
      </c>
      <c r="O46" s="60">
        <v>40</v>
      </c>
      <c r="P46" s="60">
        <v>15</v>
      </c>
      <c r="Q46" s="66"/>
      <c r="R46" s="82">
        <f t="shared" si="1"/>
        <v>0</v>
      </c>
    </row>
    <row r="47" spans="1:18" ht="12.75" customHeight="1">
      <c r="B47" s="81">
        <f>VLOOKUP($D47,'BD ITEMS 16NOV S&amp;M'!$B:$E,4,0)</f>
        <v>10122100</v>
      </c>
      <c r="C47" s="81" t="str">
        <f>VLOOKUP($D47,'BD ITEMS 16NOV S&amp;M'!$B:$E,3,0)</f>
        <v>MX000259</v>
      </c>
      <c r="D47" s="81">
        <v>33300</v>
      </c>
      <c r="E47" s="194" t="s">
        <v>254</v>
      </c>
      <c r="F47" s="60">
        <v>25</v>
      </c>
      <c r="G47" s="60">
        <v>3</v>
      </c>
      <c r="H47" s="60"/>
      <c r="I47" s="82">
        <f t="shared" si="2"/>
        <v>0</v>
      </c>
      <c r="J47" s="38"/>
      <c r="K47" s="70">
        <f>VLOOKUP($M47,'BD ITEMS 16NOV S&amp;M'!$B:$E,4,0)</f>
        <v>10122100</v>
      </c>
      <c r="L47" s="70" t="str">
        <f>VLOOKUP($M47,'BD ITEMS 16NOV S&amp;M'!$B:$E,3,0)</f>
        <v>MX000302</v>
      </c>
      <c r="M47" s="70">
        <v>65460</v>
      </c>
      <c r="N47" s="71" t="s">
        <v>136</v>
      </c>
      <c r="O47" s="72">
        <v>40</v>
      </c>
      <c r="P47" s="72">
        <v>10</v>
      </c>
      <c r="Q47" s="73"/>
      <c r="R47" s="61">
        <f t="shared" si="1"/>
        <v>0</v>
      </c>
    </row>
    <row r="48" spans="1:18" ht="12" customHeight="1">
      <c r="B48" s="74">
        <f>VLOOKUP($D48,'BD ITEMS 16NOV S&amp;M'!$B:$E,4,0)</f>
        <v>10122100</v>
      </c>
      <c r="C48" s="74" t="str">
        <f>VLOOKUP($D48,'BD ITEMS 16NOV S&amp;M'!$B:$E,3,0)</f>
        <v>MX000261</v>
      </c>
      <c r="D48" s="74">
        <v>33302</v>
      </c>
      <c r="E48" s="84" t="s">
        <v>255</v>
      </c>
      <c r="F48" s="69">
        <v>25</v>
      </c>
      <c r="G48" s="69">
        <v>3</v>
      </c>
      <c r="H48" s="69"/>
      <c r="I48" s="61">
        <f t="shared" si="2"/>
        <v>0</v>
      </c>
      <c r="J48" s="85"/>
      <c r="K48" s="67">
        <f>VLOOKUP($M48,'BD ITEMS 16NOV S&amp;M'!$B:$E,4,0)</f>
        <v>10122100</v>
      </c>
      <c r="L48" s="67" t="str">
        <f>VLOOKUP($M48,'BD ITEMS 16NOV S&amp;M'!$B:$E,3,0)</f>
        <v>MX000282</v>
      </c>
      <c r="M48" s="67">
        <v>45654</v>
      </c>
      <c r="N48" s="93" t="s">
        <v>24</v>
      </c>
      <c r="O48" s="69">
        <v>40</v>
      </c>
      <c r="P48" s="69">
        <v>15</v>
      </c>
      <c r="Q48" s="73"/>
      <c r="R48" s="61">
        <f t="shared" si="1"/>
        <v>0</v>
      </c>
    </row>
    <row r="49" spans="1:19">
      <c r="B49" s="74">
        <f>VLOOKUP($D49,'BD ITEMS 16NOV S&amp;M'!$B:$E,4,0)</f>
        <v>10122100</v>
      </c>
      <c r="C49" s="74" t="str">
        <f>VLOOKUP($D49,'BD ITEMS 16NOV S&amp;M'!$B:$E,3,0)</f>
        <v>MX000243</v>
      </c>
      <c r="D49" s="74">
        <v>33310</v>
      </c>
      <c r="E49" s="84" t="s">
        <v>256</v>
      </c>
      <c r="F49" s="69">
        <v>25</v>
      </c>
      <c r="G49" s="69">
        <v>3</v>
      </c>
      <c r="H49" s="69"/>
      <c r="I49" s="61">
        <f t="shared" si="2"/>
        <v>0</v>
      </c>
      <c r="J49" s="40"/>
      <c r="K49" s="67">
        <f>VLOOKUP($M49,'BD ITEMS 16NOV S&amp;M'!$B:$E,4,0)</f>
        <v>10122100</v>
      </c>
      <c r="L49" s="67" t="str">
        <f>VLOOKUP($M49,'BD ITEMS 16NOV S&amp;M'!$B:$E,3,0)</f>
        <v>MX000305</v>
      </c>
      <c r="M49" s="67">
        <v>65634</v>
      </c>
      <c r="N49" s="93" t="s">
        <v>137</v>
      </c>
      <c r="O49" s="69">
        <v>40</v>
      </c>
      <c r="P49" s="69">
        <v>15</v>
      </c>
      <c r="Q49" s="73"/>
      <c r="R49" s="61">
        <f t="shared" si="1"/>
        <v>0</v>
      </c>
    </row>
    <row r="50" spans="1:19" ht="12" customHeight="1">
      <c r="A50" s="38"/>
      <c r="B50" s="74">
        <f>VLOOKUP($D50,'BD ITEMS 16NOV S&amp;M'!$B:$E,4,0)</f>
        <v>10122100</v>
      </c>
      <c r="C50" s="74" t="str">
        <f>VLOOKUP($D50,'BD ITEMS 16NOV S&amp;M'!$B:$E,3,0)</f>
        <v>MX000247</v>
      </c>
      <c r="D50" s="74">
        <v>33311</v>
      </c>
      <c r="E50" s="84" t="s">
        <v>257</v>
      </c>
      <c r="F50" s="69">
        <v>25</v>
      </c>
      <c r="G50" s="69">
        <v>3</v>
      </c>
      <c r="H50" s="69"/>
      <c r="I50" s="61">
        <f t="shared" si="2"/>
        <v>0</v>
      </c>
      <c r="J50" s="85"/>
      <c r="K50" s="67">
        <f>VLOOKUP($M50,'BD ITEMS 16NOV S&amp;M'!$B:$E,4,0)</f>
        <v>10122100</v>
      </c>
      <c r="L50" s="67" t="str">
        <f>VLOOKUP($M50,'BD ITEMS 16NOV S&amp;M'!$B:$E,3,0)</f>
        <v>MX000303</v>
      </c>
      <c r="M50" s="67">
        <v>65474</v>
      </c>
      <c r="N50" s="93" t="s">
        <v>189</v>
      </c>
      <c r="O50" s="69">
        <v>40</v>
      </c>
      <c r="P50" s="69">
        <v>10</v>
      </c>
      <c r="Q50" s="73"/>
      <c r="R50" s="61">
        <f t="shared" si="1"/>
        <v>0</v>
      </c>
    </row>
    <row r="51" spans="1:19">
      <c r="B51" s="74">
        <f>VLOOKUP($D51,'BD ITEMS 16NOV S&amp;M'!$B:$E,4,0)</f>
        <v>10122100</v>
      </c>
      <c r="C51" s="74" t="str">
        <f>VLOOKUP($D51,'BD ITEMS 16NOV S&amp;M'!$B:$E,3,0)</f>
        <v>MX000248</v>
      </c>
      <c r="D51" s="74">
        <v>33320</v>
      </c>
      <c r="E51" s="84" t="s">
        <v>258</v>
      </c>
      <c r="F51" s="69">
        <v>40</v>
      </c>
      <c r="G51" s="69">
        <v>3</v>
      </c>
      <c r="H51" s="69"/>
      <c r="I51" s="61">
        <f t="shared" si="2"/>
        <v>0</v>
      </c>
      <c r="J51" s="85"/>
      <c r="K51" s="67">
        <f>VLOOKUP($M51,'BD ITEMS 16NOV S&amp;M'!$B:$E,4,0)</f>
        <v>10122100</v>
      </c>
      <c r="L51" s="67" t="str">
        <f>VLOOKUP($M51,'BD ITEMS 16NOV S&amp;M'!$B:$E,3,0)</f>
        <v>MX000316</v>
      </c>
      <c r="M51" s="67">
        <v>65882</v>
      </c>
      <c r="N51" s="93" t="s">
        <v>138</v>
      </c>
      <c r="O51" s="69">
        <v>40</v>
      </c>
      <c r="P51" s="69">
        <v>15</v>
      </c>
      <c r="Q51" s="73"/>
      <c r="R51" s="61">
        <f t="shared" si="1"/>
        <v>0</v>
      </c>
    </row>
    <row r="52" spans="1:19">
      <c r="B52" s="74">
        <f>VLOOKUP($D52,'BD ITEMS 16NOV S&amp;M'!$B:$E,4,0)</f>
        <v>10122100</v>
      </c>
      <c r="C52" s="74" t="str">
        <f>VLOOKUP($D52,'BD ITEMS 16NOV S&amp;M'!$B:$E,3,0)</f>
        <v>MX000252</v>
      </c>
      <c r="D52" s="74">
        <v>33321</v>
      </c>
      <c r="E52" s="84" t="s">
        <v>259</v>
      </c>
      <c r="F52" s="69">
        <v>40</v>
      </c>
      <c r="G52" s="69">
        <v>3</v>
      </c>
      <c r="H52" s="69"/>
      <c r="I52" s="61">
        <f t="shared" si="2"/>
        <v>0</v>
      </c>
      <c r="J52" s="85"/>
      <c r="K52" s="67">
        <f>VLOOKUP($M52,'BD ITEMS 16NOV S&amp;M'!$B:$E,4,0)</f>
        <v>10122100</v>
      </c>
      <c r="L52" s="67" t="str">
        <f>VLOOKUP($M52,'BD ITEMS 16NOV S&amp;M'!$B:$E,3,0)</f>
        <v>MX000313</v>
      </c>
      <c r="M52" s="67">
        <v>65894</v>
      </c>
      <c r="N52" s="93" t="s">
        <v>139</v>
      </c>
      <c r="O52" s="69">
        <v>40</v>
      </c>
      <c r="P52" s="69">
        <v>15</v>
      </c>
      <c r="Q52" s="73"/>
      <c r="R52" s="61">
        <f t="shared" si="1"/>
        <v>0</v>
      </c>
      <c r="S52" s="38"/>
    </row>
    <row r="53" spans="1:19" ht="12.75" customHeight="1" thickBot="1">
      <c r="B53" s="74">
        <f>VLOOKUP($D53,'BD ITEMS 16NOV S&amp;M'!$B:$E,4,0)</f>
        <v>10122100</v>
      </c>
      <c r="C53" s="74" t="str">
        <f>VLOOKUP($D53,'BD ITEMS 16NOV S&amp;M'!$B:$E,3,0)</f>
        <v>MX000253</v>
      </c>
      <c r="D53" s="74">
        <v>33332</v>
      </c>
      <c r="E53" s="84" t="s">
        <v>260</v>
      </c>
      <c r="F53" s="69">
        <v>40</v>
      </c>
      <c r="G53" s="69">
        <v>3</v>
      </c>
      <c r="H53" s="69"/>
      <c r="I53" s="61">
        <f t="shared" si="2"/>
        <v>0</v>
      </c>
      <c r="J53" s="85"/>
      <c r="K53" s="96">
        <f>VLOOKUP($M53,'BD ITEMS 16NOV S&amp;M'!$B:$E,4,0)</f>
        <v>10122100</v>
      </c>
      <c r="L53" s="96" t="str">
        <f>VLOOKUP($M53,'BD ITEMS 16NOV S&amp;M'!$B:$E,3,0)</f>
        <v>MX000310</v>
      </c>
      <c r="M53" s="96">
        <v>65899</v>
      </c>
      <c r="N53" s="97" t="s">
        <v>140</v>
      </c>
      <c r="O53" s="98">
        <v>35</v>
      </c>
      <c r="P53" s="98">
        <v>15</v>
      </c>
      <c r="Q53" s="99"/>
      <c r="R53" s="100">
        <f t="shared" si="1"/>
        <v>0</v>
      </c>
    </row>
    <row r="54" spans="1:19" ht="12.75" customHeight="1" thickBot="1">
      <c r="B54" s="74">
        <f>VLOOKUP($D54,'BD ITEMS 16NOV S&amp;M'!$B:$E,4,0)</f>
        <v>10122100</v>
      </c>
      <c r="C54" s="74" t="str">
        <f>VLOOKUP($D54,'BD ITEMS 16NOV S&amp;M'!$B:$E,3,0)</f>
        <v>MX000258</v>
      </c>
      <c r="D54" s="74">
        <v>33330</v>
      </c>
      <c r="E54" s="84" t="s">
        <v>261</v>
      </c>
      <c r="F54" s="69">
        <v>40</v>
      </c>
      <c r="G54" s="69">
        <v>3</v>
      </c>
      <c r="H54" s="69"/>
      <c r="I54" s="61">
        <f t="shared" si="2"/>
        <v>0</v>
      </c>
      <c r="J54" s="85"/>
      <c r="K54" s="78"/>
      <c r="L54" s="78"/>
      <c r="M54" s="78"/>
      <c r="N54" s="79"/>
      <c r="O54" s="79"/>
      <c r="P54" s="78"/>
      <c r="Q54" s="78"/>
      <c r="R54" s="80"/>
    </row>
    <row r="55" spans="1:19" ht="13.5" customHeight="1">
      <c r="B55" s="74">
        <f>VLOOKUP($D55,'BD ITEMS 16NOV S&amp;M'!$B:$E,4,0)</f>
        <v>10122100</v>
      </c>
      <c r="C55" s="74" t="str">
        <f>VLOOKUP($D55,'BD ITEMS 16NOV S&amp;M'!$B:$E,3,0)</f>
        <v>MX000263</v>
      </c>
      <c r="D55" s="74">
        <v>43902</v>
      </c>
      <c r="E55" s="84" t="s">
        <v>262</v>
      </c>
      <c r="F55" s="69">
        <v>40</v>
      </c>
      <c r="G55" s="69">
        <v>3</v>
      </c>
      <c r="H55" s="69"/>
      <c r="I55" s="61">
        <f t="shared" si="2"/>
        <v>0</v>
      </c>
      <c r="J55" s="85"/>
      <c r="K55" s="58" t="e">
        <f>VLOOKUP($M55,'BD ITEMS 16NOV S&amp;M'!$B:$E,4,0)</f>
        <v>#N/A</v>
      </c>
      <c r="L55" s="58" t="e">
        <f>VLOOKUP($M55,'BD ITEMS 16NOV S&amp;M'!$B:$E,3,0)</f>
        <v>#N/A</v>
      </c>
      <c r="M55" s="58">
        <v>79479</v>
      </c>
      <c r="N55" s="91" t="s">
        <v>29</v>
      </c>
      <c r="O55" s="60">
        <v>22.68</v>
      </c>
      <c r="P55" s="60">
        <v>5</v>
      </c>
      <c r="Q55" s="66"/>
      <c r="R55" s="193">
        <f t="shared" ref="R55:R88" si="3">Q55*O55</f>
        <v>0</v>
      </c>
    </row>
    <row r="56" spans="1:19" ht="13.5" customHeight="1">
      <c r="B56" s="74">
        <f>VLOOKUP($D56,'BD ITEMS 16NOV S&amp;M'!$B:$E,4,0)</f>
        <v>10122100</v>
      </c>
      <c r="C56" s="74" t="str">
        <f>VLOOKUP($D56,'BD ITEMS 16NOV S&amp;M'!$B:$E,3,0)</f>
        <v>MX000219</v>
      </c>
      <c r="D56" s="74">
        <v>63912</v>
      </c>
      <c r="E56" s="84" t="s">
        <v>227</v>
      </c>
      <c r="F56" s="69">
        <v>40</v>
      </c>
      <c r="G56" s="69">
        <v>10</v>
      </c>
      <c r="H56" s="69"/>
      <c r="I56" s="61">
        <f t="shared" si="2"/>
        <v>0</v>
      </c>
      <c r="J56" s="85"/>
      <c r="K56" s="67">
        <f>VLOOKUP($M56,'BD ITEMS 16NOV S&amp;M'!$B:$E,4,0)</f>
        <v>10122100</v>
      </c>
      <c r="L56" s="67" t="str">
        <f>VLOOKUP($M56,'BD ITEMS 16NOV S&amp;M'!$B:$E,3,0)</f>
        <v>MX000049</v>
      </c>
      <c r="M56" s="67">
        <v>66704</v>
      </c>
      <c r="N56" s="93" t="s">
        <v>30</v>
      </c>
      <c r="O56" s="69">
        <v>40</v>
      </c>
      <c r="P56" s="69">
        <v>15</v>
      </c>
      <c r="Q56" s="73"/>
      <c r="R56" s="61">
        <f t="shared" si="3"/>
        <v>0</v>
      </c>
    </row>
    <row r="57" spans="1:19" ht="12.75" customHeight="1">
      <c r="B57" s="146">
        <f>VLOOKUP($D57,'BD ITEMS 16NOV S&amp;M'!$B:$E,4,0)</f>
        <v>10122100</v>
      </c>
      <c r="C57" s="146" t="str">
        <f>VLOOKUP($D57,'BD ITEMS 16NOV S&amp;M'!$B:$E,3,0)</f>
        <v>MX000221</v>
      </c>
      <c r="D57" s="146">
        <v>63922</v>
      </c>
      <c r="E57" s="192" t="s">
        <v>228</v>
      </c>
      <c r="F57" s="129">
        <v>40</v>
      </c>
      <c r="G57" s="130">
        <v>10</v>
      </c>
      <c r="H57" s="130"/>
      <c r="I57" s="131">
        <f t="shared" si="2"/>
        <v>0</v>
      </c>
      <c r="J57" s="85"/>
      <c r="K57" s="67">
        <f>VLOOKUP($M57,'BD ITEMS 16NOV S&amp;M'!$B:$E,4,0)</f>
        <v>10122100</v>
      </c>
      <c r="L57" s="67" t="str">
        <f>VLOOKUP($M57,'BD ITEMS 16NOV S&amp;M'!$B:$E,3,0)</f>
        <v>MX000044</v>
      </c>
      <c r="M57" s="67">
        <v>46194</v>
      </c>
      <c r="N57" s="93" t="s">
        <v>32</v>
      </c>
      <c r="O57" s="69">
        <v>40</v>
      </c>
      <c r="P57" s="69">
        <v>10</v>
      </c>
      <c r="Q57" s="73"/>
      <c r="R57" s="61">
        <f t="shared" si="3"/>
        <v>0</v>
      </c>
    </row>
    <row r="58" spans="1:19" ht="12.75" customHeight="1">
      <c r="B58" s="146">
        <f>VLOOKUP($D58,'BD ITEMS 16NOV S&amp;M'!$B:$E,4,0)</f>
        <v>10122100</v>
      </c>
      <c r="C58" s="146" t="str">
        <f>VLOOKUP($D58,'BD ITEMS 16NOV S&amp;M'!$B:$E,3,0)</f>
        <v>MX000225</v>
      </c>
      <c r="D58" s="146">
        <v>63932</v>
      </c>
      <c r="E58" s="192" t="s">
        <v>229</v>
      </c>
      <c r="F58" s="129">
        <v>40</v>
      </c>
      <c r="G58" s="130">
        <v>10</v>
      </c>
      <c r="H58" s="130"/>
      <c r="I58" s="131">
        <f t="shared" si="2"/>
        <v>0</v>
      </c>
      <c r="J58" s="85"/>
      <c r="K58" s="70">
        <f>VLOOKUP($M58,'BD ITEMS 16NOV S&amp;M'!$B:$E,4,0)</f>
        <v>10122100</v>
      </c>
      <c r="L58" s="70" t="str">
        <f>VLOOKUP($M58,'BD ITEMS 16NOV S&amp;M'!$B:$E,3,0)</f>
        <v>MX000048</v>
      </c>
      <c r="M58" s="70">
        <v>46214</v>
      </c>
      <c r="N58" s="71" t="s">
        <v>33</v>
      </c>
      <c r="O58" s="72">
        <v>40</v>
      </c>
      <c r="P58" s="72">
        <v>10</v>
      </c>
      <c r="Q58" s="73"/>
      <c r="R58" s="61">
        <f t="shared" si="3"/>
        <v>0</v>
      </c>
    </row>
    <row r="59" spans="1:19" ht="12.75" customHeight="1">
      <c r="B59" s="146">
        <f>VLOOKUP($D59,'BD ITEMS 16NOV S&amp;M'!$B:$E,4,0)</f>
        <v>10122100</v>
      </c>
      <c r="C59" s="146" t="str">
        <f>VLOOKUP($D59,'BD ITEMS 16NOV S&amp;M'!$B:$E,3,0)</f>
        <v>MX000222</v>
      </c>
      <c r="D59" s="146">
        <v>63952</v>
      </c>
      <c r="E59" s="192" t="s">
        <v>230</v>
      </c>
      <c r="F59" s="130">
        <v>40</v>
      </c>
      <c r="G59" s="130">
        <v>10</v>
      </c>
      <c r="H59" s="130"/>
      <c r="I59" s="131">
        <f t="shared" si="2"/>
        <v>0</v>
      </c>
      <c r="J59" s="85"/>
      <c r="K59" s="67">
        <f>VLOOKUP($M59,'BD ITEMS 16NOV S&amp;M'!$B:$E,4,0)</f>
        <v>10122100</v>
      </c>
      <c r="L59" s="67" t="str">
        <f>VLOOKUP($M59,'BD ITEMS 16NOV S&amp;M'!$B:$E,3,0)</f>
        <v>MX000050</v>
      </c>
      <c r="M59" s="67">
        <v>46234</v>
      </c>
      <c r="N59" s="93" t="s">
        <v>34</v>
      </c>
      <c r="O59" s="69">
        <v>40</v>
      </c>
      <c r="P59" s="69">
        <v>10</v>
      </c>
      <c r="Q59" s="73"/>
      <c r="R59" s="61">
        <f t="shared" si="3"/>
        <v>0</v>
      </c>
    </row>
    <row r="60" spans="1:19" ht="12.75" customHeight="1" thickBot="1">
      <c r="B60" s="195">
        <f>VLOOKUP($D60,'BD ITEMS 16NOV S&amp;M'!$B:$E,4,0)</f>
        <v>10122100</v>
      </c>
      <c r="C60" s="195" t="str">
        <f>VLOOKUP($D60,'BD ITEMS 16NOV S&amp;M'!$B:$E,3,0)</f>
        <v>MX000223</v>
      </c>
      <c r="D60" s="195">
        <v>63942</v>
      </c>
      <c r="E60" s="196" t="s">
        <v>231</v>
      </c>
      <c r="F60" s="134">
        <v>40</v>
      </c>
      <c r="G60" s="134">
        <v>10</v>
      </c>
      <c r="H60" s="134"/>
      <c r="I60" s="135">
        <f t="shared" si="2"/>
        <v>0</v>
      </c>
      <c r="J60" s="85"/>
      <c r="K60" s="67">
        <f>VLOOKUP($M60,'BD ITEMS 16NOV S&amp;M'!$B:$E,4,0)</f>
        <v>10122100</v>
      </c>
      <c r="L60" s="67" t="str">
        <f>VLOOKUP($M60,'BD ITEMS 16NOV S&amp;M'!$B:$E,3,0)</f>
        <v>MX000046</v>
      </c>
      <c r="M60" s="67">
        <v>46204</v>
      </c>
      <c r="N60" s="93" t="s">
        <v>190</v>
      </c>
      <c r="O60" s="69">
        <v>40</v>
      </c>
      <c r="P60" s="69">
        <v>15</v>
      </c>
      <c r="Q60" s="73"/>
      <c r="R60" s="61">
        <f t="shared" si="3"/>
        <v>0</v>
      </c>
    </row>
    <row r="61" spans="1:19" ht="13.5" customHeight="1">
      <c r="B61" s="146">
        <f>VLOOKUP($D61,'BD ITEMS 16NOV S&amp;M'!$B:$E,4,0)</f>
        <v>10122100</v>
      </c>
      <c r="C61" s="146" t="str">
        <f>VLOOKUP($D61,'BD ITEMS 16NOV S&amp;M'!$B:$E,3,0)</f>
        <v>MX000294</v>
      </c>
      <c r="D61" s="146">
        <v>63712</v>
      </c>
      <c r="E61" s="192" t="s">
        <v>273</v>
      </c>
      <c r="F61" s="130">
        <v>40</v>
      </c>
      <c r="G61" s="130">
        <v>10</v>
      </c>
      <c r="H61" s="60"/>
      <c r="I61" s="82">
        <f t="shared" si="2"/>
        <v>0</v>
      </c>
      <c r="J61" s="85"/>
      <c r="K61" s="67">
        <f>VLOOKUP($M61,'BD ITEMS 16NOV S&amp;M'!$B:$E,4,0)</f>
        <v>10122100</v>
      </c>
      <c r="L61" s="67" t="str">
        <f>VLOOKUP($M61,'BD ITEMS 16NOV S&amp;M'!$B:$E,3,0)</f>
        <v>MX000051</v>
      </c>
      <c r="M61" s="67">
        <v>46384</v>
      </c>
      <c r="N61" s="93" t="s">
        <v>35</v>
      </c>
      <c r="O61" s="69">
        <v>40</v>
      </c>
      <c r="P61" s="69">
        <v>15</v>
      </c>
      <c r="Q61" s="73"/>
      <c r="R61" s="61">
        <f t="shared" si="3"/>
        <v>0</v>
      </c>
    </row>
    <row r="62" spans="1:19" ht="13.5" customHeight="1">
      <c r="B62" s="146">
        <f>VLOOKUP($D62,'BD ITEMS 16NOV S&amp;M'!$B:$E,4,0)</f>
        <v>10122100</v>
      </c>
      <c r="C62" s="146" t="str">
        <f>VLOOKUP($D62,'BD ITEMS 16NOV S&amp;M'!$B:$E,3,0)</f>
        <v>MX000298</v>
      </c>
      <c r="D62" s="146">
        <v>63722</v>
      </c>
      <c r="E62" s="192" t="s">
        <v>274</v>
      </c>
      <c r="F62" s="130">
        <v>40</v>
      </c>
      <c r="G62" s="130">
        <v>10</v>
      </c>
      <c r="H62" s="69"/>
      <c r="I62" s="61">
        <f t="shared" si="2"/>
        <v>0</v>
      </c>
      <c r="J62" s="108"/>
      <c r="K62" s="67">
        <f>VLOOKUP($M62,'BD ITEMS 16NOV S&amp;M'!$B:$E,4,0)</f>
        <v>10122100</v>
      </c>
      <c r="L62" s="67" t="str">
        <f>VLOOKUP($M62,'BD ITEMS 16NOV S&amp;M'!$B:$E,3,0)</f>
        <v>MX000036</v>
      </c>
      <c r="M62" s="67">
        <v>56294</v>
      </c>
      <c r="N62" s="93" t="s">
        <v>141</v>
      </c>
      <c r="O62" s="69">
        <v>40</v>
      </c>
      <c r="P62" s="69">
        <v>15</v>
      </c>
      <c r="Q62" s="73"/>
      <c r="R62" s="61">
        <f t="shared" si="3"/>
        <v>0</v>
      </c>
    </row>
    <row r="63" spans="1:19" ht="12.75" customHeight="1" thickBot="1">
      <c r="B63" s="146">
        <f>VLOOKUP($D63,'BD ITEMS 16NOV S&amp;M'!$B:$E,4,0)</f>
        <v>10122100</v>
      </c>
      <c r="C63" s="146" t="str">
        <f>VLOOKUP($D63,'BD ITEMS 16NOV S&amp;M'!$B:$E,3,0)</f>
        <v>MX000312</v>
      </c>
      <c r="D63" s="146">
        <v>63732</v>
      </c>
      <c r="E63" s="192" t="s">
        <v>275</v>
      </c>
      <c r="F63" s="130">
        <v>40</v>
      </c>
      <c r="G63" s="130">
        <v>10</v>
      </c>
      <c r="H63" s="69"/>
      <c r="I63" s="61">
        <f t="shared" si="2"/>
        <v>0</v>
      </c>
      <c r="J63" s="85"/>
      <c r="K63" s="67">
        <f>VLOOKUP($M63,'BD ITEMS 16NOV S&amp;M'!$B:$E,4,0)</f>
        <v>10122100</v>
      </c>
      <c r="L63" s="67" t="str">
        <f>VLOOKUP($M63,'BD ITEMS 16NOV S&amp;M'!$B:$E,3,0)</f>
        <v>MX000053</v>
      </c>
      <c r="M63" s="67">
        <v>86624</v>
      </c>
      <c r="N63" s="93" t="s">
        <v>37</v>
      </c>
      <c r="O63" s="69">
        <v>25</v>
      </c>
      <c r="P63" s="69">
        <v>5</v>
      </c>
      <c r="Q63" s="73"/>
      <c r="R63" s="61">
        <f t="shared" si="3"/>
        <v>0</v>
      </c>
    </row>
    <row r="64" spans="1:19" ht="13.5" customHeight="1">
      <c r="B64" s="58">
        <f>VLOOKUP($D64,'BD ITEMS 16NOV S&amp;M'!$B:$E,4,0)</f>
        <v>10122100</v>
      </c>
      <c r="C64" s="58" t="str">
        <f>VLOOKUP($D64,'BD ITEMS 16NOV S&amp;M'!$B:$E,3,0)</f>
        <v>MX000085</v>
      </c>
      <c r="D64" s="58">
        <v>46252</v>
      </c>
      <c r="E64" s="59" t="s">
        <v>45</v>
      </c>
      <c r="F64" s="60">
        <v>40</v>
      </c>
      <c r="G64" s="60">
        <v>5</v>
      </c>
      <c r="H64" s="60"/>
      <c r="I64" s="82">
        <f t="shared" ref="I64:I90" si="4">H64*F64</f>
        <v>0</v>
      </c>
      <c r="J64" s="85"/>
      <c r="K64" s="74">
        <f>VLOOKUP($M64,'BD ITEMS 16NOV S&amp;M'!$B:$E,4,0)</f>
        <v>10122100</v>
      </c>
      <c r="L64" s="74" t="str">
        <f>VLOOKUP($M64,'BD ITEMS 16NOV S&amp;M'!$B:$E,3,0)</f>
        <v>MX000061</v>
      </c>
      <c r="M64" s="74">
        <v>66164</v>
      </c>
      <c r="N64" s="95" t="s">
        <v>276</v>
      </c>
      <c r="O64" s="69">
        <v>25</v>
      </c>
      <c r="P64" s="69">
        <v>5</v>
      </c>
      <c r="Q64" s="73"/>
      <c r="R64" s="61">
        <f t="shared" si="3"/>
        <v>0</v>
      </c>
    </row>
    <row r="65" spans="2:19" ht="13.5" customHeight="1">
      <c r="B65" s="67">
        <f>VLOOKUP($D65,'BD ITEMS 16NOV S&amp;M'!$B:$E,4,0)</f>
        <v>10122100</v>
      </c>
      <c r="C65" s="67" t="str">
        <f>VLOOKUP($D65,'BD ITEMS 16NOV S&amp;M'!$B:$E,3,0)</f>
        <v>MX000086</v>
      </c>
      <c r="D65" s="67">
        <v>46259</v>
      </c>
      <c r="E65" s="68" t="s">
        <v>46</v>
      </c>
      <c r="F65" s="69">
        <v>5</v>
      </c>
      <c r="G65" s="69">
        <v>10</v>
      </c>
      <c r="H65" s="69"/>
      <c r="I65" s="61">
        <f t="shared" si="4"/>
        <v>0</v>
      </c>
      <c r="J65" s="108"/>
      <c r="K65" s="67">
        <f>VLOOKUP($M65,'BD ITEMS 16NOV S&amp;M'!$B:$E,4,0)</f>
        <v>10122100</v>
      </c>
      <c r="L65" s="67" t="str">
        <f>VLOOKUP($M65,'BD ITEMS 16NOV S&amp;M'!$B:$E,3,0)</f>
        <v>MX000054</v>
      </c>
      <c r="M65" s="67">
        <v>86522</v>
      </c>
      <c r="N65" s="93" t="s">
        <v>38</v>
      </c>
      <c r="O65" s="69">
        <v>25</v>
      </c>
      <c r="P65" s="69">
        <v>5</v>
      </c>
      <c r="Q65" s="73"/>
      <c r="R65" s="61">
        <f t="shared" si="3"/>
        <v>0</v>
      </c>
    </row>
    <row r="66" spans="2:19" ht="12.75" customHeight="1">
      <c r="B66" s="67">
        <f>VLOOKUP($D66,'BD ITEMS 16NOV S&amp;M'!$B:$E,4,0)</f>
        <v>10122100</v>
      </c>
      <c r="C66" s="67" t="str">
        <f>VLOOKUP($D66,'BD ITEMS 16NOV S&amp;M'!$B:$E,3,0)</f>
        <v>MX000078</v>
      </c>
      <c r="D66" s="67">
        <v>46462</v>
      </c>
      <c r="E66" s="68" t="s">
        <v>47</v>
      </c>
      <c r="F66" s="69">
        <v>40</v>
      </c>
      <c r="G66" s="69">
        <v>5</v>
      </c>
      <c r="H66" s="69"/>
      <c r="I66" s="61">
        <f t="shared" si="4"/>
        <v>0</v>
      </c>
      <c r="J66" s="85"/>
      <c r="K66" s="67">
        <f>VLOOKUP($M66,'BD ITEMS 16NOV S&amp;M'!$B:$E,4,0)</f>
        <v>10122100</v>
      </c>
      <c r="L66" s="67" t="str">
        <f>VLOOKUP($M66,'BD ITEMS 16NOV S&amp;M'!$B:$E,3,0)</f>
        <v>MX000055</v>
      </c>
      <c r="M66" s="67">
        <v>86514</v>
      </c>
      <c r="N66" s="93" t="s">
        <v>39</v>
      </c>
      <c r="O66" s="69">
        <v>25</v>
      </c>
      <c r="P66" s="69">
        <v>5</v>
      </c>
      <c r="Q66" s="73"/>
      <c r="R66" s="61">
        <f t="shared" si="3"/>
        <v>0</v>
      </c>
    </row>
    <row r="67" spans="2:19" ht="12.75" customHeight="1">
      <c r="B67" s="67">
        <f>VLOOKUP($D67,'BD ITEMS 16NOV S&amp;M'!$B:$E,4,0)</f>
        <v>10122100</v>
      </c>
      <c r="C67" s="67" t="str">
        <f>VLOOKUP($D67,'BD ITEMS 16NOV S&amp;M'!$B:$E,3,0)</f>
        <v>MX000079</v>
      </c>
      <c r="D67" s="67">
        <v>46466</v>
      </c>
      <c r="E67" s="68" t="s">
        <v>48</v>
      </c>
      <c r="F67" s="69">
        <v>5</v>
      </c>
      <c r="G67" s="69">
        <v>10</v>
      </c>
      <c r="H67" s="69"/>
      <c r="I67" s="61">
        <f t="shared" si="4"/>
        <v>0</v>
      </c>
      <c r="J67" s="85"/>
      <c r="K67" s="67">
        <f>VLOOKUP($M67,'BD ITEMS 16NOV S&amp;M'!$B:$E,4,0)</f>
        <v>10122100</v>
      </c>
      <c r="L67" s="67" t="str">
        <f>VLOOKUP($M67,'BD ITEMS 16NOV S&amp;M'!$B:$E,3,0)</f>
        <v>MX000056</v>
      </c>
      <c r="M67" s="67">
        <v>86044</v>
      </c>
      <c r="N67" s="93" t="s">
        <v>40</v>
      </c>
      <c r="O67" s="69">
        <v>25</v>
      </c>
      <c r="P67" s="69">
        <v>5</v>
      </c>
      <c r="Q67" s="73"/>
      <c r="R67" s="61">
        <f t="shared" si="3"/>
        <v>0</v>
      </c>
    </row>
    <row r="68" spans="2:19" ht="12.75" customHeight="1">
      <c r="B68" s="67">
        <f>VLOOKUP($D68,'BD ITEMS 16NOV S&amp;M'!$B:$E,4,0)</f>
        <v>10122100</v>
      </c>
      <c r="C68" s="67" t="str">
        <f>VLOOKUP($D68,'BD ITEMS 16NOV S&amp;M'!$B:$E,3,0)</f>
        <v>MX002136</v>
      </c>
      <c r="D68" s="67">
        <v>66452</v>
      </c>
      <c r="E68" s="68" t="s">
        <v>49</v>
      </c>
      <c r="F68" s="69">
        <v>40</v>
      </c>
      <c r="G68" s="69">
        <v>5</v>
      </c>
      <c r="H68" s="69"/>
      <c r="I68" s="61">
        <f t="shared" si="4"/>
        <v>0</v>
      </c>
      <c r="J68" s="85"/>
      <c r="K68" s="67">
        <f>VLOOKUP($M68,'BD ITEMS 16NOV S&amp;M'!$B:$E,4,0)</f>
        <v>10122100</v>
      </c>
      <c r="L68" s="67" t="str">
        <f>VLOOKUP($M68,'BD ITEMS 16NOV S&amp;M'!$B:$E,3,0)</f>
        <v>MX000058</v>
      </c>
      <c r="M68" s="67">
        <v>86032</v>
      </c>
      <c r="N68" s="93" t="s">
        <v>41</v>
      </c>
      <c r="O68" s="69">
        <v>25</v>
      </c>
      <c r="P68" s="69">
        <v>5</v>
      </c>
      <c r="Q68" s="73"/>
      <c r="R68" s="61">
        <f t="shared" si="3"/>
        <v>0</v>
      </c>
    </row>
    <row r="69" spans="2:19" ht="12.75" customHeight="1">
      <c r="B69" s="67">
        <f>VLOOKUP($D69,'BD ITEMS 16NOV S&amp;M'!$B:$E,4,0)</f>
        <v>10122100</v>
      </c>
      <c r="C69" s="67" t="str">
        <f>VLOOKUP($D69,'BD ITEMS 16NOV S&amp;M'!$B:$E,3,0)</f>
        <v>MX002137</v>
      </c>
      <c r="D69" s="67">
        <v>66456</v>
      </c>
      <c r="E69" s="68" t="s">
        <v>50</v>
      </c>
      <c r="F69" s="69">
        <v>5</v>
      </c>
      <c r="G69" s="69">
        <v>10</v>
      </c>
      <c r="H69" s="69"/>
      <c r="I69" s="61">
        <f t="shared" si="4"/>
        <v>0</v>
      </c>
      <c r="J69" s="85"/>
      <c r="K69" s="70">
        <f>VLOOKUP($M69,'BD ITEMS 16NOV S&amp;M'!$B:$E,4,0)</f>
        <v>10122100</v>
      </c>
      <c r="L69" s="70" t="str">
        <f>VLOOKUP($M69,'BD ITEMS 16NOV S&amp;M'!$B:$E,3,0)</f>
        <v>MX000059</v>
      </c>
      <c r="M69" s="70">
        <v>86022</v>
      </c>
      <c r="N69" s="71" t="s">
        <v>42</v>
      </c>
      <c r="O69" s="69">
        <v>25</v>
      </c>
      <c r="P69" s="69">
        <v>5</v>
      </c>
      <c r="Q69" s="73"/>
      <c r="R69" s="61">
        <f t="shared" si="3"/>
        <v>0</v>
      </c>
    </row>
    <row r="70" spans="2:19" ht="13.5" customHeight="1">
      <c r="B70" s="67">
        <f>VLOOKUP($D70,'BD ITEMS 16NOV S&amp;M'!$B:$E,4,0)</f>
        <v>10122100</v>
      </c>
      <c r="C70" s="67" t="str">
        <f>VLOOKUP($D70,'BD ITEMS 16NOV S&amp;M'!$B:$E,3,0)</f>
        <v>MX000071</v>
      </c>
      <c r="D70" s="67">
        <v>46472</v>
      </c>
      <c r="E70" s="102" t="s">
        <v>51</v>
      </c>
      <c r="F70" s="69">
        <v>40</v>
      </c>
      <c r="G70" s="69">
        <v>10</v>
      </c>
      <c r="H70" s="69"/>
      <c r="I70" s="61">
        <f t="shared" si="4"/>
        <v>0</v>
      </c>
      <c r="J70" s="108"/>
      <c r="K70" s="67">
        <f>VLOOKUP($M70,'BD ITEMS 16NOV S&amp;M'!$B:$E,4,0)</f>
        <v>10122100</v>
      </c>
      <c r="L70" s="67" t="str">
        <f>VLOOKUP($M70,'BD ITEMS 16NOV S&amp;M'!$B:$E,3,0)</f>
        <v>MX000060</v>
      </c>
      <c r="M70" s="67">
        <v>86012</v>
      </c>
      <c r="N70" s="73" t="s">
        <v>43</v>
      </c>
      <c r="O70" s="104">
        <v>15</v>
      </c>
      <c r="P70" s="104">
        <v>5</v>
      </c>
      <c r="Q70" s="73"/>
      <c r="R70" s="61">
        <f t="shared" si="3"/>
        <v>0</v>
      </c>
      <c r="S70" s="38"/>
    </row>
    <row r="71" spans="2:19" ht="13.5" customHeight="1">
      <c r="B71" s="67">
        <f>VLOOKUP($D71,'BD ITEMS 16NOV S&amp;M'!$B:$E,4,0)</f>
        <v>10122100</v>
      </c>
      <c r="C71" s="67" t="str">
        <f>VLOOKUP($D71,'BD ITEMS 16NOV S&amp;M'!$B:$E,3,0)</f>
        <v>MX000072</v>
      </c>
      <c r="D71" s="67">
        <v>46476</v>
      </c>
      <c r="E71" s="102" t="s">
        <v>52</v>
      </c>
      <c r="F71" s="69">
        <v>5</v>
      </c>
      <c r="G71" s="69">
        <v>15</v>
      </c>
      <c r="H71" s="69"/>
      <c r="I71" s="61">
        <f t="shared" si="4"/>
        <v>0</v>
      </c>
      <c r="J71" s="85"/>
      <c r="K71" s="146">
        <f>VLOOKUP($M71,'BD ITEMS 16NOV S&amp;M'!$B:$E,4,0)</f>
        <v>10122100</v>
      </c>
      <c r="L71" s="146" t="str">
        <f>VLOOKUP($M71,'BD ITEMS 16NOV S&amp;M'!$B:$E,3,0)</f>
        <v>MX000047</v>
      </c>
      <c r="M71" s="146">
        <v>66149</v>
      </c>
      <c r="N71" s="181" t="s">
        <v>237</v>
      </c>
      <c r="O71" s="148">
        <v>2</v>
      </c>
      <c r="P71" s="104">
        <v>5</v>
      </c>
      <c r="Q71" s="130"/>
      <c r="R71" s="145">
        <f t="shared" si="3"/>
        <v>0</v>
      </c>
    </row>
    <row r="72" spans="2:19" ht="12.75" customHeight="1">
      <c r="B72" s="67">
        <f>VLOOKUP($D72,'BD ITEMS 16NOV S&amp;M'!$B:$E,4,0)</f>
        <v>10122100</v>
      </c>
      <c r="C72" s="67" t="str">
        <f>VLOOKUP($D72,'BD ITEMS 16NOV S&amp;M'!$B:$E,3,0)</f>
        <v>MX000074</v>
      </c>
      <c r="D72" s="67">
        <v>46442</v>
      </c>
      <c r="E72" s="68" t="s">
        <v>53</v>
      </c>
      <c r="F72" s="69">
        <v>40</v>
      </c>
      <c r="G72" s="69">
        <v>10</v>
      </c>
      <c r="H72" s="69"/>
      <c r="I72" s="61">
        <f t="shared" si="4"/>
        <v>0</v>
      </c>
      <c r="J72" s="85"/>
      <c r="K72" s="146">
        <f>VLOOKUP($M72,'BD ITEMS 16NOV S&amp;M'!$B:$E,4,0)</f>
        <v>10122100</v>
      </c>
      <c r="L72" s="146" t="str">
        <f>VLOOKUP($M72,'BD ITEMS 16NOV S&amp;M'!$B:$E,3,0)</f>
        <v>MX000052</v>
      </c>
      <c r="M72" s="146">
        <v>46132</v>
      </c>
      <c r="N72" s="181" t="s">
        <v>194</v>
      </c>
      <c r="O72" s="148">
        <v>40</v>
      </c>
      <c r="P72" s="104">
        <v>5</v>
      </c>
      <c r="Q72" s="130"/>
      <c r="R72" s="145">
        <f t="shared" si="3"/>
        <v>0</v>
      </c>
    </row>
    <row r="73" spans="2:19" ht="12.75" customHeight="1">
      <c r="B73" s="67">
        <f>VLOOKUP($D73,'BD ITEMS 16NOV S&amp;M'!$B:$E,4,0)</f>
        <v>10122100</v>
      </c>
      <c r="C73" s="67" t="str">
        <f>VLOOKUP($D73,'BD ITEMS 16NOV S&amp;M'!$B:$E,3,0)</f>
        <v>MX000075</v>
      </c>
      <c r="D73" s="67">
        <v>46446</v>
      </c>
      <c r="E73" s="68" t="s">
        <v>54</v>
      </c>
      <c r="F73" s="69">
        <v>5</v>
      </c>
      <c r="G73" s="69">
        <v>15</v>
      </c>
      <c r="H73" s="69"/>
      <c r="I73" s="61">
        <f t="shared" si="4"/>
        <v>0</v>
      </c>
      <c r="J73" s="90"/>
      <c r="K73" s="146">
        <f>VLOOKUP($M73,'BD ITEMS 16NOV S&amp;M'!$B:$E,4,0)</f>
        <v>10122100</v>
      </c>
      <c r="L73" s="146" t="str">
        <f>VLOOKUP($M73,'BD ITEMS 16NOV S&amp;M'!$B:$E,3,0)</f>
        <v>MX000043</v>
      </c>
      <c r="M73" s="146">
        <v>46394</v>
      </c>
      <c r="N73" s="181" t="s">
        <v>44</v>
      </c>
      <c r="O73" s="148">
        <v>40</v>
      </c>
      <c r="P73" s="104">
        <v>15</v>
      </c>
      <c r="Q73" s="130"/>
      <c r="R73" s="145">
        <f t="shared" si="3"/>
        <v>0</v>
      </c>
    </row>
    <row r="74" spans="2:19" ht="12.75" customHeight="1">
      <c r="B74" s="67">
        <f>VLOOKUP($D74,'BD ITEMS 16NOV S&amp;M'!$B:$E,4,0)</f>
        <v>10122100</v>
      </c>
      <c r="C74" s="67" t="str">
        <f>VLOOKUP($D74,'BD ITEMS 16NOV S&amp;M'!$B:$E,3,0)</f>
        <v>MX000088</v>
      </c>
      <c r="D74" s="67">
        <v>46482</v>
      </c>
      <c r="E74" s="68" t="s">
        <v>55</v>
      </c>
      <c r="F74" s="69">
        <v>40</v>
      </c>
      <c r="G74" s="69">
        <v>10</v>
      </c>
      <c r="H74" s="69"/>
      <c r="I74" s="61">
        <f t="shared" si="4"/>
        <v>0</v>
      </c>
      <c r="J74" s="90"/>
      <c r="K74" s="146">
        <f>VLOOKUP($M74,'BD ITEMS 16NOV S&amp;M'!$B:$E,4,0)</f>
        <v>10122100</v>
      </c>
      <c r="L74" s="146" t="str">
        <f>VLOOKUP($M74,'BD ITEMS 16NOV S&amp;M'!$B:$E,3,0)</f>
        <v>MX000037</v>
      </c>
      <c r="M74" s="146">
        <v>56152</v>
      </c>
      <c r="N74" s="181" t="s">
        <v>238</v>
      </c>
      <c r="O74" s="199">
        <v>40</v>
      </c>
      <c r="P74" s="104">
        <v>10</v>
      </c>
      <c r="Q74" s="130"/>
      <c r="R74" s="145">
        <f t="shared" si="3"/>
        <v>0</v>
      </c>
    </row>
    <row r="75" spans="2:19" ht="12.75" customHeight="1" thickBot="1">
      <c r="B75" s="67">
        <f>VLOOKUP($D75,'BD ITEMS 16NOV S&amp;M'!$B:$E,4,0)</f>
        <v>10122100</v>
      </c>
      <c r="C75" s="67" t="str">
        <f>VLOOKUP($D75,'BD ITEMS 16NOV S&amp;M'!$B:$E,3,0)</f>
        <v>MX000089</v>
      </c>
      <c r="D75" s="67">
        <v>46486</v>
      </c>
      <c r="E75" s="68" t="s">
        <v>56</v>
      </c>
      <c r="F75" s="69">
        <v>5</v>
      </c>
      <c r="G75" s="69">
        <v>15</v>
      </c>
      <c r="H75" s="69"/>
      <c r="I75" s="61">
        <f t="shared" si="4"/>
        <v>0</v>
      </c>
      <c r="J75" s="85"/>
      <c r="K75" s="201">
        <f>VLOOKUP($M75,'BD ITEMS 16NOV S&amp;M'!$B:$E,4,0)</f>
        <v>10122100</v>
      </c>
      <c r="L75" s="201" t="str">
        <f>VLOOKUP($M75,'BD ITEMS 16NOV S&amp;M'!$B:$E,3,0)</f>
        <v>MX000039</v>
      </c>
      <c r="M75" s="201">
        <v>56104</v>
      </c>
      <c r="N75" s="202" t="s">
        <v>247</v>
      </c>
      <c r="O75" s="203">
        <v>40</v>
      </c>
      <c r="P75" s="204">
        <v>10</v>
      </c>
      <c r="Q75" s="205"/>
      <c r="R75" s="206">
        <f t="shared" si="3"/>
        <v>0</v>
      </c>
    </row>
    <row r="76" spans="2:19" ht="12.75" customHeight="1">
      <c r="B76" s="67">
        <f>VLOOKUP($D76,'BD ITEMS 16NOV S&amp;M'!$B:$E,4,0)</f>
        <v>10122100</v>
      </c>
      <c r="C76" s="67" t="str">
        <f>VLOOKUP($D76,'BD ITEMS 16NOV S&amp;M'!$B:$E,3,0)</f>
        <v>MX000063</v>
      </c>
      <c r="D76" s="67">
        <v>66962</v>
      </c>
      <c r="E76" s="68" t="s">
        <v>57</v>
      </c>
      <c r="F76" s="69">
        <v>40</v>
      </c>
      <c r="G76" s="69">
        <v>10</v>
      </c>
      <c r="H76" s="69"/>
      <c r="I76" s="61">
        <f t="shared" si="4"/>
        <v>0</v>
      </c>
      <c r="J76" s="85"/>
      <c r="K76" s="183">
        <f>VLOOKUP($M76,'BD ITEMS 16NOV S&amp;M'!$B:$E,4,0)</f>
        <v>10122100</v>
      </c>
      <c r="L76" s="183" t="str">
        <f>VLOOKUP($M76,'BD ITEMS 16NOV S&amp;M'!$B:$E,3,0)</f>
        <v>MX000429</v>
      </c>
      <c r="M76" s="183">
        <v>66572</v>
      </c>
      <c r="N76" s="184" t="s">
        <v>196</v>
      </c>
      <c r="O76" s="185">
        <v>40</v>
      </c>
      <c r="P76" s="107">
        <v>5</v>
      </c>
      <c r="Q76" s="142"/>
      <c r="R76" s="186">
        <f t="shared" si="3"/>
        <v>0</v>
      </c>
    </row>
    <row r="77" spans="2:19" ht="13.5" customHeight="1">
      <c r="B77" s="67">
        <f>VLOOKUP($D77,'BD ITEMS 16NOV S&amp;M'!$B:$E,4,0)</f>
        <v>10122100</v>
      </c>
      <c r="C77" s="67" t="str">
        <f>VLOOKUP($D77,'BD ITEMS 16NOV S&amp;M'!$B:$E,3,0)</f>
        <v>MX000064</v>
      </c>
      <c r="D77" s="67">
        <v>66966</v>
      </c>
      <c r="E77" s="68" t="s">
        <v>58</v>
      </c>
      <c r="F77" s="69">
        <v>5</v>
      </c>
      <c r="G77" s="69">
        <v>15</v>
      </c>
      <c r="H77" s="69"/>
      <c r="I77" s="61">
        <f t="shared" si="4"/>
        <v>0</v>
      </c>
      <c r="J77" s="85"/>
      <c r="K77" s="127">
        <f>VLOOKUP($M77,'BD ITEMS 16NOV S&amp;M'!$B:$E,4,0)</f>
        <v>10122100</v>
      </c>
      <c r="L77" s="127" t="str">
        <f>VLOOKUP($M77,'BD ITEMS 16NOV S&amp;M'!$B:$E,3,0)</f>
        <v>MX000428</v>
      </c>
      <c r="M77" s="127">
        <v>66576</v>
      </c>
      <c r="N77" s="128" t="s">
        <v>197</v>
      </c>
      <c r="O77" s="129">
        <v>5</v>
      </c>
      <c r="P77" s="104">
        <v>15</v>
      </c>
      <c r="Q77" s="130"/>
      <c r="R77" s="145">
        <f t="shared" si="3"/>
        <v>0</v>
      </c>
    </row>
    <row r="78" spans="2:19" ht="12.75" customHeight="1">
      <c r="B78" s="67">
        <f>VLOOKUP($D78,'BD ITEMS 16NOV S&amp;M'!$B:$E,4,0)</f>
        <v>10122100</v>
      </c>
      <c r="C78" s="67" t="str">
        <f>VLOOKUP($D78,'BD ITEMS 16NOV S&amp;M'!$B:$E,3,0)</f>
        <v>MX000068</v>
      </c>
      <c r="D78" s="67">
        <v>26187</v>
      </c>
      <c r="E78" s="68" t="s">
        <v>248</v>
      </c>
      <c r="F78" s="69">
        <v>25</v>
      </c>
      <c r="G78" s="69">
        <v>10</v>
      </c>
      <c r="H78" s="69"/>
      <c r="I78" s="61">
        <f t="shared" si="4"/>
        <v>0</v>
      </c>
      <c r="J78" s="83"/>
      <c r="K78" s="127">
        <f>VLOOKUP($M78,'BD ITEMS 16NOV S&amp;M'!$B:$E,4,0)</f>
        <v>10122100</v>
      </c>
      <c r="L78" s="127" t="str">
        <f>VLOOKUP($M78,'BD ITEMS 16NOV S&amp;M'!$B:$E,3,0)</f>
        <v>MX000425</v>
      </c>
      <c r="M78" s="127">
        <v>66592</v>
      </c>
      <c r="N78" s="128" t="s">
        <v>199</v>
      </c>
      <c r="O78" s="129">
        <v>40</v>
      </c>
      <c r="P78" s="104">
        <v>10</v>
      </c>
      <c r="Q78" s="130"/>
      <c r="R78" s="145">
        <f t="shared" si="3"/>
        <v>0</v>
      </c>
    </row>
    <row r="79" spans="2:19" ht="13.5" customHeight="1">
      <c r="B79" s="67">
        <f>VLOOKUP($D79,'BD ITEMS 16NOV S&amp;M'!$B:$E,4,0)</f>
        <v>10122100</v>
      </c>
      <c r="C79" s="67" t="str">
        <f>VLOOKUP($D79,'BD ITEMS 16NOV S&amp;M'!$B:$E,3,0)</f>
        <v>MX000069</v>
      </c>
      <c r="D79" s="67">
        <v>26186</v>
      </c>
      <c r="E79" s="68" t="s">
        <v>249</v>
      </c>
      <c r="F79" s="69">
        <v>5</v>
      </c>
      <c r="G79" s="69">
        <v>15</v>
      </c>
      <c r="H79" s="69"/>
      <c r="I79" s="61">
        <f t="shared" si="4"/>
        <v>0</v>
      </c>
      <c r="J79" s="85"/>
      <c r="K79" s="127">
        <f>VLOOKUP($M79,'BD ITEMS 16NOV S&amp;M'!$B:$E,4,0)</f>
        <v>10122100</v>
      </c>
      <c r="L79" s="127" t="str">
        <f>VLOOKUP($M79,'BD ITEMS 16NOV S&amp;M'!$B:$E,3,0)</f>
        <v>MX000427</v>
      </c>
      <c r="M79" s="127">
        <v>66596</v>
      </c>
      <c r="N79" s="128" t="s">
        <v>198</v>
      </c>
      <c r="O79" s="129">
        <v>5</v>
      </c>
      <c r="P79" s="104">
        <v>15</v>
      </c>
      <c r="Q79" s="130"/>
      <c r="R79" s="145">
        <f t="shared" si="3"/>
        <v>0</v>
      </c>
    </row>
    <row r="80" spans="2:19">
      <c r="B80" s="67">
        <f>VLOOKUP($D80,'BD ITEMS 16NOV S&amp;M'!$B:$E,4,0)</f>
        <v>10122100</v>
      </c>
      <c r="C80" s="67" t="str">
        <f>VLOOKUP($D80,'BD ITEMS 16NOV S&amp;M'!$B:$E,3,0)</f>
        <v>MX000081</v>
      </c>
      <c r="D80" s="67">
        <v>46122</v>
      </c>
      <c r="E80" s="68" t="s">
        <v>61</v>
      </c>
      <c r="F80" s="69">
        <v>40</v>
      </c>
      <c r="G80" s="69">
        <v>10</v>
      </c>
      <c r="H80" s="69"/>
      <c r="I80" s="61">
        <f t="shared" si="4"/>
        <v>0</v>
      </c>
      <c r="J80" s="85"/>
      <c r="K80" s="146">
        <f>VLOOKUP($M80,'BD ITEMS 16NOV S&amp;M'!$B:$E,4,0)</f>
        <v>10122100</v>
      </c>
      <c r="L80" s="146" t="str">
        <f>VLOOKUP($M80,'BD ITEMS 16NOV S&amp;M'!$B:$E,3,0)</f>
        <v>MX000430</v>
      </c>
      <c r="M80" s="146">
        <v>66032</v>
      </c>
      <c r="N80" s="192" t="s">
        <v>245</v>
      </c>
      <c r="O80" s="129">
        <v>40</v>
      </c>
      <c r="P80" s="130">
        <v>15</v>
      </c>
      <c r="Q80" s="130"/>
      <c r="R80" s="145">
        <f t="shared" si="3"/>
        <v>0</v>
      </c>
    </row>
    <row r="81" spans="2:18" ht="12.75" customHeight="1">
      <c r="B81" s="67">
        <f>VLOOKUP($D81,'BD ITEMS 16NOV S&amp;M'!$B:$E,4,0)</f>
        <v>10122100</v>
      </c>
      <c r="C81" s="67" t="str">
        <f>VLOOKUP($D81,'BD ITEMS 16NOV S&amp;M'!$B:$E,3,0)</f>
        <v>MX000082</v>
      </c>
      <c r="D81" s="67">
        <v>46126</v>
      </c>
      <c r="E81" s="68" t="s">
        <v>62</v>
      </c>
      <c r="F81" s="69">
        <v>5</v>
      </c>
      <c r="G81" s="69">
        <v>15</v>
      </c>
      <c r="H81" s="69"/>
      <c r="I81" s="61">
        <f t="shared" si="4"/>
        <v>0</v>
      </c>
      <c r="J81" s="85"/>
      <c r="K81" s="146">
        <f>VLOOKUP($M81,'BD ITEMS 16NOV S&amp;M'!$B:$E,4,0)</f>
        <v>10122100</v>
      </c>
      <c r="L81" s="146" t="str">
        <f>VLOOKUP($M81,'BD ITEMS 16NOV S&amp;M'!$B:$E,3,0)</f>
        <v>MX000424</v>
      </c>
      <c r="M81" s="146">
        <v>66582</v>
      </c>
      <c r="N81" s="192" t="s">
        <v>244</v>
      </c>
      <c r="O81" s="129">
        <v>40</v>
      </c>
      <c r="P81" s="130">
        <v>15</v>
      </c>
      <c r="Q81" s="130"/>
      <c r="R81" s="145">
        <f t="shared" si="3"/>
        <v>0</v>
      </c>
    </row>
    <row r="82" spans="2:18" ht="12.75" customHeight="1">
      <c r="B82" s="67">
        <f>VLOOKUP($D82,'BD ITEMS 16NOV S&amp;M'!$B:$E,4,0)</f>
        <v>10122100</v>
      </c>
      <c r="C82" s="67" t="str">
        <f>VLOOKUP($D82,'BD ITEMS 16NOV S&amp;M'!$B:$E,3,0)</f>
        <v>MX000094</v>
      </c>
      <c r="D82" s="67">
        <v>46022</v>
      </c>
      <c r="E82" s="68" t="s">
        <v>65</v>
      </c>
      <c r="F82" s="69">
        <v>40</v>
      </c>
      <c r="G82" s="69">
        <v>10</v>
      </c>
      <c r="H82" s="69"/>
      <c r="I82" s="61">
        <f t="shared" si="4"/>
        <v>0</v>
      </c>
      <c r="J82" s="85"/>
      <c r="K82" s="127">
        <f>VLOOKUP($M82,'BD ITEMS 16NOV S&amp;M'!$B:$E,4,0)</f>
        <v>10122100</v>
      </c>
      <c r="L82" s="127" t="str">
        <f>VLOOKUP($M82,'BD ITEMS 16NOV S&amp;M'!$B:$E,3,0)</f>
        <v>MX000271</v>
      </c>
      <c r="M82" s="127">
        <v>46002</v>
      </c>
      <c r="N82" s="128" t="s">
        <v>83</v>
      </c>
      <c r="O82" s="129">
        <v>40</v>
      </c>
      <c r="P82" s="130">
        <v>3</v>
      </c>
      <c r="Q82" s="130"/>
      <c r="R82" s="145">
        <f t="shared" si="3"/>
        <v>0</v>
      </c>
    </row>
    <row r="83" spans="2:18" ht="12.75" customHeight="1" thickBot="1">
      <c r="B83" s="67">
        <f>VLOOKUP($D83,'BD ITEMS 16NOV S&amp;M'!$B:$E,4,0)</f>
        <v>10122100</v>
      </c>
      <c r="C83" s="67" t="str">
        <f>VLOOKUP($D83,'BD ITEMS 16NOV S&amp;M'!$B:$E,3,0)</f>
        <v>MX000083</v>
      </c>
      <c r="D83" s="67">
        <v>46026</v>
      </c>
      <c r="E83" s="68" t="s">
        <v>66</v>
      </c>
      <c r="F83" s="69">
        <v>5</v>
      </c>
      <c r="G83" s="69">
        <v>15</v>
      </c>
      <c r="H83" s="69"/>
      <c r="I83" s="61">
        <f t="shared" si="4"/>
        <v>0</v>
      </c>
      <c r="J83" s="85"/>
      <c r="K83" s="132">
        <f>VLOOKUP($M83,'BD ITEMS 16NOV S&amp;M'!$B:$E,4,0)</f>
        <v>10122100</v>
      </c>
      <c r="L83" s="132" t="str">
        <f>VLOOKUP($M83,'BD ITEMS 16NOV S&amp;M'!$B:$E,3,0)</f>
        <v>MX000273</v>
      </c>
      <c r="M83" s="132">
        <v>46012</v>
      </c>
      <c r="N83" s="133" t="s">
        <v>84</v>
      </c>
      <c r="O83" s="187">
        <v>40</v>
      </c>
      <c r="P83" s="182">
        <v>5</v>
      </c>
      <c r="Q83" s="182"/>
      <c r="R83" s="212">
        <f t="shared" si="3"/>
        <v>0</v>
      </c>
    </row>
    <row r="84" spans="2:18" ht="12.75" customHeight="1" thickBot="1">
      <c r="B84" s="75">
        <f>VLOOKUP($D84,'BD ITEMS 16NOV S&amp;M'!$B:$E,4,0)</f>
        <v>10122100</v>
      </c>
      <c r="C84" s="75" t="str">
        <f>VLOOKUP($D84,'BD ITEMS 16NOV S&amp;M'!$B:$E,3,0)</f>
        <v>MX000095</v>
      </c>
      <c r="D84" s="75">
        <v>56952</v>
      </c>
      <c r="E84" s="76" t="s">
        <v>192</v>
      </c>
      <c r="F84" s="77">
        <v>40</v>
      </c>
      <c r="G84" s="77">
        <v>10</v>
      </c>
      <c r="H84" s="77"/>
      <c r="I84" s="94">
        <f t="shared" si="4"/>
        <v>0</v>
      </c>
      <c r="J84" s="85"/>
      <c r="K84" s="207">
        <f>VLOOKUP($M84,'BD ITEMS 16NOV S&amp;M'!$B:$E,4,0)</f>
        <v>10122100</v>
      </c>
      <c r="L84" s="207" t="str">
        <f>VLOOKUP($M84,'BD ITEMS 16NOV S&amp;M'!$B:$E,3,0)</f>
        <v>MX000418</v>
      </c>
      <c r="M84" s="207">
        <v>66170</v>
      </c>
      <c r="N84" s="208" t="s">
        <v>71</v>
      </c>
      <c r="O84" s="209">
        <v>40</v>
      </c>
      <c r="P84" s="210">
        <v>5</v>
      </c>
      <c r="Q84" s="210"/>
      <c r="R84" s="211">
        <f t="shared" si="3"/>
        <v>0</v>
      </c>
    </row>
    <row r="85" spans="2:18" ht="13.5" customHeight="1">
      <c r="B85" s="58">
        <f>VLOOKUP($D85,'BD ITEMS 16NOV S&amp;M'!$B:$E,4,0)</f>
        <v>10122100</v>
      </c>
      <c r="C85" s="58" t="str">
        <f>VLOOKUP($D85,'BD ITEMS 16NOV S&amp;M'!$B:$E,3,0)</f>
        <v>MX000269</v>
      </c>
      <c r="D85" s="58">
        <v>66052</v>
      </c>
      <c r="E85" s="109" t="s">
        <v>160</v>
      </c>
      <c r="F85" s="60">
        <v>40</v>
      </c>
      <c r="G85" s="60">
        <v>10</v>
      </c>
      <c r="H85" s="60"/>
      <c r="I85" s="82">
        <f t="shared" si="4"/>
        <v>0</v>
      </c>
      <c r="J85" s="39"/>
      <c r="K85" s="127">
        <f>VLOOKUP($M85,'BD ITEMS 16NOV S&amp;M'!$B:$E,4,0)</f>
        <v>10122100</v>
      </c>
      <c r="L85" s="127" t="str">
        <f>VLOOKUP($M85,'BD ITEMS 16NOV S&amp;M'!$B:$E,3,0)</f>
        <v>MX000423</v>
      </c>
      <c r="M85" s="127">
        <v>66042</v>
      </c>
      <c r="N85" s="128" t="s">
        <v>72</v>
      </c>
      <c r="O85" s="129">
        <v>40</v>
      </c>
      <c r="P85" s="130">
        <v>10</v>
      </c>
      <c r="Q85" s="130"/>
      <c r="R85" s="131">
        <f t="shared" si="3"/>
        <v>0</v>
      </c>
    </row>
    <row r="86" spans="2:18" ht="12.75" customHeight="1">
      <c r="B86" s="67">
        <f>VLOOKUP($D86,'BD ITEMS 16NOV S&amp;M'!$B:$E,4,0)</f>
        <v>10122100</v>
      </c>
      <c r="C86" s="67" t="str">
        <f>VLOOKUP($D86,'BD ITEMS 16NOV S&amp;M'!$B:$E,3,0)</f>
        <v>MX000270</v>
      </c>
      <c r="D86" s="67">
        <v>66062</v>
      </c>
      <c r="E86" s="68" t="s">
        <v>161</v>
      </c>
      <c r="F86" s="69">
        <v>40</v>
      </c>
      <c r="G86" s="69">
        <v>10</v>
      </c>
      <c r="H86" s="69"/>
      <c r="I86" s="61">
        <f t="shared" si="4"/>
        <v>0</v>
      </c>
      <c r="J86" s="39"/>
      <c r="K86" s="127">
        <f>VLOOKUP($M86,'BD ITEMS 16NOV S&amp;M'!$B:$E,4,0)</f>
        <v>10122100</v>
      </c>
      <c r="L86" s="127" t="str">
        <f>VLOOKUP($M86,'BD ITEMS 16NOV S&amp;M'!$B:$E,3,0)</f>
        <v>MX000421</v>
      </c>
      <c r="M86" s="127">
        <v>66184</v>
      </c>
      <c r="N86" s="128" t="s">
        <v>239</v>
      </c>
      <c r="O86" s="129">
        <v>40</v>
      </c>
      <c r="P86" s="130">
        <v>10</v>
      </c>
      <c r="Q86" s="130"/>
      <c r="R86" s="131">
        <f t="shared" si="3"/>
        <v>0</v>
      </c>
    </row>
    <row r="87" spans="2:18" ht="12.75" customHeight="1">
      <c r="B87" s="67">
        <f>VLOOKUP($D87,'BD ITEMS 16NOV S&amp;M'!$B:$E,4,0)</f>
        <v>10122100</v>
      </c>
      <c r="C87" s="67" t="str">
        <f>VLOOKUP($D87,'BD ITEMS 16NOV S&amp;M'!$B:$E,3,0)</f>
        <v>MX000268</v>
      </c>
      <c r="D87" s="67">
        <v>66889</v>
      </c>
      <c r="E87" s="68" t="s">
        <v>162</v>
      </c>
      <c r="F87" s="110">
        <v>20</v>
      </c>
      <c r="G87" s="69">
        <v>5</v>
      </c>
      <c r="H87" s="69"/>
      <c r="I87" s="61">
        <f t="shared" si="4"/>
        <v>0</v>
      </c>
      <c r="J87" s="39"/>
      <c r="K87" s="127">
        <f>VLOOKUP($M87,'BD ITEMS 16NOV S&amp;M'!$B:$E,4,0)</f>
        <v>10122100</v>
      </c>
      <c r="L87" s="127" t="str">
        <f>VLOOKUP($M87,'BD ITEMS 16NOV S&amp;M'!$B:$E,3,0)</f>
        <v>MX000413</v>
      </c>
      <c r="M87" s="127">
        <v>46772</v>
      </c>
      <c r="N87" s="128" t="s">
        <v>200</v>
      </c>
      <c r="O87" s="130">
        <v>40</v>
      </c>
      <c r="P87" s="130">
        <v>10</v>
      </c>
      <c r="Q87" s="130"/>
      <c r="R87" s="131">
        <f t="shared" si="3"/>
        <v>0</v>
      </c>
    </row>
    <row r="88" spans="2:18" ht="12.75" customHeight="1" thickBot="1">
      <c r="B88" s="67">
        <f>VLOOKUP($D88,'BD ITEMS 16NOV S&amp;M'!$B:$E,4,0)</f>
        <v>10122100</v>
      </c>
      <c r="C88" s="67" t="str">
        <f>VLOOKUP($D88,'BD ITEMS 16NOV S&amp;M'!$B:$E,3,0)</f>
        <v>MX000265</v>
      </c>
      <c r="D88" s="67">
        <v>56902</v>
      </c>
      <c r="E88" s="68" t="s">
        <v>76</v>
      </c>
      <c r="F88" s="106">
        <v>40</v>
      </c>
      <c r="G88" s="104">
        <v>15</v>
      </c>
      <c r="H88" s="104"/>
      <c r="I88" s="61">
        <f t="shared" si="4"/>
        <v>0</v>
      </c>
      <c r="J88" s="39"/>
      <c r="K88" s="132">
        <f>VLOOKUP($M88,'BD ITEMS 16NOV S&amp;M'!$B:$E,4,0)</f>
        <v>10122100</v>
      </c>
      <c r="L88" s="132" t="str">
        <f>VLOOKUP($M88,'BD ITEMS 16NOV S&amp;M'!$B:$E,3,0)</f>
        <v>MX000420</v>
      </c>
      <c r="M88" s="132">
        <v>66114</v>
      </c>
      <c r="N88" s="133" t="s">
        <v>73</v>
      </c>
      <c r="O88" s="134">
        <v>40</v>
      </c>
      <c r="P88" s="134">
        <v>10</v>
      </c>
      <c r="Q88" s="134"/>
      <c r="R88" s="131">
        <f t="shared" si="3"/>
        <v>0</v>
      </c>
    </row>
    <row r="89" spans="2:18" ht="12.75" customHeight="1">
      <c r="B89" s="67">
        <f>VLOOKUP($D89,'BD ITEMS 16NOV S&amp;M'!$B:$E,4,0)</f>
        <v>10122100</v>
      </c>
      <c r="C89" s="67" t="str">
        <f>VLOOKUP($D89,'BD ITEMS 16NOV S&amp;M'!$B:$E,3,0)</f>
        <v>MX000264</v>
      </c>
      <c r="D89" s="67">
        <v>56906</v>
      </c>
      <c r="E89" s="68" t="s">
        <v>77</v>
      </c>
      <c r="F89" s="106">
        <v>5</v>
      </c>
      <c r="G89" s="104">
        <v>15</v>
      </c>
      <c r="H89" s="104"/>
      <c r="I89" s="61">
        <f t="shared" si="4"/>
        <v>0</v>
      </c>
      <c r="J89" s="39"/>
      <c r="K89" s="127"/>
      <c r="L89" s="127"/>
      <c r="M89" s="127"/>
      <c r="N89" s="128"/>
      <c r="O89" s="130"/>
      <c r="P89" s="130"/>
      <c r="Q89" s="130"/>
      <c r="R89" s="131"/>
    </row>
    <row r="90" spans="2:18" ht="12.75" customHeight="1" thickBot="1">
      <c r="B90" s="67">
        <f>VLOOKUP($D90,'BD ITEMS 16NOV S&amp;M'!$B:$E,4,0)</f>
        <v>10122100</v>
      </c>
      <c r="C90" s="67" t="str">
        <f>VLOOKUP($D90,'BD ITEMS 16NOV S&amp;M'!$B:$E,3,0)</f>
        <v>MX000266</v>
      </c>
      <c r="D90" s="67">
        <v>66932</v>
      </c>
      <c r="E90" s="68" t="s">
        <v>191</v>
      </c>
      <c r="F90" s="106">
        <v>40</v>
      </c>
      <c r="G90" s="104">
        <v>15</v>
      </c>
      <c r="H90" s="104"/>
      <c r="I90" s="61">
        <f t="shared" si="4"/>
        <v>0</v>
      </c>
      <c r="J90" s="39"/>
      <c r="K90" s="132"/>
      <c r="L90" s="132"/>
      <c r="M90" s="132"/>
      <c r="N90" s="133"/>
      <c r="O90" s="134"/>
      <c r="P90" s="134"/>
      <c r="Q90" s="134"/>
      <c r="R90" s="131"/>
    </row>
    <row r="91" spans="2:18" ht="12.75" customHeight="1">
      <c r="B91" s="34"/>
      <c r="C91" s="34"/>
      <c r="I91" s="111">
        <f>SUM(I10:I90)</f>
        <v>0</v>
      </c>
      <c r="J91" s="39"/>
      <c r="K91" s="154"/>
      <c r="L91" s="154"/>
      <c r="M91" s="154"/>
      <c r="N91" s="157"/>
      <c r="O91" s="188"/>
      <c r="P91" s="188"/>
      <c r="Q91" s="158"/>
      <c r="R91" s="189">
        <f>SUM(R10:R90)</f>
        <v>0</v>
      </c>
    </row>
    <row r="92" spans="2:18" ht="13.5" customHeight="1">
      <c r="B92" s="34"/>
      <c r="C92" s="34"/>
      <c r="I92" s="111"/>
      <c r="K92" s="34"/>
      <c r="L92" s="34"/>
    </row>
    <row r="93" spans="2:18">
      <c r="B93" s="34"/>
      <c r="C93" s="34"/>
      <c r="K93" s="39"/>
      <c r="L93" s="39"/>
      <c r="M93" s="39"/>
      <c r="N93" s="39"/>
      <c r="O93" s="200"/>
      <c r="P93" s="39"/>
      <c r="Q93" s="39"/>
      <c r="R93" s="111"/>
    </row>
    <row r="94" spans="2:18">
      <c r="B94" s="34"/>
      <c r="C94" s="34"/>
      <c r="K94" s="34"/>
      <c r="L94" s="34"/>
    </row>
    <row r="95" spans="2:18" ht="12.75" thickBot="1">
      <c r="B95" s="34"/>
      <c r="C95" s="34"/>
      <c r="K95" s="39"/>
      <c r="L95" s="39"/>
      <c r="M95" s="39"/>
      <c r="N95" s="39"/>
      <c r="O95" s="200"/>
      <c r="P95" s="39"/>
      <c r="Q95" s="39"/>
      <c r="R95" s="112"/>
    </row>
    <row r="96" spans="2:18" ht="18" customHeight="1" thickBot="1">
      <c r="B96" s="42"/>
      <c r="C96" s="42"/>
      <c r="D96" s="42" t="s">
        <v>156</v>
      </c>
      <c r="E96" s="43"/>
      <c r="F96" s="44"/>
      <c r="G96" s="44"/>
      <c r="H96" s="44"/>
      <c r="I96" s="45"/>
      <c r="J96" s="43"/>
      <c r="K96" s="43"/>
      <c r="L96" s="43"/>
      <c r="M96" s="43"/>
      <c r="N96" s="43"/>
      <c r="O96" s="46"/>
      <c r="P96" s="46"/>
      <c r="Q96" s="47"/>
      <c r="R96" s="48"/>
    </row>
    <row r="97" spans="2:18" ht="17.25" customHeight="1" thickBot="1">
      <c r="B97" s="49"/>
      <c r="C97" s="49"/>
      <c r="D97" s="49" t="s">
        <v>157</v>
      </c>
      <c r="E97" s="50"/>
      <c r="F97" s="119" t="s">
        <v>158</v>
      </c>
      <c r="G97" s="119"/>
      <c r="H97" s="121">
        <f>SUM(I101:I140)</f>
        <v>0</v>
      </c>
      <c r="I97" s="122"/>
      <c r="J97" s="122"/>
      <c r="K97" s="266"/>
      <c r="L97" s="261"/>
      <c r="M97" s="261" t="s">
        <v>159</v>
      </c>
      <c r="N97" s="1142"/>
      <c r="O97" s="1143"/>
      <c r="P97" s="1143"/>
      <c r="Q97" s="1144"/>
      <c r="R97" s="48"/>
    </row>
    <row r="98" spans="2:18" ht="19.5" customHeight="1" thickBot="1">
      <c r="B98" s="51"/>
      <c r="C98" s="51"/>
      <c r="D98" s="51" t="s">
        <v>157</v>
      </c>
      <c r="E98" s="52"/>
      <c r="F98" s="120" t="s">
        <v>158</v>
      </c>
      <c r="G98" s="120"/>
      <c r="H98" s="113"/>
      <c r="I98" s="114"/>
      <c r="J98" s="114"/>
      <c r="K98" s="265"/>
      <c r="L98" s="260"/>
      <c r="M98" s="260" t="s">
        <v>159</v>
      </c>
      <c r="N98" s="1132"/>
      <c r="O98" s="1133"/>
      <c r="P98" s="1133"/>
      <c r="Q98" s="1134"/>
      <c r="R98" s="48"/>
    </row>
    <row r="99" spans="2:18" ht="12.75" thickBot="1">
      <c r="B99" s="34"/>
      <c r="C99" s="34"/>
      <c r="I99" s="39"/>
      <c r="J99" s="39"/>
      <c r="K99" s="115"/>
      <c r="L99" s="115"/>
      <c r="M99" s="115"/>
      <c r="N99" s="39"/>
      <c r="O99" s="116"/>
      <c r="P99" s="116"/>
      <c r="Q99" s="39"/>
    </row>
    <row r="100" spans="2:18" ht="13.5" thickBot="1">
      <c r="B100" s="213"/>
      <c r="C100" s="213"/>
      <c r="D100" s="213" t="s">
        <v>147</v>
      </c>
      <c r="E100" s="214" t="s">
        <v>148</v>
      </c>
      <c r="F100" s="215" t="s">
        <v>173</v>
      </c>
      <c r="G100" s="215" t="s">
        <v>174</v>
      </c>
      <c r="H100" s="216" t="s">
        <v>188</v>
      </c>
      <c r="I100" s="217" t="s">
        <v>173</v>
      </c>
      <c r="J100" s="152"/>
      <c r="K100" s="218"/>
      <c r="L100" s="218"/>
      <c r="M100" s="218"/>
      <c r="N100" s="219" t="s">
        <v>90</v>
      </c>
      <c r="O100" s="220"/>
      <c r="P100" s="220"/>
      <c r="Q100" s="221"/>
      <c r="R100" s="145">
        <f t="shared" ref="R100:R105" si="5">Q100*O100</f>
        <v>0</v>
      </c>
    </row>
    <row r="101" spans="2:18" ht="12.75" thickBot="1">
      <c r="B101" s="183">
        <f>VLOOKUP($D101,'BD ITEMS 16NOV S&amp;M'!$B:$E,4,0)</f>
        <v>10121800</v>
      </c>
      <c r="C101" s="183" t="str">
        <f>VLOOKUP($D101,'BD ITEMS 16NOV S&amp;M'!$B:$E,3,0)</f>
        <v>MX000651</v>
      </c>
      <c r="D101" s="183">
        <v>57261</v>
      </c>
      <c r="E101" s="184" t="s">
        <v>163</v>
      </c>
      <c r="F101" s="183">
        <v>2</v>
      </c>
      <c r="G101" s="222">
        <v>10</v>
      </c>
      <c r="H101" s="223"/>
      <c r="I101" s="224">
        <f>H101*20</f>
        <v>0</v>
      </c>
      <c r="J101" s="152"/>
      <c r="K101" s="225">
        <f>VLOOKUP($M101,'BD ITEMS 16NOV S&amp;M'!$B:$E,4,0)</f>
        <v>10122100</v>
      </c>
      <c r="L101" s="225" t="str">
        <f>VLOOKUP($M101,'BD ITEMS 16NOV S&amp;M'!$B:$E,3,0)</f>
        <v>MX000115</v>
      </c>
      <c r="M101" s="225">
        <v>88699</v>
      </c>
      <c r="N101" s="226" t="s">
        <v>91</v>
      </c>
      <c r="O101" s="143">
        <v>10</v>
      </c>
      <c r="P101" s="227">
        <v>3</v>
      </c>
      <c r="Q101" s="144"/>
      <c r="R101" s="145">
        <f t="shared" si="5"/>
        <v>0</v>
      </c>
    </row>
    <row r="102" spans="2:18">
      <c r="B102" s="127">
        <f>VLOOKUP($D102,'BD ITEMS 16NOV S&amp;M'!$B:$E,4,0)</f>
        <v>10121800</v>
      </c>
      <c r="C102" s="127" t="str">
        <f>VLOOKUP($D102,'BD ITEMS 16NOV S&amp;M'!$B:$E,3,0)</f>
        <v>MX000657</v>
      </c>
      <c r="D102" s="127">
        <v>57262</v>
      </c>
      <c r="E102" s="128" t="s">
        <v>164</v>
      </c>
      <c r="F102" s="127">
        <v>4</v>
      </c>
      <c r="G102" s="228">
        <v>6</v>
      </c>
      <c r="H102" s="199"/>
      <c r="I102" s="224">
        <f>H102*24</f>
        <v>0</v>
      </c>
      <c r="J102" s="152"/>
      <c r="K102" s="229">
        <f>VLOOKUP($M102,'BD ITEMS 16NOV S&amp;M'!$B:$E,4,0)</f>
        <v>10122100</v>
      </c>
      <c r="L102" s="229" t="str">
        <f>VLOOKUP($M102,'BD ITEMS 16NOV S&amp;M'!$B:$E,3,0)</f>
        <v>MX000116</v>
      </c>
      <c r="M102" s="229">
        <v>88698</v>
      </c>
      <c r="N102" s="230" t="s">
        <v>92</v>
      </c>
      <c r="O102" s="148">
        <v>10</v>
      </c>
      <c r="P102" s="150">
        <v>3</v>
      </c>
      <c r="Q102" s="149"/>
      <c r="R102" s="145">
        <f t="shared" si="5"/>
        <v>0</v>
      </c>
    </row>
    <row r="103" spans="2:18" ht="12.75" thickBot="1">
      <c r="B103" s="132">
        <f>VLOOKUP($D103,'BD ITEMS 16NOV S&amp;M'!$B:$E,4,0)</f>
        <v>10121800</v>
      </c>
      <c r="C103" s="132" t="str">
        <f>VLOOKUP($D103,'BD ITEMS 16NOV S&amp;M'!$B:$E,3,0)</f>
        <v>MX000650</v>
      </c>
      <c r="D103" s="132">
        <v>57263</v>
      </c>
      <c r="E103" s="133" t="s">
        <v>165</v>
      </c>
      <c r="F103" s="132">
        <v>20</v>
      </c>
      <c r="G103" s="231"/>
      <c r="H103" s="232"/>
      <c r="I103" s="233">
        <f>H103*F103</f>
        <v>0</v>
      </c>
      <c r="J103" s="152"/>
      <c r="K103" s="146">
        <f>VLOOKUP($M103,'BD ITEMS 16NOV S&amp;M'!$B:$E,4,0)</f>
        <v>10122100</v>
      </c>
      <c r="L103" s="146" t="str">
        <f>VLOOKUP($M103,'BD ITEMS 16NOV S&amp;M'!$B:$E,3,0)</f>
        <v>MX000119</v>
      </c>
      <c r="M103" s="146">
        <v>48179</v>
      </c>
      <c r="N103" s="147" t="s">
        <v>93</v>
      </c>
      <c r="O103" s="148">
        <v>20</v>
      </c>
      <c r="P103" s="148">
        <v>3</v>
      </c>
      <c r="Q103" s="149"/>
      <c r="R103" s="145">
        <f t="shared" si="5"/>
        <v>0</v>
      </c>
    </row>
    <row r="104" spans="2:18" ht="12.75" thickBot="1">
      <c r="B104" s="154"/>
      <c r="C104" s="154"/>
      <c r="D104" s="154"/>
      <c r="E104" s="155"/>
      <c r="F104" s="154"/>
      <c r="G104" s="154"/>
      <c r="H104" s="154"/>
      <c r="I104" s="234"/>
      <c r="J104" s="152"/>
      <c r="K104" s="146">
        <f>VLOOKUP($M104,'BD ITEMS 16NOV S&amp;M'!$B:$E,4,0)</f>
        <v>10122100</v>
      </c>
      <c r="L104" s="146" t="str">
        <f>VLOOKUP($M104,'BD ITEMS 16NOV S&amp;M'!$B:$E,3,0)</f>
        <v>MX000120</v>
      </c>
      <c r="M104" s="146">
        <v>48189</v>
      </c>
      <c r="N104" s="147" t="s">
        <v>94</v>
      </c>
      <c r="O104" s="148">
        <v>20</v>
      </c>
      <c r="P104" s="148">
        <v>3</v>
      </c>
      <c r="Q104" s="149"/>
      <c r="R104" s="145">
        <f t="shared" si="5"/>
        <v>0</v>
      </c>
    </row>
    <row r="105" spans="2:18" ht="12.75" thickBot="1">
      <c r="B105" s="183">
        <f>VLOOKUP($D105,'BD ITEMS 16NOV S&amp;M'!$B:$E,4,0)</f>
        <v>10121800</v>
      </c>
      <c r="C105" s="183" t="str">
        <f>VLOOKUP($D105,'BD ITEMS 16NOV S&amp;M'!$B:$E,3,0)</f>
        <v>MX000646</v>
      </c>
      <c r="D105" s="183">
        <v>57392</v>
      </c>
      <c r="E105" s="184" t="s">
        <v>166</v>
      </c>
      <c r="F105" s="183">
        <v>4</v>
      </c>
      <c r="G105" s="222">
        <v>6</v>
      </c>
      <c r="H105" s="223"/>
      <c r="I105" s="224">
        <f>H105*24</f>
        <v>0</v>
      </c>
      <c r="J105" s="152"/>
      <c r="K105" s="195">
        <f>VLOOKUP($M105,'BD ITEMS 16NOV S&amp;M'!$B:$E,4,0)</f>
        <v>10122100</v>
      </c>
      <c r="L105" s="195" t="str">
        <f>VLOOKUP($M105,'BD ITEMS 16NOV S&amp;M'!$B:$E,3,0)</f>
        <v>MX000122</v>
      </c>
      <c r="M105" s="195">
        <v>48199</v>
      </c>
      <c r="N105" s="235" t="s">
        <v>95</v>
      </c>
      <c r="O105" s="182">
        <v>20</v>
      </c>
      <c r="P105" s="182">
        <v>3</v>
      </c>
      <c r="Q105" s="236"/>
      <c r="R105" s="145">
        <f t="shared" si="5"/>
        <v>0</v>
      </c>
    </row>
    <row r="106" spans="2:18" ht="12.75" thickBot="1">
      <c r="B106" s="132">
        <f>VLOOKUP($D106,'BD ITEMS 16NOV S&amp;M'!$B:$E,4,0)</f>
        <v>10121800</v>
      </c>
      <c r="C106" s="132" t="str">
        <f>VLOOKUP($D106,'BD ITEMS 16NOV S&amp;M'!$B:$E,3,0)</f>
        <v>MX000643</v>
      </c>
      <c r="D106" s="132">
        <v>57395</v>
      </c>
      <c r="E106" s="133" t="s">
        <v>167</v>
      </c>
      <c r="F106" s="132">
        <v>25</v>
      </c>
      <c r="G106" s="231"/>
      <c r="H106" s="232"/>
      <c r="I106" s="233">
        <f>H106*F106</f>
        <v>0</v>
      </c>
      <c r="J106" s="152"/>
      <c r="K106" s="237"/>
      <c r="L106" s="237"/>
      <c r="M106" s="237"/>
      <c r="N106" s="219" t="s">
        <v>96</v>
      </c>
      <c r="O106" s="220"/>
      <c r="P106" s="220"/>
      <c r="Q106" s="221"/>
      <c r="R106" s="140"/>
    </row>
    <row r="107" spans="2:18">
      <c r="B107" s="183">
        <f>VLOOKUP($D107,'BD ITEMS 16NOV S&amp;M'!$B:$E,4,0)</f>
        <v>10121800</v>
      </c>
      <c r="C107" s="183" t="str">
        <f>VLOOKUP($D107,'BD ITEMS 16NOV S&amp;M'!$B:$E,3,0)</f>
        <v>MX000632</v>
      </c>
      <c r="D107" s="183">
        <v>57512</v>
      </c>
      <c r="E107" s="184" t="s">
        <v>168</v>
      </c>
      <c r="F107" s="183">
        <v>4</v>
      </c>
      <c r="G107" s="222">
        <v>5</v>
      </c>
      <c r="H107" s="223"/>
      <c r="I107" s="224">
        <f>H107*24</f>
        <v>0</v>
      </c>
      <c r="J107" s="152"/>
      <c r="K107" s="146">
        <f>VLOOKUP($M107,'BD ITEMS 16NOV S&amp;M'!$B:$E,4,0)</f>
        <v>10122100</v>
      </c>
      <c r="L107" s="146" t="str">
        <f>VLOOKUP($M107,'BD ITEMS 16NOV S&amp;M'!$B:$E,3,0)</f>
        <v>MX000124</v>
      </c>
      <c r="M107" s="146">
        <v>48208</v>
      </c>
      <c r="N107" s="147" t="s">
        <v>264</v>
      </c>
      <c r="O107" s="148">
        <v>20</v>
      </c>
      <c r="P107" s="148">
        <v>3</v>
      </c>
      <c r="Q107" s="149"/>
      <c r="R107" s="145">
        <f>Q107*O107</f>
        <v>0</v>
      </c>
    </row>
    <row r="108" spans="2:18">
      <c r="B108" s="127">
        <f>VLOOKUP($D108,'BD ITEMS 16NOV S&amp;M'!$B:$E,4,0)</f>
        <v>10121800</v>
      </c>
      <c r="C108" s="127" t="str">
        <f>VLOOKUP($D108,'BD ITEMS 16NOV S&amp;M'!$B:$E,3,0)</f>
        <v>MX000631</v>
      </c>
      <c r="D108" s="127">
        <v>57514</v>
      </c>
      <c r="E108" s="128" t="s">
        <v>169</v>
      </c>
      <c r="F108" s="127">
        <v>12</v>
      </c>
      <c r="G108" s="228"/>
      <c r="H108" s="199"/>
      <c r="I108" s="238">
        <f>H108*F108</f>
        <v>0</v>
      </c>
      <c r="J108" s="152"/>
      <c r="K108" s="146">
        <f>VLOOKUP($M108,'BD ITEMS 16NOV S&amp;M'!$B:$E,4,0)</f>
        <v>10122100</v>
      </c>
      <c r="L108" s="146" t="str">
        <f>VLOOKUP($M108,'BD ITEMS 16NOV S&amp;M'!$B:$E,3,0)</f>
        <v>MX000125</v>
      </c>
      <c r="M108" s="146">
        <v>48219</v>
      </c>
      <c r="N108" s="147" t="s">
        <v>99</v>
      </c>
      <c r="O108" s="148">
        <v>20</v>
      </c>
      <c r="P108" s="148">
        <v>3</v>
      </c>
      <c r="Q108" s="149"/>
      <c r="R108" s="145">
        <f>Q108*O108</f>
        <v>0</v>
      </c>
    </row>
    <row r="109" spans="2:18" ht="12.75" thickBot="1">
      <c r="B109" s="132">
        <f>VLOOKUP($D109,'BD ITEMS 16NOV S&amp;M'!$B:$E,4,0)</f>
        <v>10121800</v>
      </c>
      <c r="C109" s="132" t="str">
        <f>VLOOKUP($D109,'BD ITEMS 16NOV S&amp;M'!$B:$E,3,0)</f>
        <v>MX000635</v>
      </c>
      <c r="D109" s="132">
        <v>57454</v>
      </c>
      <c r="E109" s="133" t="s">
        <v>170</v>
      </c>
      <c r="F109" s="132">
        <v>4</v>
      </c>
      <c r="G109" s="231">
        <v>5</v>
      </c>
      <c r="H109" s="232"/>
      <c r="I109" s="233">
        <f>H109*F109</f>
        <v>0</v>
      </c>
      <c r="J109" s="152"/>
      <c r="K109" s="146">
        <f>VLOOKUP($M109,'BD ITEMS 16NOV S&amp;M'!$B:$E,4,0)</f>
        <v>10122100</v>
      </c>
      <c r="L109" s="146" t="str">
        <f>VLOOKUP($M109,'BD ITEMS 16NOV S&amp;M'!$B:$E,3,0)</f>
        <v>MX000126</v>
      </c>
      <c r="M109" s="146">
        <v>48229</v>
      </c>
      <c r="N109" s="147" t="s">
        <v>100</v>
      </c>
      <c r="O109" s="130">
        <v>20</v>
      </c>
      <c r="P109" s="130">
        <v>3</v>
      </c>
      <c r="Q109" s="149"/>
      <c r="R109" s="145">
        <f>Q109*O109</f>
        <v>0</v>
      </c>
    </row>
    <row r="110" spans="2:18" ht="12.75" thickBot="1">
      <c r="B110" s="154"/>
      <c r="C110" s="154"/>
      <c r="D110" s="154"/>
      <c r="E110" s="155"/>
      <c r="F110" s="154"/>
      <c r="G110" s="154"/>
      <c r="H110" s="154"/>
      <c r="I110" s="234"/>
      <c r="J110" s="152"/>
      <c r="K110" s="195">
        <f>VLOOKUP($M110,'BD ITEMS 16NOV S&amp;M'!$B:$E,4,0)</f>
        <v>10122100</v>
      </c>
      <c r="L110" s="195" t="str">
        <f>VLOOKUP($M110,'BD ITEMS 16NOV S&amp;M'!$B:$E,3,0)</f>
        <v>MX000127</v>
      </c>
      <c r="M110" s="195">
        <v>48239</v>
      </c>
      <c r="N110" s="235" t="s">
        <v>101</v>
      </c>
      <c r="O110" s="239">
        <v>20</v>
      </c>
      <c r="P110" s="239">
        <v>3</v>
      </c>
      <c r="Q110" s="236"/>
      <c r="R110" s="145">
        <f>Q110*O110</f>
        <v>0</v>
      </c>
    </row>
    <row r="111" spans="2:18" ht="12.75" thickBot="1">
      <c r="B111" s="183">
        <f>VLOOKUP($D111,'BD ITEMS 16NOV S&amp;M'!$B:$E,4,0)</f>
        <v>10121800</v>
      </c>
      <c r="C111" s="183" t="str">
        <f>VLOOKUP($D111,'BD ITEMS 16NOV S&amp;M'!$B:$E,3,0)</f>
        <v>MX000628</v>
      </c>
      <c r="D111" s="183">
        <v>57910</v>
      </c>
      <c r="E111" s="184" t="s">
        <v>171</v>
      </c>
      <c r="F111" s="183">
        <v>2</v>
      </c>
      <c r="G111" s="222">
        <v>10</v>
      </c>
      <c r="H111" s="223"/>
      <c r="I111" s="224">
        <f>H111*20</f>
        <v>0</v>
      </c>
      <c r="J111" s="152"/>
      <c r="K111" s="136"/>
      <c r="L111" s="136"/>
      <c r="M111" s="136"/>
      <c r="N111" s="137" t="s">
        <v>151</v>
      </c>
      <c r="O111" s="240"/>
      <c r="P111" s="240"/>
      <c r="Q111" s="139"/>
      <c r="R111" s="140"/>
    </row>
    <row r="112" spans="2:18" ht="12.75" thickBot="1">
      <c r="B112" s="132">
        <f>VLOOKUP($D112,'BD ITEMS 16NOV S&amp;M'!$B:$E,4,0)</f>
        <v>10121800</v>
      </c>
      <c r="C112" s="132" t="str">
        <f>VLOOKUP($D112,'BD ITEMS 16NOV S&amp;M'!$B:$E,3,0)</f>
        <v>MX000626</v>
      </c>
      <c r="D112" s="132">
        <v>57911</v>
      </c>
      <c r="E112" s="133" t="s">
        <v>172</v>
      </c>
      <c r="F112" s="132">
        <v>20</v>
      </c>
      <c r="G112" s="231"/>
      <c r="H112" s="232"/>
      <c r="I112" s="233">
        <f>H112*F112</f>
        <v>0</v>
      </c>
      <c r="J112" s="152"/>
      <c r="K112" s="225" t="e">
        <f>VLOOKUP($M112,'BD ITEMS 16NOV S&amp;M'!$B:$E,4,0)</f>
        <v>#N/A</v>
      </c>
      <c r="L112" s="225" t="e">
        <f>VLOOKUP($M112,'BD ITEMS 16NOV S&amp;M'!$B:$E,3,0)</f>
        <v>#N/A</v>
      </c>
      <c r="M112" s="225">
        <v>48019</v>
      </c>
      <c r="N112" s="226" t="s">
        <v>152</v>
      </c>
      <c r="O112" s="143">
        <v>20</v>
      </c>
      <c r="P112" s="143">
        <v>3</v>
      </c>
      <c r="Q112" s="144"/>
      <c r="R112" s="145">
        <f>Q112*O112</f>
        <v>0</v>
      </c>
    </row>
    <row r="113" spans="2:18" ht="12.75" thickBot="1">
      <c r="B113" s="151"/>
      <c r="C113" s="151"/>
      <c r="D113" s="151"/>
      <c r="E113" s="241"/>
      <c r="F113" s="242"/>
      <c r="G113" s="153"/>
      <c r="H113" s="153"/>
      <c r="I113" s="243"/>
      <c r="J113" s="152"/>
      <c r="K113" s="146">
        <f>VLOOKUP($M113,'BD ITEMS 16NOV S&amp;M'!$B:$E,4,0)</f>
        <v>10122100</v>
      </c>
      <c r="L113" s="146" t="str">
        <f>VLOOKUP($M113,'BD ITEMS 16NOV S&amp;M'!$B:$E,3,0)</f>
        <v>MX000018</v>
      </c>
      <c r="M113" s="146">
        <v>48029</v>
      </c>
      <c r="N113" s="230" t="s">
        <v>153</v>
      </c>
      <c r="O113" s="148">
        <v>20</v>
      </c>
      <c r="P113" s="148">
        <v>3</v>
      </c>
      <c r="Q113" s="149"/>
      <c r="R113" s="145">
        <f>Q113*O113</f>
        <v>0</v>
      </c>
    </row>
    <row r="114" spans="2:18">
      <c r="B114" s="183">
        <f>VLOOKUP($D114,'BD ITEMS 16NOV S&amp;M'!$B:$E,4,0)</f>
        <v>10121800</v>
      </c>
      <c r="C114" s="183" t="str">
        <f>VLOOKUP($D114,'BD ITEMS 16NOV S&amp;M'!$B:$E,3,0)</f>
        <v>MX000677</v>
      </c>
      <c r="D114" s="183">
        <v>37230</v>
      </c>
      <c r="E114" s="184" t="s">
        <v>265</v>
      </c>
      <c r="F114" s="183">
        <v>4</v>
      </c>
      <c r="G114" s="223">
        <v>6</v>
      </c>
      <c r="H114" s="244"/>
      <c r="I114" s="224">
        <f>H114*24</f>
        <v>0</v>
      </c>
      <c r="J114" s="152"/>
      <c r="K114" s="146">
        <f>VLOOKUP($M114,'BD ITEMS 16NOV S&amp;M'!$B:$E,4,0)</f>
        <v>10122100</v>
      </c>
      <c r="L114" s="146" t="str">
        <f>VLOOKUP($M114,'BD ITEMS 16NOV S&amp;M'!$B:$E,3,0)</f>
        <v>MX000015</v>
      </c>
      <c r="M114" s="146">
        <v>48039</v>
      </c>
      <c r="N114" s="230" t="s">
        <v>154</v>
      </c>
      <c r="O114" s="148">
        <v>20</v>
      </c>
      <c r="P114" s="148">
        <v>3</v>
      </c>
      <c r="Q114" s="149"/>
      <c r="R114" s="145">
        <f>Q114*O114</f>
        <v>0</v>
      </c>
    </row>
    <row r="115" spans="2:18" ht="12.75" thickBot="1">
      <c r="B115" s="132">
        <f>VLOOKUP($D115,'BD ITEMS 16NOV S&amp;M'!$B:$E,4,0)</f>
        <v>10121800</v>
      </c>
      <c r="C115" s="132" t="str">
        <f>VLOOKUP($D115,'BD ITEMS 16NOV S&amp;M'!$B:$E,3,0)</f>
        <v>MX000675</v>
      </c>
      <c r="D115" s="132">
        <v>57235</v>
      </c>
      <c r="E115" s="133" t="s">
        <v>175</v>
      </c>
      <c r="F115" s="132">
        <v>20</v>
      </c>
      <c r="G115" s="232"/>
      <c r="H115" s="182"/>
      <c r="I115" s="246">
        <f>H115*F115</f>
        <v>0</v>
      </c>
      <c r="J115" s="152"/>
      <c r="K115" s="195">
        <f>VLOOKUP($M115,'BD ITEMS 16NOV S&amp;M'!$B:$E,4,0)</f>
        <v>10122100</v>
      </c>
      <c r="L115" s="195" t="str">
        <f>VLOOKUP($M115,'BD ITEMS 16NOV S&amp;M'!$B:$E,3,0)</f>
        <v>MX000012</v>
      </c>
      <c r="M115" s="195">
        <v>48049</v>
      </c>
      <c r="N115" s="245" t="s">
        <v>155</v>
      </c>
      <c r="O115" s="182">
        <v>20</v>
      </c>
      <c r="P115" s="182">
        <v>3</v>
      </c>
      <c r="Q115" s="236"/>
      <c r="R115" s="145">
        <f>Q115*O115</f>
        <v>0</v>
      </c>
    </row>
    <row r="116" spans="2:18" ht="12.75" thickBot="1">
      <c r="B116" s="154"/>
      <c r="C116" s="154"/>
      <c r="D116" s="154"/>
      <c r="E116" s="155"/>
      <c r="F116" s="154"/>
      <c r="G116" s="154"/>
      <c r="H116" s="156"/>
      <c r="I116" s="156"/>
      <c r="J116" s="152"/>
      <c r="K116" s="136"/>
      <c r="L116" s="136"/>
      <c r="M116" s="136"/>
      <c r="N116" s="137" t="s">
        <v>272</v>
      </c>
      <c r="O116" s="138"/>
      <c r="P116" s="138"/>
      <c r="Q116" s="139"/>
      <c r="R116" s="140"/>
    </row>
    <row r="117" spans="2:18">
      <c r="B117" s="183">
        <f>VLOOKUP($D117,'BD ITEMS 16NOV S&amp;M'!$B:$E,4,0)</f>
        <v>10121800</v>
      </c>
      <c r="C117" s="183" t="str">
        <f>VLOOKUP($D117,'BD ITEMS 16NOV S&amp;M'!$B:$E,3,0)</f>
        <v>MX000669</v>
      </c>
      <c r="D117" s="183">
        <v>37332</v>
      </c>
      <c r="E117" s="184" t="s">
        <v>266</v>
      </c>
      <c r="F117" s="183">
        <v>4</v>
      </c>
      <c r="G117" s="223">
        <v>6</v>
      </c>
      <c r="H117" s="244"/>
      <c r="I117" s="224">
        <f>H117*24</f>
        <v>0</v>
      </c>
      <c r="J117" s="152"/>
      <c r="K117" s="141">
        <f>VLOOKUP($M117,'BD ITEMS 16NOV S&amp;M'!$B:$E,4,0)</f>
        <v>10122100</v>
      </c>
      <c r="L117" s="141" t="str">
        <f>VLOOKUP($M117,'BD ITEMS 16NOV S&amp;M'!$B:$E,3,0)</f>
        <v>MX002142</v>
      </c>
      <c r="M117" s="141">
        <v>9701</v>
      </c>
      <c r="N117" s="142" t="s">
        <v>279</v>
      </c>
      <c r="O117" s="143">
        <v>20</v>
      </c>
      <c r="P117" s="143">
        <v>3</v>
      </c>
      <c r="Q117" s="144"/>
      <c r="R117" s="145">
        <f t="shared" ref="R117:R130" si="6">Q117*O117</f>
        <v>0</v>
      </c>
    </row>
    <row r="118" spans="2:18" ht="12.75" thickBot="1">
      <c r="B118" s="132">
        <f>VLOOKUP($D118,'BD ITEMS 16NOV S&amp;M'!$B:$E,4,0)</f>
        <v>10121800</v>
      </c>
      <c r="C118" s="132" t="str">
        <f>VLOOKUP($D118,'BD ITEMS 16NOV S&amp;M'!$B:$E,3,0)</f>
        <v>MX000664</v>
      </c>
      <c r="D118" s="132">
        <v>57333</v>
      </c>
      <c r="E118" s="133" t="s">
        <v>176</v>
      </c>
      <c r="F118" s="132">
        <v>20</v>
      </c>
      <c r="G118" s="232"/>
      <c r="H118" s="182"/>
      <c r="I118" s="246">
        <f>H118*F118</f>
        <v>0</v>
      </c>
      <c r="J118" s="152"/>
      <c r="K118" s="146">
        <f>VLOOKUP($M118,'BD ITEMS 16NOV S&amp;M'!$B:$E,4,0)</f>
        <v>10122100</v>
      </c>
      <c r="L118" s="146" t="str">
        <f>VLOOKUP($M118,'BD ITEMS 16NOV S&amp;M'!$B:$E,3,0)</f>
        <v>MX002149</v>
      </c>
      <c r="M118" s="146">
        <v>9702</v>
      </c>
      <c r="N118" s="147" t="s">
        <v>280</v>
      </c>
      <c r="O118" s="148">
        <v>20</v>
      </c>
      <c r="P118" s="148">
        <v>10</v>
      </c>
      <c r="Q118" s="149"/>
      <c r="R118" s="145">
        <f t="shared" si="6"/>
        <v>0</v>
      </c>
    </row>
    <row r="119" spans="2:18" ht="12.75" thickBot="1">
      <c r="B119" s="154"/>
      <c r="C119" s="154"/>
      <c r="D119" s="154"/>
      <c r="E119" s="155"/>
      <c r="F119" s="154"/>
      <c r="G119" s="154"/>
      <c r="H119" s="156"/>
      <c r="I119" s="156"/>
      <c r="J119" s="152"/>
      <c r="K119" s="146">
        <f>VLOOKUP($M119,'BD ITEMS 16NOV S&amp;M'!$B:$E,4,0)</f>
        <v>10122100</v>
      </c>
      <c r="L119" s="146" t="str">
        <f>VLOOKUP($M119,'BD ITEMS 16NOV S&amp;M'!$B:$E,3,0)</f>
        <v>MX002147</v>
      </c>
      <c r="M119" s="146">
        <v>9703</v>
      </c>
      <c r="N119" s="147" t="s">
        <v>281</v>
      </c>
      <c r="O119" s="148">
        <v>20</v>
      </c>
      <c r="P119" s="148">
        <v>3</v>
      </c>
      <c r="Q119" s="149"/>
      <c r="R119" s="145">
        <f t="shared" si="6"/>
        <v>0</v>
      </c>
    </row>
    <row r="120" spans="2:18">
      <c r="B120" s="183">
        <f>VLOOKUP($D120,'BD ITEMS 16NOV S&amp;M'!$B:$E,4,0)</f>
        <v>10121800</v>
      </c>
      <c r="C120" s="183" t="str">
        <f>VLOOKUP($D120,'BD ITEMS 16NOV S&amp;M'!$B:$E,3,0)</f>
        <v>MX000674</v>
      </c>
      <c r="D120" s="183">
        <v>57920</v>
      </c>
      <c r="E120" s="184" t="s">
        <v>177</v>
      </c>
      <c r="F120" s="183">
        <v>2</v>
      </c>
      <c r="G120" s="223">
        <v>10</v>
      </c>
      <c r="H120" s="244"/>
      <c r="I120" s="247">
        <f>H120*20</f>
        <v>0</v>
      </c>
      <c r="J120" s="152"/>
      <c r="K120" s="146">
        <f>VLOOKUP($M120,'BD ITEMS 16NOV S&amp;M'!$B:$E,4,0)</f>
        <v>10122100</v>
      </c>
      <c r="L120" s="146" t="str">
        <f>VLOOKUP($M120,'BD ITEMS 16NOV S&amp;M'!$B:$E,3,0)</f>
        <v>MX002145</v>
      </c>
      <c r="M120" s="146">
        <v>9704</v>
      </c>
      <c r="N120" s="147" t="s">
        <v>282</v>
      </c>
      <c r="O120" s="130">
        <v>25</v>
      </c>
      <c r="P120" s="130">
        <v>3</v>
      </c>
      <c r="Q120" s="149"/>
      <c r="R120" s="145">
        <f t="shared" si="6"/>
        <v>0</v>
      </c>
    </row>
    <row r="121" spans="2:18" ht="12.75" thickBot="1">
      <c r="B121" s="132">
        <f>VLOOKUP($D121,'BD ITEMS 16NOV S&amp;M'!$B:$E,4,0)</f>
        <v>10121800</v>
      </c>
      <c r="C121" s="132" t="str">
        <f>VLOOKUP($D121,'BD ITEMS 16NOV S&amp;M'!$B:$E,3,0)</f>
        <v>MX000671</v>
      </c>
      <c r="D121" s="132">
        <v>57922</v>
      </c>
      <c r="E121" s="133" t="s">
        <v>178</v>
      </c>
      <c r="F121" s="132">
        <v>20</v>
      </c>
      <c r="G121" s="232"/>
      <c r="H121" s="182"/>
      <c r="I121" s="246">
        <f>H121*F121</f>
        <v>0</v>
      </c>
      <c r="J121" s="152"/>
      <c r="K121" s="146">
        <f>VLOOKUP($M121,'BD ITEMS 16NOV S&amp;M'!$B:$E,4,0)</f>
        <v>10122100</v>
      </c>
      <c r="L121" s="146" t="str">
        <f>VLOOKUP($M121,'BD ITEMS 16NOV S&amp;M'!$B:$E,3,0)</f>
        <v>MX002144</v>
      </c>
      <c r="M121" s="146">
        <v>9705</v>
      </c>
      <c r="N121" s="147" t="s">
        <v>283</v>
      </c>
      <c r="O121" s="150">
        <v>25</v>
      </c>
      <c r="P121" s="150">
        <v>10</v>
      </c>
      <c r="Q121" s="149"/>
      <c r="R121" s="145">
        <f t="shared" si="6"/>
        <v>0</v>
      </c>
    </row>
    <row r="122" spans="2:18" ht="12.75" thickBot="1">
      <c r="B122" s="151"/>
      <c r="C122" s="151"/>
      <c r="D122" s="151"/>
      <c r="E122" s="241"/>
      <c r="F122" s="242"/>
      <c r="G122" s="153"/>
      <c r="H122" s="153"/>
      <c r="I122" s="243"/>
      <c r="J122" s="152"/>
      <c r="K122" s="146">
        <f>VLOOKUP($M122,'BD ITEMS 16NOV S&amp;M'!$B:$E,4,0)</f>
        <v>10122100</v>
      </c>
      <c r="L122" s="146" t="str">
        <f>VLOOKUP($M122,'BD ITEMS 16NOV S&amp;M'!$B:$E,3,0)</f>
        <v>MX002146</v>
      </c>
      <c r="M122" s="146">
        <v>9706</v>
      </c>
      <c r="N122" s="147" t="s">
        <v>284</v>
      </c>
      <c r="O122" s="150">
        <v>20</v>
      </c>
      <c r="P122" s="150">
        <v>3</v>
      </c>
      <c r="Q122" s="149"/>
      <c r="R122" s="145">
        <f t="shared" si="6"/>
        <v>0</v>
      </c>
    </row>
    <row r="123" spans="2:18">
      <c r="B123" s="183">
        <f>VLOOKUP($D123,'BD ITEMS 16NOV S&amp;M'!$B:$E,4,0)</f>
        <v>10121800</v>
      </c>
      <c r="C123" s="183" t="str">
        <f>VLOOKUP($D123,'BD ITEMS 16NOV S&amp;M'!$B:$E,3,0)</f>
        <v>MX000693</v>
      </c>
      <c r="D123" s="183">
        <v>57116</v>
      </c>
      <c r="E123" s="184" t="s">
        <v>179</v>
      </c>
      <c r="F123" s="144">
        <v>1</v>
      </c>
      <c r="G123" s="144">
        <v>20</v>
      </c>
      <c r="H123" s="144"/>
      <c r="I123" s="224">
        <f>H123*20</f>
        <v>0</v>
      </c>
      <c r="J123" s="152"/>
      <c r="K123" s="146">
        <f>VLOOKUP($M123,'BD ITEMS 16NOV S&amp;M'!$B:$E,4,0)</f>
        <v>10122100</v>
      </c>
      <c r="L123" s="146" t="str">
        <f>VLOOKUP($M123,'BD ITEMS 16NOV S&amp;M'!$B:$E,3,0)</f>
        <v>MX002151</v>
      </c>
      <c r="M123" s="146">
        <v>9707</v>
      </c>
      <c r="N123" s="147" t="s">
        <v>285</v>
      </c>
      <c r="O123" s="150">
        <v>25</v>
      </c>
      <c r="P123" s="150">
        <v>3</v>
      </c>
      <c r="Q123" s="149"/>
      <c r="R123" s="145">
        <f t="shared" si="6"/>
        <v>0</v>
      </c>
    </row>
    <row r="124" spans="2:18">
      <c r="B124" s="127">
        <f>VLOOKUP($D124,'BD ITEMS 16NOV S&amp;M'!$B:$E,4,0)</f>
        <v>10121800</v>
      </c>
      <c r="C124" s="127" t="str">
        <f>VLOOKUP($D124,'BD ITEMS 16NOV S&amp;M'!$B:$E,3,0)</f>
        <v>MX000700</v>
      </c>
      <c r="D124" s="127">
        <v>57110</v>
      </c>
      <c r="E124" s="128" t="s">
        <v>180</v>
      </c>
      <c r="F124" s="149">
        <v>3.75</v>
      </c>
      <c r="G124" s="149">
        <v>6</v>
      </c>
      <c r="H124" s="149"/>
      <c r="I124" s="248">
        <f>H124*22.5</f>
        <v>0</v>
      </c>
      <c r="J124" s="152"/>
      <c r="K124" s="146">
        <f>VLOOKUP($M124,'BD ITEMS 16NOV S&amp;M'!$B:$E,4,0)</f>
        <v>10122100</v>
      </c>
      <c r="L124" s="146" t="str">
        <f>VLOOKUP($M124,'BD ITEMS 16NOV S&amp;M'!$B:$E,3,0)</f>
        <v>MX002150</v>
      </c>
      <c r="M124" s="146">
        <v>9708</v>
      </c>
      <c r="N124" s="147" t="s">
        <v>286</v>
      </c>
      <c r="O124" s="150">
        <v>25</v>
      </c>
      <c r="P124" s="150">
        <v>3</v>
      </c>
      <c r="Q124" s="149"/>
      <c r="R124" s="145">
        <f t="shared" si="6"/>
        <v>0</v>
      </c>
    </row>
    <row r="125" spans="2:18" ht="12.75" thickBot="1">
      <c r="B125" s="132">
        <f>VLOOKUP($D125,'BD ITEMS 16NOV S&amp;M'!$B:$E,4,0)</f>
        <v>10121800</v>
      </c>
      <c r="C125" s="132" t="str">
        <f>VLOOKUP($D125,'BD ITEMS 16NOV S&amp;M'!$B:$E,3,0)</f>
        <v>MX000697</v>
      </c>
      <c r="D125" s="132">
        <v>57115</v>
      </c>
      <c r="E125" s="133" t="s">
        <v>241</v>
      </c>
      <c r="F125" s="236">
        <v>25</v>
      </c>
      <c r="G125" s="236"/>
      <c r="H125" s="236"/>
      <c r="I125" s="249">
        <f>H125*F125</f>
        <v>0</v>
      </c>
      <c r="J125" s="152"/>
      <c r="K125" s="146">
        <f>VLOOKUP($M125,'BD ITEMS 16NOV S&amp;M'!$B:$E,4,0)</f>
        <v>10122100</v>
      </c>
      <c r="L125" s="146" t="str">
        <f>VLOOKUP($M125,'BD ITEMS 16NOV S&amp;M'!$B:$E,3,0)</f>
        <v>MX002141</v>
      </c>
      <c r="M125" s="146">
        <v>9709</v>
      </c>
      <c r="N125" s="257" t="s">
        <v>287</v>
      </c>
      <c r="O125" s="150">
        <v>25</v>
      </c>
      <c r="P125" s="150">
        <v>3</v>
      </c>
      <c r="Q125" s="149"/>
      <c r="R125" s="145">
        <f t="shared" si="6"/>
        <v>0</v>
      </c>
    </row>
    <row r="126" spans="2:18" ht="12.75" thickBot="1">
      <c r="B126" s="154"/>
      <c r="C126" s="154"/>
      <c r="D126" s="154"/>
      <c r="E126" s="155"/>
      <c r="F126" s="158"/>
      <c r="G126" s="158"/>
      <c r="H126" s="158"/>
      <c r="I126" s="154"/>
      <c r="J126" s="152"/>
      <c r="K126" s="146">
        <f>VLOOKUP($M126,'BD ITEMS 16NOV S&amp;M'!$B:$E,4,0)</f>
        <v>10122100</v>
      </c>
      <c r="L126" s="146" t="str">
        <f>VLOOKUP($M126,'BD ITEMS 16NOV S&amp;M'!$B:$E,3,0)</f>
        <v>MX002143</v>
      </c>
      <c r="M126" s="146">
        <v>9710</v>
      </c>
      <c r="N126" s="147" t="s">
        <v>271</v>
      </c>
      <c r="O126" s="150">
        <v>28</v>
      </c>
      <c r="P126" s="150">
        <v>3</v>
      </c>
      <c r="Q126" s="149"/>
      <c r="R126" s="145">
        <f t="shared" si="6"/>
        <v>0</v>
      </c>
    </row>
    <row r="127" spans="2:18" ht="12.75" thickBot="1">
      <c r="B127" s="250">
        <f>VLOOKUP($D127,'BD ITEMS 16NOV S&amp;M'!$B:$E,4,0)</f>
        <v>10121800</v>
      </c>
      <c r="C127" s="250" t="str">
        <f>VLOOKUP($D127,'BD ITEMS 16NOV S&amp;M'!$B:$E,3,0)</f>
        <v>MX000689</v>
      </c>
      <c r="D127" s="250">
        <v>57125</v>
      </c>
      <c r="E127" s="251" t="s">
        <v>181</v>
      </c>
      <c r="F127" s="252">
        <v>25</v>
      </c>
      <c r="G127" s="252"/>
      <c r="H127" s="252"/>
      <c r="I127" s="253">
        <f>H127*F127</f>
        <v>0</v>
      </c>
      <c r="J127" s="152"/>
      <c r="K127" s="146" t="e">
        <f>VLOOKUP($M127,'BD ITEMS 16NOV S&amp;M'!$B:$E,4,0)</f>
        <v>#N/A</v>
      </c>
      <c r="L127" s="146" t="e">
        <f>VLOOKUP($M127,'BD ITEMS 16NOV S&amp;M'!$B:$E,3,0)</f>
        <v>#N/A</v>
      </c>
      <c r="M127" s="146">
        <v>9909</v>
      </c>
      <c r="N127" s="147" t="s">
        <v>288</v>
      </c>
      <c r="O127" s="150">
        <v>20</v>
      </c>
      <c r="P127" s="150">
        <v>10</v>
      </c>
      <c r="Q127" s="149"/>
      <c r="R127" s="145">
        <f t="shared" si="6"/>
        <v>0</v>
      </c>
    </row>
    <row r="128" spans="2:18" ht="12.75" thickBot="1">
      <c r="B128" s="258">
        <f>VLOOKUP($D128,'BD ITEMS 16NOV S&amp;M'!$B:$E,4,0)</f>
        <v>10121800</v>
      </c>
      <c r="C128" s="258" t="str">
        <f>VLOOKUP($D128,'BD ITEMS 16NOV S&amp;M'!$B:$E,3,0)</f>
        <v>MX000683</v>
      </c>
      <c r="D128" s="258">
        <v>57687</v>
      </c>
      <c r="E128" s="259" t="s">
        <v>289</v>
      </c>
      <c r="F128" s="252">
        <v>25</v>
      </c>
      <c r="G128" s="252"/>
      <c r="H128" s="252"/>
      <c r="I128" s="253">
        <f>H128*F128</f>
        <v>0</v>
      </c>
      <c r="J128" s="152"/>
      <c r="K128" s="146"/>
      <c r="L128" s="146"/>
      <c r="M128" s="146"/>
      <c r="N128" s="147"/>
      <c r="O128" s="150"/>
      <c r="P128" s="150"/>
      <c r="Q128" s="149"/>
      <c r="R128" s="145">
        <f t="shared" si="6"/>
        <v>0</v>
      </c>
    </row>
    <row r="129" spans="2:18" ht="12.75" thickBot="1">
      <c r="B129" s="154"/>
      <c r="C129" s="154"/>
      <c r="D129" s="154"/>
      <c r="E129" s="254"/>
      <c r="F129" s="255"/>
      <c r="G129" s="156"/>
      <c r="H129" s="156"/>
      <c r="I129" s="234"/>
      <c r="J129" s="152"/>
      <c r="K129" s="146">
        <f>VLOOKUP($M129,'BD ITEMS 16NOV S&amp;M'!$B:$E,4,0)</f>
        <v>10122100</v>
      </c>
      <c r="L129" s="146" t="str">
        <f>VLOOKUP($M129,'BD ITEMS 16NOV S&amp;M'!$B:$E,3,0)</f>
        <v>MX000466</v>
      </c>
      <c r="M129" s="146">
        <v>85919</v>
      </c>
      <c r="N129" s="147" t="s">
        <v>108</v>
      </c>
      <c r="O129" s="150">
        <v>15</v>
      </c>
      <c r="P129" s="150">
        <v>10</v>
      </c>
      <c r="Q129" s="149"/>
      <c r="R129" s="145">
        <f t="shared" si="6"/>
        <v>0</v>
      </c>
    </row>
    <row r="130" spans="2:18" ht="12.75" thickBot="1">
      <c r="B130" s="183">
        <f>VLOOKUP($D130,'BD ITEMS 16NOV S&amp;M'!$B:$E,4,0)</f>
        <v>10121800</v>
      </c>
      <c r="C130" s="183" t="str">
        <f>VLOOKUP($D130,'BD ITEMS 16NOV S&amp;M'!$B:$E,3,0)</f>
        <v>MX000583</v>
      </c>
      <c r="D130" s="183">
        <v>57163</v>
      </c>
      <c r="E130" s="184" t="s">
        <v>182</v>
      </c>
      <c r="F130" s="144">
        <v>0.5</v>
      </c>
      <c r="G130" s="144">
        <v>30</v>
      </c>
      <c r="H130" s="144"/>
      <c r="I130" s="256">
        <f>H130*15</f>
        <v>0</v>
      </c>
      <c r="J130" s="152"/>
      <c r="K130" s="146">
        <f>VLOOKUP($M130,'BD ITEMS 16NOV S&amp;M'!$B:$E,4,0)</f>
        <v>10122100</v>
      </c>
      <c r="L130" s="146" t="str">
        <f>VLOOKUP($M130,'BD ITEMS 16NOV S&amp;M'!$B:$E,3,0)</f>
        <v>MX000465</v>
      </c>
      <c r="M130" s="146">
        <v>85929</v>
      </c>
      <c r="N130" s="147" t="s">
        <v>109</v>
      </c>
      <c r="O130" s="150">
        <v>15</v>
      </c>
      <c r="P130" s="150">
        <v>10</v>
      </c>
      <c r="Q130" s="149"/>
      <c r="R130" s="145">
        <f t="shared" si="6"/>
        <v>0</v>
      </c>
    </row>
    <row r="131" spans="2:18" ht="12.75" thickBot="1">
      <c r="B131" s="132">
        <f>VLOOKUP($D131,'BD ITEMS 16NOV S&amp;M'!$B:$E,4,0)</f>
        <v>10121800</v>
      </c>
      <c r="C131" s="132" t="str">
        <f>VLOOKUP($D131,'BD ITEMS 16NOV S&amp;M'!$B:$E,3,0)</f>
        <v>MX000586</v>
      </c>
      <c r="D131" s="132">
        <v>57164</v>
      </c>
      <c r="E131" s="133" t="s">
        <v>183</v>
      </c>
      <c r="F131" s="236">
        <v>15</v>
      </c>
      <c r="G131" s="236"/>
      <c r="H131" s="236"/>
      <c r="I131" s="249">
        <f>H131*F131</f>
        <v>0</v>
      </c>
      <c r="J131" s="152"/>
      <c r="K131" s="136"/>
      <c r="L131" s="136"/>
      <c r="M131" s="136"/>
      <c r="N131" s="137"/>
      <c r="O131" s="138"/>
      <c r="P131" s="138"/>
      <c r="Q131" s="139"/>
      <c r="R131" s="140">
        <f>SUM(R101:R130)</f>
        <v>0</v>
      </c>
    </row>
    <row r="132" spans="2:18" ht="12.75" thickBot="1">
      <c r="B132" s="154"/>
      <c r="C132" s="154"/>
      <c r="D132" s="154"/>
      <c r="E132" s="155"/>
      <c r="F132" s="158"/>
      <c r="G132" s="158"/>
      <c r="H132" s="158"/>
      <c r="I132" s="154"/>
      <c r="J132" s="158"/>
      <c r="K132" s="136"/>
      <c r="L132" s="136"/>
      <c r="M132" s="136"/>
      <c r="N132" s="137" t="s">
        <v>232</v>
      </c>
      <c r="O132" s="138"/>
      <c r="P132" s="138"/>
      <c r="Q132" s="139" t="s">
        <v>267</v>
      </c>
      <c r="R132" s="140"/>
    </row>
    <row r="133" spans="2:18">
      <c r="B133" s="183">
        <f>VLOOKUP($D133,'BD ITEMS 16NOV S&amp;M'!$B:$E,4,0)</f>
        <v>10121800</v>
      </c>
      <c r="C133" s="183" t="str">
        <f>VLOOKUP($D133,'BD ITEMS 16NOV S&amp;M'!$B:$E,3,0)</f>
        <v>MX000593</v>
      </c>
      <c r="D133" s="183">
        <v>57832</v>
      </c>
      <c r="E133" s="184" t="s">
        <v>184</v>
      </c>
      <c r="F133" s="144">
        <v>10</v>
      </c>
      <c r="G133" s="144"/>
      <c r="H133" s="144"/>
      <c r="I133" s="256">
        <f>H133*F133</f>
        <v>0</v>
      </c>
      <c r="J133" s="158"/>
      <c r="K133" s="141">
        <f>VLOOKUP($M133,'BD ITEMS 16NOV S&amp;M'!$B:$E,4,0)</f>
        <v>10122100</v>
      </c>
      <c r="L133" s="141" t="str">
        <f>VLOOKUP($M133,'BD ITEMS 16NOV S&amp;M'!$B:$E,3,0)</f>
        <v>MX000067</v>
      </c>
      <c r="M133" s="141">
        <v>8815</v>
      </c>
      <c r="N133" s="142" t="s">
        <v>278</v>
      </c>
      <c r="O133" s="143">
        <v>1</v>
      </c>
      <c r="P133" s="143" t="s">
        <v>290</v>
      </c>
      <c r="Q133" s="144"/>
      <c r="R133" s="145">
        <f t="shared" ref="R133:R138" si="7">Q133*O133</f>
        <v>0</v>
      </c>
    </row>
    <row r="134" spans="2:18" ht="12.75" thickBot="1">
      <c r="B134" s="132">
        <f>VLOOKUP($D134,'BD ITEMS 16NOV S&amp;M'!$B:$E,4,0)</f>
        <v>10121800</v>
      </c>
      <c r="C134" s="132" t="str">
        <f>VLOOKUP($D134,'BD ITEMS 16NOV S&amp;M'!$B:$E,3,0)</f>
        <v>MX000592</v>
      </c>
      <c r="D134" s="132">
        <v>57837</v>
      </c>
      <c r="E134" s="133" t="s">
        <v>185</v>
      </c>
      <c r="F134" s="236">
        <v>1.3</v>
      </c>
      <c r="G134" s="236">
        <v>10</v>
      </c>
      <c r="H134" s="236"/>
      <c r="I134" s="249">
        <f>H134*13</f>
        <v>0</v>
      </c>
      <c r="J134" s="158"/>
      <c r="K134" s="146">
        <f>VLOOKUP($M134,'BD ITEMS 16NOV S&amp;M'!$B:$E,4,0)</f>
        <v>10122100</v>
      </c>
      <c r="L134" s="146" t="str">
        <f>VLOOKUP($M134,'BD ITEMS 16NOV S&amp;M'!$B:$E,3,0)</f>
        <v>MX000066</v>
      </c>
      <c r="M134" s="146">
        <v>8299</v>
      </c>
      <c r="N134" s="147" t="s">
        <v>277</v>
      </c>
      <c r="O134" s="148">
        <v>1</v>
      </c>
      <c r="P134" s="148" t="s">
        <v>290</v>
      </c>
      <c r="Q134" s="149"/>
      <c r="R134" s="145">
        <f t="shared" si="7"/>
        <v>0</v>
      </c>
    </row>
    <row r="135" spans="2:18" ht="12.75" thickBot="1">
      <c r="B135" s="250">
        <f>VLOOKUP($D135,'BD ITEMS 16NOV S&amp;M'!$B:$E,4,0)</f>
        <v>10121800</v>
      </c>
      <c r="C135" s="250" t="str">
        <f>VLOOKUP($D135,'BD ITEMS 16NOV S&amp;M'!$B:$E,3,0)</f>
        <v>MX000598</v>
      </c>
      <c r="D135" s="250">
        <v>57050</v>
      </c>
      <c r="E135" s="251" t="s">
        <v>268</v>
      </c>
      <c r="F135" s="252"/>
      <c r="G135" s="252"/>
      <c r="H135" s="252"/>
      <c r="I135" s="253">
        <f>H135*20</f>
        <v>0</v>
      </c>
      <c r="J135" s="158"/>
      <c r="K135" s="146" t="e">
        <f>VLOOKUP($M135,'BD ITEMS 16NOV S&amp;M'!$B:$E,4,0)</f>
        <v>#N/A</v>
      </c>
      <c r="L135" s="146" t="e">
        <f>VLOOKUP($M135,'BD ITEMS 16NOV S&amp;M'!$B:$E,3,0)</f>
        <v>#N/A</v>
      </c>
      <c r="M135" s="146">
        <v>8854</v>
      </c>
      <c r="N135" s="147" t="s">
        <v>263</v>
      </c>
      <c r="O135" s="148">
        <v>1</v>
      </c>
      <c r="P135" s="148" t="s">
        <v>290</v>
      </c>
      <c r="Q135" s="149"/>
      <c r="R135" s="145">
        <f t="shared" si="7"/>
        <v>0</v>
      </c>
    </row>
    <row r="136" spans="2:18" ht="12.75" thickBot="1">
      <c r="B136" s="250">
        <f>VLOOKUP($D136,'BD ITEMS 16NOV S&amp;M'!$B:$E,4,0)</f>
        <v>10121800</v>
      </c>
      <c r="C136" s="250" t="str">
        <f>VLOOKUP($D136,'BD ITEMS 16NOV S&amp;M'!$B:$E,3,0)</f>
        <v>MX000590</v>
      </c>
      <c r="D136" s="250" t="s">
        <v>269</v>
      </c>
      <c r="E136" s="251" t="s">
        <v>270</v>
      </c>
      <c r="F136" s="252">
        <v>1.6</v>
      </c>
      <c r="G136" s="252"/>
      <c r="H136" s="252"/>
      <c r="I136" s="253">
        <f>H136*12.8</f>
        <v>0</v>
      </c>
      <c r="J136" s="158"/>
      <c r="K136" s="146"/>
      <c r="L136" s="146"/>
      <c r="M136" s="146"/>
      <c r="N136" s="147"/>
      <c r="O136" s="148"/>
      <c r="P136" s="148"/>
      <c r="Q136" s="149"/>
      <c r="R136" s="145">
        <f t="shared" si="7"/>
        <v>0</v>
      </c>
    </row>
    <row r="137" spans="2:18" ht="12.75" thickBot="1">
      <c r="B137" s="154"/>
      <c r="C137" s="154"/>
      <c r="D137" s="154"/>
      <c r="E137" s="254"/>
      <c r="F137" s="255"/>
      <c r="G137" s="156"/>
      <c r="H137" s="156"/>
      <c r="I137" s="234"/>
      <c r="J137" s="158"/>
      <c r="K137" s="146"/>
      <c r="L137" s="146"/>
      <c r="M137" s="146"/>
      <c r="N137" s="147" t="s">
        <v>233</v>
      </c>
      <c r="O137" s="130"/>
      <c r="P137" s="130"/>
      <c r="Q137" s="149"/>
      <c r="R137" s="145">
        <f t="shared" si="7"/>
        <v>0</v>
      </c>
    </row>
    <row r="138" spans="2:18">
      <c r="B138" s="183">
        <f>VLOOKUP($D138,'BD ITEMS 16NOV S&amp;M'!$B:$E,4,0)</f>
        <v>10121800</v>
      </c>
      <c r="C138" s="183" t="str">
        <f>VLOOKUP($D138,'BD ITEMS 16NOV S&amp;M'!$B:$E,3,0)</f>
        <v>MX000706</v>
      </c>
      <c r="D138" s="183">
        <v>27091</v>
      </c>
      <c r="E138" s="184" t="s">
        <v>186</v>
      </c>
      <c r="F138" s="144">
        <v>1.5</v>
      </c>
      <c r="G138" s="144"/>
      <c r="H138" s="144"/>
      <c r="I138" s="256">
        <f>H138*F138</f>
        <v>0</v>
      </c>
      <c r="J138" s="158"/>
      <c r="K138" s="146"/>
      <c r="L138" s="146"/>
      <c r="M138" s="146"/>
      <c r="N138" s="147"/>
      <c r="O138" s="150"/>
      <c r="P138" s="150"/>
      <c r="Q138" s="149"/>
      <c r="R138" s="145">
        <f t="shared" si="7"/>
        <v>0</v>
      </c>
    </row>
    <row r="139" spans="2:18" ht="12.75" thickBot="1">
      <c r="B139" s="132" t="e">
        <f>VLOOKUP($D139,'BD ITEMS 16NOV S&amp;M'!$B:$E,4,0)</f>
        <v>#N/A</v>
      </c>
      <c r="C139" s="132" t="e">
        <f>VLOOKUP($D139,'BD ITEMS 16NOV S&amp;M'!$B:$E,3,0)</f>
        <v>#N/A</v>
      </c>
      <c r="D139" s="132">
        <v>27092</v>
      </c>
      <c r="E139" s="133" t="s">
        <v>187</v>
      </c>
      <c r="F139" s="236">
        <v>5</v>
      </c>
      <c r="G139" s="236"/>
      <c r="H139" s="236"/>
      <c r="I139" s="249">
        <f>H139*F139</f>
        <v>0</v>
      </c>
      <c r="J139" s="158"/>
      <c r="K139" s="158"/>
      <c r="L139" s="158"/>
      <c r="M139" s="151"/>
      <c r="N139" s="152"/>
      <c r="O139" s="153"/>
      <c r="P139" s="153"/>
      <c r="Q139" s="152"/>
      <c r="R139" s="152"/>
    </row>
    <row r="140" spans="2:18" ht="12.75" thickBot="1">
      <c r="B140" s="132" t="e">
        <f>VLOOKUP($D140,'BD ITEMS 16NOV S&amp;M'!$B:$E,4,0)</f>
        <v>#N/A</v>
      </c>
      <c r="C140" s="132" t="e">
        <f>VLOOKUP($D140,'BD ITEMS 16NOV S&amp;M'!$B:$E,3,0)</f>
        <v>#N/A</v>
      </c>
      <c r="D140" s="132">
        <v>27092</v>
      </c>
      <c r="E140" s="133" t="s">
        <v>187</v>
      </c>
      <c r="F140" s="236">
        <v>5</v>
      </c>
      <c r="G140" s="236"/>
      <c r="H140" s="236"/>
      <c r="I140" s="249">
        <f>F140*H140</f>
        <v>0</v>
      </c>
      <c r="M140" s="115"/>
      <c r="N140" s="39"/>
      <c r="O140" s="116"/>
      <c r="P140" s="116"/>
      <c r="Q140" s="39"/>
    </row>
    <row r="141" spans="2:18">
      <c r="E141" s="117"/>
      <c r="F141" s="118"/>
      <c r="I141" s="38"/>
      <c r="J141" s="38"/>
      <c r="K141" s="38"/>
      <c r="L141" s="38"/>
      <c r="M141" s="115"/>
      <c r="N141" s="39"/>
      <c r="O141" s="116"/>
      <c r="P141" s="116"/>
      <c r="Q141" s="39"/>
    </row>
    <row r="142" spans="2:18">
      <c r="E142" s="117"/>
      <c r="F142" s="118"/>
      <c r="I142" s="38"/>
      <c r="J142" s="38"/>
      <c r="K142" s="38"/>
      <c r="L142" s="38"/>
      <c r="M142" s="115"/>
      <c r="N142" s="39"/>
      <c r="O142" s="116"/>
      <c r="P142" s="116"/>
      <c r="Q142" s="39"/>
    </row>
    <row r="143" spans="2:18">
      <c r="E143" s="117"/>
      <c r="F143" s="118"/>
      <c r="I143" s="38"/>
      <c r="J143" s="38"/>
      <c r="K143" s="38"/>
      <c r="L143" s="38"/>
      <c r="M143" s="115"/>
      <c r="N143" s="39"/>
      <c r="O143" s="116"/>
      <c r="P143" s="116"/>
      <c r="Q143" s="39"/>
    </row>
    <row r="144" spans="2:18">
      <c r="E144" s="117"/>
      <c r="F144" s="118"/>
      <c r="I144" s="38"/>
      <c r="J144" s="38"/>
      <c r="K144" s="38"/>
      <c r="L144" s="38"/>
      <c r="M144" s="115"/>
      <c r="N144" s="39"/>
      <c r="O144" s="116"/>
      <c r="P144" s="116"/>
      <c r="Q144" s="39"/>
    </row>
    <row r="145" spans="4:17">
      <c r="E145" s="117"/>
      <c r="F145" s="118"/>
      <c r="I145" s="38"/>
      <c r="J145" s="38"/>
      <c r="K145" s="38"/>
      <c r="L145" s="38"/>
      <c r="M145" s="115"/>
      <c r="N145" s="39"/>
      <c r="O145" s="116"/>
      <c r="P145" s="116"/>
      <c r="Q145" s="39"/>
    </row>
    <row r="146" spans="4:17">
      <c r="D146" s="39"/>
      <c r="E146" s="117"/>
      <c r="F146" s="118"/>
      <c r="I146" s="38"/>
      <c r="J146" s="38"/>
      <c r="K146" s="38"/>
      <c r="L146" s="38"/>
      <c r="M146" s="115"/>
      <c r="N146" s="39"/>
      <c r="O146" s="116"/>
      <c r="P146" s="116"/>
      <c r="Q146" s="39"/>
    </row>
    <row r="147" spans="4:17">
      <c r="D147" s="39"/>
      <c r="E147" s="117"/>
      <c r="F147" s="118"/>
      <c r="I147" s="38"/>
      <c r="J147" s="38"/>
      <c r="K147" s="38"/>
      <c r="L147" s="38"/>
      <c r="M147" s="115"/>
      <c r="N147" s="39"/>
      <c r="O147" s="116"/>
      <c r="P147" s="116"/>
      <c r="Q147" s="39"/>
    </row>
    <row r="148" spans="4:17">
      <c r="D148" s="39"/>
      <c r="E148" s="117"/>
      <c r="F148" s="118"/>
      <c r="I148" s="38"/>
      <c r="J148" s="38"/>
      <c r="K148" s="38"/>
      <c r="L148" s="38"/>
      <c r="M148" s="115"/>
      <c r="N148" s="39"/>
      <c r="O148" s="116"/>
      <c r="P148" s="116"/>
      <c r="Q148" s="39"/>
    </row>
    <row r="149" spans="4:17">
      <c r="D149" s="39"/>
      <c r="E149" s="117"/>
      <c r="F149" s="118"/>
      <c r="I149" s="38"/>
      <c r="J149" s="38"/>
      <c r="K149" s="38"/>
      <c r="L149" s="38"/>
      <c r="M149" s="115"/>
      <c r="N149" s="39"/>
      <c r="O149" s="116"/>
      <c r="P149" s="116"/>
      <c r="Q149" s="39"/>
    </row>
    <row r="150" spans="4:17">
      <c r="D150" s="39"/>
      <c r="E150" s="117"/>
      <c r="F150" s="118"/>
      <c r="I150" s="38"/>
      <c r="J150" s="38"/>
      <c r="K150" s="38"/>
      <c r="L150" s="38"/>
      <c r="M150" s="115"/>
      <c r="N150" s="39"/>
      <c r="O150" s="116"/>
      <c r="P150" s="116"/>
      <c r="Q150" s="39"/>
    </row>
  </sheetData>
  <autoFilter ref="D9:R139"/>
  <mergeCells count="7">
    <mergeCell ref="N98:Q98"/>
    <mergeCell ref="F2:N2"/>
    <mergeCell ref="F3:M3"/>
    <mergeCell ref="E4:N4"/>
    <mergeCell ref="H6:I6"/>
    <mergeCell ref="H7:I7"/>
    <mergeCell ref="N97:Q97"/>
  </mergeCells>
  <pageMargins left="0.25" right="0.25" top="0.75" bottom="0.75" header="0.3" footer="0.3"/>
  <pageSetup paperSize="5" scale="58" orientation="portrait" r:id="rId1"/>
  <rowBreaks count="1" manualBreakCount="1">
    <brk id="9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83"/>
  <sheetViews>
    <sheetView showGridLines="0" zoomScale="80" zoomScaleNormal="80" zoomScaleSheetLayoutView="100" workbookViewId="0">
      <selection activeCell="J16" sqref="J16"/>
    </sheetView>
  </sheetViews>
  <sheetFormatPr baseColWidth="10" defaultRowHeight="12"/>
  <cols>
    <col min="1" max="1" width="1.140625" style="152" customWidth="1"/>
    <col min="2" max="2" width="15.140625" style="152" customWidth="1"/>
    <col min="3" max="3" width="8.5703125" style="152" bestFit="1" customWidth="1"/>
    <col min="4" max="4" width="9.28515625" style="154" customWidth="1"/>
    <col min="5" max="5" width="35.140625" style="155" customWidth="1"/>
    <col min="6" max="6" width="5.5703125" style="156" customWidth="1"/>
    <col min="7" max="7" width="6.7109375" style="156" customWidth="1"/>
    <col min="8" max="8" width="9.28515625" style="156" customWidth="1"/>
    <col min="9" max="9" width="9.42578125" style="157" customWidth="1"/>
    <col min="10" max="10" width="1.7109375" style="157" customWidth="1"/>
    <col min="11" max="11" width="13.140625" style="157" bestFit="1" customWidth="1"/>
    <col min="12" max="12" width="11.28515625" style="157" customWidth="1"/>
    <col min="13" max="13" width="9.28515625" style="154" customWidth="1"/>
    <col min="14" max="14" width="41.42578125" style="158" customWidth="1"/>
    <col min="15" max="15" width="5.5703125" style="156" customWidth="1"/>
    <col min="16" max="16" width="6.7109375" style="156" customWidth="1"/>
    <col min="17" max="17" width="6.7109375" style="158" customWidth="1"/>
    <col min="18" max="18" width="8.42578125" style="152" customWidth="1"/>
    <col min="19" max="16384" width="11.42578125" style="152"/>
  </cols>
  <sheetData>
    <row r="2" spans="2:18" ht="18.75">
      <c r="F2" s="1136" t="s">
        <v>234</v>
      </c>
      <c r="G2" s="1136"/>
      <c r="H2" s="1136"/>
      <c r="I2" s="1136"/>
      <c r="J2" s="1136"/>
      <c r="K2" s="1136"/>
      <c r="L2" s="1136"/>
      <c r="M2" s="1136"/>
    </row>
    <row r="3" spans="2:18" ht="12.75" customHeight="1">
      <c r="F3" s="1136"/>
      <c r="G3" s="1136"/>
      <c r="H3" s="1136"/>
      <c r="I3" s="1136"/>
      <c r="J3" s="1136"/>
      <c r="K3" s="1136"/>
      <c r="L3" s="1136"/>
      <c r="M3" s="1136"/>
    </row>
    <row r="4" spans="2:18" ht="18.75" customHeight="1" thickBot="1">
      <c r="D4" s="159"/>
      <c r="E4" s="1137" t="s">
        <v>396</v>
      </c>
      <c r="F4" s="1137"/>
      <c r="G4" s="1137"/>
      <c r="H4" s="1137"/>
      <c r="I4" s="1137"/>
      <c r="J4" s="1137"/>
      <c r="K4" s="1137"/>
      <c r="L4" s="1137"/>
      <c r="M4" s="1137"/>
      <c r="N4" s="1137"/>
      <c r="O4" s="264"/>
      <c r="P4" s="264"/>
      <c r="Q4" s="160"/>
      <c r="R4" s="160"/>
    </row>
    <row r="5" spans="2:18" ht="18.75" customHeight="1" thickBot="1">
      <c r="D5" s="161" t="s">
        <v>235</v>
      </c>
      <c r="E5" s="162"/>
      <c r="F5" s="163"/>
      <c r="G5" s="163"/>
      <c r="H5" s="163"/>
      <c r="I5" s="164"/>
      <c r="J5" s="162"/>
      <c r="K5" s="162"/>
      <c r="L5" s="162"/>
      <c r="M5" s="162"/>
      <c r="N5" s="162"/>
      <c r="O5" s="165"/>
      <c r="P5" s="165"/>
      <c r="Q5" s="166"/>
      <c r="R5" s="289"/>
    </row>
    <row r="6" spans="2:18" ht="17.25" customHeight="1" thickBot="1">
      <c r="D6" s="167" t="s">
        <v>157</v>
      </c>
      <c r="E6" s="168"/>
      <c r="F6" s="169" t="s">
        <v>158</v>
      </c>
      <c r="G6" s="169"/>
      <c r="H6" s="1138">
        <f>I94+R94+R134</f>
        <v>0</v>
      </c>
      <c r="I6" s="1139"/>
      <c r="J6" s="263"/>
      <c r="K6" s="267"/>
      <c r="L6" s="263"/>
      <c r="M6" s="170" t="s">
        <v>236</v>
      </c>
      <c r="N6" s="171">
        <f>SUM(R136:R141)</f>
        <v>0</v>
      </c>
      <c r="O6" s="172"/>
      <c r="P6" s="172"/>
      <c r="Q6" s="173"/>
      <c r="R6" s="289"/>
    </row>
    <row r="7" spans="2:18" ht="17.25" customHeight="1" thickBot="1">
      <c r="D7" s="174" t="s">
        <v>157</v>
      </c>
      <c r="E7" s="175"/>
      <c r="F7" s="176" t="s">
        <v>158</v>
      </c>
      <c r="G7" s="176"/>
      <c r="H7" s="1138">
        <f>SUM(I104:I142)</f>
        <v>0</v>
      </c>
      <c r="I7" s="1139"/>
      <c r="J7" s="282"/>
      <c r="K7" s="434"/>
      <c r="L7" s="282"/>
      <c r="M7" s="177"/>
      <c r="N7" s="178"/>
      <c r="O7" s="177"/>
      <c r="P7" s="177"/>
      <c r="Q7" s="179"/>
      <c r="R7" s="289"/>
    </row>
    <row r="8" spans="2:18" ht="10.5" customHeight="1" thickBot="1">
      <c r="D8" s="159"/>
      <c r="E8" s="159"/>
      <c r="J8" s="159"/>
      <c r="K8" s="159"/>
      <c r="L8" s="159"/>
      <c r="M8" s="159"/>
      <c r="N8" s="159"/>
      <c r="O8" s="289"/>
      <c r="P8" s="289"/>
      <c r="Q8" s="289"/>
      <c r="R8" s="289"/>
    </row>
    <row r="9" spans="2:18" ht="12.75" thickBot="1">
      <c r="B9" s="1019" t="s">
        <v>627</v>
      </c>
      <c r="C9" s="468" t="s">
        <v>625</v>
      </c>
      <c r="D9" s="468" t="s">
        <v>147</v>
      </c>
      <c r="E9" s="467"/>
      <c r="F9" s="408" t="s">
        <v>145</v>
      </c>
      <c r="G9" s="470" t="s">
        <v>146</v>
      </c>
      <c r="H9" s="408" t="s">
        <v>149</v>
      </c>
      <c r="I9" s="469" t="s">
        <v>150</v>
      </c>
      <c r="J9" s="159"/>
      <c r="K9" s="1019" t="s">
        <v>627</v>
      </c>
      <c r="L9" s="468" t="s">
        <v>625</v>
      </c>
      <c r="M9" s="468" t="s">
        <v>147</v>
      </c>
      <c r="N9" s="467"/>
      <c r="O9" s="408" t="s">
        <v>145</v>
      </c>
      <c r="P9" s="408" t="s">
        <v>146</v>
      </c>
      <c r="Q9" s="408" t="s">
        <v>149</v>
      </c>
      <c r="R9" s="408" t="s">
        <v>371</v>
      </c>
    </row>
    <row r="10" spans="2:18" ht="12" customHeight="1">
      <c r="B10" s="58" t="e">
        <f>VLOOKUP($D10,'BD ITEMS 16NOV S&amp;M'!$B:$E,4,0)</f>
        <v>#N/A</v>
      </c>
      <c r="C10" s="58" t="e">
        <f>VLOOKUP($D10,'BD ITEMS 16NOV S&amp;M'!$B:$E,3,0)</f>
        <v>#N/A</v>
      </c>
      <c r="D10" s="183">
        <v>40012</v>
      </c>
      <c r="E10" s="184" t="s">
        <v>370</v>
      </c>
      <c r="F10" s="143">
        <v>40</v>
      </c>
      <c r="G10" s="143">
        <v>5</v>
      </c>
      <c r="H10" s="143"/>
      <c r="I10" s="186">
        <f t="shared" ref="I10:I41" si="0">H10*F10</f>
        <v>0</v>
      </c>
      <c r="J10" s="189"/>
      <c r="K10" s="63">
        <f>VLOOKUP($M10,'BD ITEMS 16NOV S&amp;M'!$B:$E,4,0)</f>
        <v>10122100</v>
      </c>
      <c r="L10" s="63" t="str">
        <f>VLOOKUP($M10,'BD ITEMS 16NOV S&amp;M'!$B:$E,3,0)</f>
        <v>MX000319</v>
      </c>
      <c r="M10" s="183">
        <v>44169</v>
      </c>
      <c r="N10" s="142" t="s">
        <v>369</v>
      </c>
      <c r="O10" s="143">
        <v>10</v>
      </c>
      <c r="P10" s="227">
        <v>5</v>
      </c>
      <c r="Q10" s="144"/>
      <c r="R10" s="145">
        <f t="shared" ref="R10:R43" si="1">Q10*O10</f>
        <v>0</v>
      </c>
    </row>
    <row r="11" spans="2:18" ht="12.75" customHeight="1">
      <c r="B11" s="127">
        <f>VLOOKUP($D11,'BD ITEMS 16NOV S&amp;M'!$B:$E,4,0)</f>
        <v>10122100</v>
      </c>
      <c r="C11" s="127" t="str">
        <f>VLOOKUP($D11,'BD ITEMS 16NOV S&amp;M'!$B:$E,3,0)</f>
        <v>MX000151</v>
      </c>
      <c r="D11" s="127">
        <v>40122</v>
      </c>
      <c r="E11" s="128" t="s">
        <v>395</v>
      </c>
      <c r="F11" s="148">
        <v>40</v>
      </c>
      <c r="G11" s="148">
        <v>15</v>
      </c>
      <c r="H11" s="148"/>
      <c r="I11" s="145">
        <f t="shared" si="0"/>
        <v>0</v>
      </c>
      <c r="J11" s="189"/>
      <c r="K11" s="127">
        <f>VLOOKUP($M11,'BD ITEMS 16NOV S&amp;M'!$B:$E,4,0)</f>
        <v>10122100</v>
      </c>
      <c r="L11" s="127" t="str">
        <f>VLOOKUP($M11,'BD ITEMS 16NOV S&amp;M'!$B:$E,3,0)</f>
        <v>MX000317</v>
      </c>
      <c r="M11" s="127">
        <v>44314</v>
      </c>
      <c r="N11" s="147" t="s">
        <v>19</v>
      </c>
      <c r="O11" s="148">
        <v>40</v>
      </c>
      <c r="P11" s="148">
        <v>5</v>
      </c>
      <c r="Q11" s="149"/>
      <c r="R11" s="145">
        <f t="shared" si="1"/>
        <v>0</v>
      </c>
    </row>
    <row r="12" spans="2:18" ht="12.75" customHeight="1">
      <c r="B12" s="127">
        <f>VLOOKUP($D12,'BD ITEMS 16NOV S&amp;M'!$B:$E,4,0)</f>
        <v>10122100</v>
      </c>
      <c r="C12" s="127" t="str">
        <f>VLOOKUP($D12,'BD ITEMS 16NOV S&amp;M'!$B:$E,3,0)</f>
        <v>MX000163</v>
      </c>
      <c r="D12" s="127">
        <v>40032</v>
      </c>
      <c r="E12" s="128" t="s">
        <v>5</v>
      </c>
      <c r="F12" s="148">
        <v>40</v>
      </c>
      <c r="G12" s="148">
        <v>15</v>
      </c>
      <c r="H12" s="148"/>
      <c r="I12" s="145">
        <f t="shared" si="0"/>
        <v>0</v>
      </c>
      <c r="J12" s="189"/>
      <c r="K12" s="127">
        <f>VLOOKUP($M12,'BD ITEMS 16NOV S&amp;M'!$B:$E,4,0)</f>
        <v>10122100</v>
      </c>
      <c r="L12" s="127" t="str">
        <f>VLOOKUP($M12,'BD ITEMS 16NOV S&amp;M'!$B:$E,3,0)</f>
        <v>MX000318</v>
      </c>
      <c r="M12" s="127">
        <v>44072</v>
      </c>
      <c r="N12" s="147" t="s">
        <v>20</v>
      </c>
      <c r="O12" s="148">
        <v>40</v>
      </c>
      <c r="P12" s="148">
        <v>10</v>
      </c>
      <c r="Q12" s="149"/>
      <c r="R12" s="145">
        <f t="shared" si="1"/>
        <v>0</v>
      </c>
    </row>
    <row r="13" spans="2:18" ht="12.75" customHeight="1">
      <c r="B13" s="127">
        <f>VLOOKUP($D13,'BD ITEMS 16NOV S&amp;M'!$B:$E,4,0)</f>
        <v>10122100</v>
      </c>
      <c r="C13" s="127" t="str">
        <f>VLOOKUP($D13,'BD ITEMS 16NOV S&amp;M'!$B:$E,3,0)</f>
        <v>MX000168</v>
      </c>
      <c r="D13" s="127">
        <v>40036</v>
      </c>
      <c r="E13" s="128" t="s">
        <v>6</v>
      </c>
      <c r="F13" s="437">
        <v>5</v>
      </c>
      <c r="G13" s="148">
        <v>15</v>
      </c>
      <c r="H13" s="148"/>
      <c r="I13" s="145">
        <f t="shared" si="0"/>
        <v>0</v>
      </c>
      <c r="J13" s="189"/>
      <c r="K13" s="127">
        <f>VLOOKUP($M13,'BD ITEMS 16NOV S&amp;M'!$B:$E,4,0)</f>
        <v>10122100</v>
      </c>
      <c r="L13" s="127" t="str">
        <f>VLOOKUP($M13,'BD ITEMS 16NOV S&amp;M'!$B:$E,3,0)</f>
        <v>MX000331</v>
      </c>
      <c r="M13" s="127">
        <v>44002</v>
      </c>
      <c r="N13" s="147" t="s">
        <v>394</v>
      </c>
      <c r="O13" s="148">
        <v>40</v>
      </c>
      <c r="P13" s="148">
        <v>15</v>
      </c>
      <c r="Q13" s="149"/>
      <c r="R13" s="145">
        <f t="shared" si="1"/>
        <v>0</v>
      </c>
    </row>
    <row r="14" spans="2:18" ht="13.5" customHeight="1" thickBot="1">
      <c r="B14" s="132">
        <f>VLOOKUP($D14,'BD ITEMS 16NOV S&amp;M'!$B:$E,4,0)</f>
        <v>10122100</v>
      </c>
      <c r="C14" s="132" t="str">
        <f>VLOOKUP($D14,'BD ITEMS 16NOV S&amp;M'!$B:$E,3,0)</f>
        <v>MX000134</v>
      </c>
      <c r="D14" s="132">
        <v>50532</v>
      </c>
      <c r="E14" s="133" t="s">
        <v>368</v>
      </c>
      <c r="F14" s="134">
        <v>40</v>
      </c>
      <c r="G14" s="134">
        <v>15</v>
      </c>
      <c r="H14" s="134"/>
      <c r="I14" s="212">
        <f t="shared" si="0"/>
        <v>0</v>
      </c>
      <c r="J14" s="189"/>
      <c r="K14" s="127">
        <f>VLOOKUP($M14,'BD ITEMS 16NOV S&amp;M'!$B:$E,4,0)</f>
        <v>10122100</v>
      </c>
      <c r="L14" s="127" t="str">
        <f>VLOOKUP($M14,'BD ITEMS 16NOV S&amp;M'!$B:$E,3,0)</f>
        <v>MX000350</v>
      </c>
      <c r="M14" s="127">
        <v>54604</v>
      </c>
      <c r="N14" s="147" t="s">
        <v>393</v>
      </c>
      <c r="O14" s="148">
        <v>40</v>
      </c>
      <c r="P14" s="148">
        <v>15</v>
      </c>
      <c r="Q14" s="149"/>
      <c r="R14" s="145">
        <f t="shared" si="1"/>
        <v>0</v>
      </c>
    </row>
    <row r="15" spans="2:18" ht="12.75" customHeight="1">
      <c r="B15" s="183">
        <f>VLOOKUP($D15,'BD ITEMS 16NOV S&amp;M'!$B:$E,4,0)</f>
        <v>10122100</v>
      </c>
      <c r="C15" s="183" t="str">
        <f>VLOOKUP($D15,'BD ITEMS 16NOV S&amp;M'!$B:$E,3,0)</f>
        <v>MX000441</v>
      </c>
      <c r="D15" s="183">
        <v>62906</v>
      </c>
      <c r="E15" s="184" t="s">
        <v>201</v>
      </c>
      <c r="F15" s="143">
        <v>5</v>
      </c>
      <c r="G15" s="143">
        <v>5</v>
      </c>
      <c r="H15" s="143"/>
      <c r="I15" s="186">
        <f t="shared" si="0"/>
        <v>0</v>
      </c>
      <c r="J15" s="272"/>
      <c r="K15" s="127">
        <f>VLOOKUP($M15,'BD ITEMS 16NOV S&amp;M'!$B:$E,4,0)</f>
        <v>10122100</v>
      </c>
      <c r="L15" s="127" t="str">
        <f>VLOOKUP($M15,'BD ITEMS 16NOV S&amp;M'!$B:$E,3,0)</f>
        <v>MX000324</v>
      </c>
      <c r="M15" s="127">
        <v>44270</v>
      </c>
      <c r="N15" s="147" t="s">
        <v>22</v>
      </c>
      <c r="O15" s="148">
        <v>40</v>
      </c>
      <c r="P15" s="148">
        <v>15</v>
      </c>
      <c r="Q15" s="149"/>
      <c r="R15" s="145">
        <f t="shared" si="1"/>
        <v>0</v>
      </c>
    </row>
    <row r="16" spans="2:18" ht="12.75" customHeight="1">
      <c r="B16" s="127">
        <f>VLOOKUP($D16,'BD ITEMS 16NOV S&amp;M'!$B:$E,4,0)</f>
        <v>10122100</v>
      </c>
      <c r="C16" s="127" t="str">
        <f>VLOOKUP($D16,'BD ITEMS 16NOV S&amp;M'!$B:$E,3,0)</f>
        <v>MX000439</v>
      </c>
      <c r="D16" s="127">
        <v>62907</v>
      </c>
      <c r="E16" s="128" t="s">
        <v>202</v>
      </c>
      <c r="F16" s="148">
        <v>20</v>
      </c>
      <c r="G16" s="148">
        <v>3</v>
      </c>
      <c r="H16" s="148"/>
      <c r="I16" s="145">
        <f t="shared" si="0"/>
        <v>0</v>
      </c>
      <c r="J16" s="269"/>
      <c r="K16" s="127">
        <f>VLOOKUP($M16,'BD ITEMS 16NOV S&amp;M'!$B:$E,4,0)</f>
        <v>10122100</v>
      </c>
      <c r="L16" s="127" t="str">
        <f>VLOOKUP($M16,'BD ITEMS 16NOV S&amp;M'!$B:$E,3,0)</f>
        <v>MX000332</v>
      </c>
      <c r="M16" s="127">
        <v>44292</v>
      </c>
      <c r="N16" s="147" t="s">
        <v>392</v>
      </c>
      <c r="O16" s="148">
        <v>40</v>
      </c>
      <c r="P16" s="148">
        <v>15</v>
      </c>
      <c r="Q16" s="149"/>
      <c r="R16" s="145">
        <f t="shared" si="1"/>
        <v>0</v>
      </c>
    </row>
    <row r="17" spans="2:18" ht="12.75" customHeight="1" thickBot="1">
      <c r="B17" s="132">
        <f>VLOOKUP($D17,'BD ITEMS 16NOV S&amp;M'!$B:$E,4,0)</f>
        <v>10122100</v>
      </c>
      <c r="C17" s="132" t="str">
        <f>VLOOKUP($D17,'BD ITEMS 16NOV S&amp;M'!$B:$E,3,0)</f>
        <v>MX000440</v>
      </c>
      <c r="D17" s="132">
        <v>62902</v>
      </c>
      <c r="E17" s="133" t="s">
        <v>203</v>
      </c>
      <c r="F17" s="134">
        <v>40</v>
      </c>
      <c r="G17" s="134">
        <v>3</v>
      </c>
      <c r="H17" s="134"/>
      <c r="I17" s="212">
        <f t="shared" si="0"/>
        <v>0</v>
      </c>
      <c r="J17" s="269"/>
      <c r="K17" s="146">
        <f>VLOOKUP($M17,'BD ITEMS 16NOV S&amp;M'!$B:$E,4,0)</f>
        <v>10122100</v>
      </c>
      <c r="L17" s="146" t="str">
        <f>VLOOKUP($M17,'BD ITEMS 16NOV S&amp;M'!$B:$E,3,0)</f>
        <v>MX000345</v>
      </c>
      <c r="M17" s="146">
        <v>44704</v>
      </c>
      <c r="N17" s="181" t="s">
        <v>391</v>
      </c>
      <c r="O17" s="148">
        <v>40</v>
      </c>
      <c r="P17" s="148">
        <v>15</v>
      </c>
      <c r="Q17" s="149"/>
      <c r="R17" s="145">
        <f t="shared" si="1"/>
        <v>0</v>
      </c>
    </row>
    <row r="18" spans="2:18" ht="12.75" customHeight="1">
      <c r="B18" s="183">
        <f>VLOOKUP($D18,'BD ITEMS 16NOV S&amp;M'!$B:$E,4,0)</f>
        <v>10122100</v>
      </c>
      <c r="C18" s="183" t="str">
        <f>VLOOKUP($D18,'BD ITEMS 16NOV S&amp;M'!$B:$E,3,0)</f>
        <v>MX000435</v>
      </c>
      <c r="D18" s="183">
        <v>42092</v>
      </c>
      <c r="E18" s="184" t="s">
        <v>364</v>
      </c>
      <c r="F18" s="143">
        <v>40</v>
      </c>
      <c r="G18" s="143">
        <v>5</v>
      </c>
      <c r="H18" s="143"/>
      <c r="I18" s="186">
        <f t="shared" si="0"/>
        <v>0</v>
      </c>
      <c r="J18" s="269"/>
      <c r="K18" s="127">
        <f>VLOOKUP($M18,'BD ITEMS 16NOV S&amp;M'!$B:$E,4,0)</f>
        <v>10122100</v>
      </c>
      <c r="L18" s="127" t="str">
        <f>VLOOKUP($M18,'BD ITEMS 16NOV S&amp;M'!$B:$E,3,0)</f>
        <v>MX000347</v>
      </c>
      <c r="M18" s="127">
        <v>54324</v>
      </c>
      <c r="N18" s="147" t="s">
        <v>23</v>
      </c>
      <c r="O18" s="148">
        <v>40</v>
      </c>
      <c r="P18" s="148">
        <v>15</v>
      </c>
      <c r="Q18" s="149"/>
      <c r="R18" s="145">
        <f t="shared" si="1"/>
        <v>0</v>
      </c>
    </row>
    <row r="19" spans="2:18" ht="12.75" customHeight="1">
      <c r="B19" s="127">
        <f>VLOOKUP($D19,'BD ITEMS 16NOV S&amp;M'!$B:$E,4,0)</f>
        <v>10122100</v>
      </c>
      <c r="C19" s="127" t="str">
        <f>VLOOKUP($D19,'BD ITEMS 16NOV S&amp;M'!$B:$E,3,0)</f>
        <v>MX000433</v>
      </c>
      <c r="D19" s="127">
        <v>42102</v>
      </c>
      <c r="E19" s="128" t="s">
        <v>390</v>
      </c>
      <c r="F19" s="148">
        <v>40</v>
      </c>
      <c r="G19" s="148">
        <v>15</v>
      </c>
      <c r="H19" s="148"/>
      <c r="I19" s="145">
        <f t="shared" si="0"/>
        <v>0</v>
      </c>
      <c r="J19" s="269"/>
      <c r="K19" s="127">
        <f>VLOOKUP($M19,'BD ITEMS 16NOV S&amp;M'!$B:$E,4,0)</f>
        <v>10122100</v>
      </c>
      <c r="L19" s="127" t="str">
        <f>VLOOKUP($M19,'BD ITEMS 16NOV S&amp;M'!$B:$E,3,0)</f>
        <v>MX000352</v>
      </c>
      <c r="M19" s="127">
        <v>44362</v>
      </c>
      <c r="N19" s="147" t="s">
        <v>389</v>
      </c>
      <c r="O19" s="148">
        <v>40</v>
      </c>
      <c r="P19" s="148">
        <v>15</v>
      </c>
      <c r="Q19" s="149"/>
      <c r="R19" s="145">
        <f t="shared" si="1"/>
        <v>0</v>
      </c>
    </row>
    <row r="20" spans="2:18" ht="12.75" customHeight="1">
      <c r="B20" s="127">
        <f>VLOOKUP($D20,'BD ITEMS 16NOV S&amp;M'!$B:$E,4,0)</f>
        <v>10122100</v>
      </c>
      <c r="C20" s="127" t="str">
        <f>VLOOKUP($D20,'BD ITEMS 16NOV S&amp;M'!$B:$E,3,0)</f>
        <v>MX000434</v>
      </c>
      <c r="D20" s="127">
        <v>42132</v>
      </c>
      <c r="E20" s="128" t="s">
        <v>363</v>
      </c>
      <c r="F20" s="148">
        <v>40</v>
      </c>
      <c r="G20" s="148">
        <v>15</v>
      </c>
      <c r="H20" s="148"/>
      <c r="I20" s="145">
        <f t="shared" si="0"/>
        <v>0</v>
      </c>
      <c r="J20" s="269"/>
      <c r="K20" s="127">
        <f>VLOOKUP($M20,'BD ITEMS 16NOV S&amp;M'!$B:$E,4,0)</f>
        <v>10122100</v>
      </c>
      <c r="L20" s="127" t="str">
        <f>VLOOKUP($M20,'BD ITEMS 16NOV S&amp;M'!$B:$E,3,0)</f>
        <v>MX000344</v>
      </c>
      <c r="M20" s="127">
        <v>44560</v>
      </c>
      <c r="N20" s="147" t="s">
        <v>388</v>
      </c>
      <c r="O20" s="148">
        <v>40</v>
      </c>
      <c r="P20" s="148">
        <v>15</v>
      </c>
      <c r="Q20" s="149"/>
      <c r="R20" s="145">
        <f t="shared" si="1"/>
        <v>0</v>
      </c>
    </row>
    <row r="21" spans="2:18" ht="13.5" customHeight="1">
      <c r="B21" s="127">
        <f>VLOOKUP($D21,'BD ITEMS 16NOV S&amp;M'!$B:$E,4,0)</f>
        <v>10122100</v>
      </c>
      <c r="C21" s="127" t="str">
        <f>VLOOKUP($D21,'BD ITEMS 16NOV S&amp;M'!$B:$E,3,0)</f>
        <v>MX000445</v>
      </c>
      <c r="D21" s="127">
        <v>42322</v>
      </c>
      <c r="E21" s="128" t="s">
        <v>361</v>
      </c>
      <c r="F21" s="148">
        <v>40</v>
      </c>
      <c r="G21" s="148">
        <v>15</v>
      </c>
      <c r="H21" s="148"/>
      <c r="I21" s="145">
        <f t="shared" si="0"/>
        <v>0</v>
      </c>
      <c r="J21" s="269"/>
      <c r="K21" s="127">
        <f>VLOOKUP($M21,'BD ITEMS 16NOV S&amp;M'!$B:$E,4,0)</f>
        <v>10122100</v>
      </c>
      <c r="L21" s="127" t="str">
        <f>VLOOKUP($M21,'BD ITEMS 16NOV S&amp;M'!$B:$E,3,0)</f>
        <v>MX000299</v>
      </c>
      <c r="M21" s="127">
        <v>44872</v>
      </c>
      <c r="N21" s="147" t="s">
        <v>387</v>
      </c>
      <c r="O21" s="148">
        <v>40</v>
      </c>
      <c r="P21" s="148">
        <v>10</v>
      </c>
      <c r="Q21" s="149"/>
      <c r="R21" s="145">
        <f t="shared" si="1"/>
        <v>0</v>
      </c>
    </row>
    <row r="22" spans="2:18" ht="13.5" customHeight="1">
      <c r="B22" s="127">
        <f>VLOOKUP($D22,'BD ITEMS 16NOV S&amp;M'!$B:$E,4,0)</f>
        <v>10122100</v>
      </c>
      <c r="C22" s="127" t="str">
        <f>VLOOKUP($D22,'BD ITEMS 16NOV S&amp;M'!$B:$E,3,0)</f>
        <v>MX000457</v>
      </c>
      <c r="D22" s="127">
        <v>42222</v>
      </c>
      <c r="E22" s="128" t="s">
        <v>359</v>
      </c>
      <c r="F22" s="148">
        <v>40</v>
      </c>
      <c r="G22" s="148">
        <v>15</v>
      </c>
      <c r="H22" s="148"/>
      <c r="I22" s="145">
        <f t="shared" si="0"/>
        <v>0</v>
      </c>
      <c r="J22" s="269"/>
      <c r="K22" s="146">
        <f>VLOOKUP($M22,'BD ITEMS 16NOV S&amp;M'!$B:$E,4,0)</f>
        <v>10122100</v>
      </c>
      <c r="L22" s="146" t="str">
        <f>VLOOKUP($M22,'BD ITEMS 16NOV S&amp;M'!$B:$E,3,0)</f>
        <v>MX000346</v>
      </c>
      <c r="M22" s="146">
        <v>47234</v>
      </c>
      <c r="N22" s="181" t="s">
        <v>386</v>
      </c>
      <c r="O22" s="148">
        <v>40</v>
      </c>
      <c r="P22" s="148">
        <v>10</v>
      </c>
      <c r="Q22" s="149"/>
      <c r="R22" s="145">
        <f t="shared" si="1"/>
        <v>0</v>
      </c>
    </row>
    <row r="23" spans="2:18" ht="12.75" customHeight="1">
      <c r="B23" s="127">
        <f>VLOOKUP($D23,'BD ITEMS 16NOV S&amp;M'!$B:$E,4,0)</f>
        <v>10122100</v>
      </c>
      <c r="C23" s="127" t="str">
        <f>VLOOKUP($D23,'BD ITEMS 16NOV S&amp;M'!$B:$E,3,0)</f>
        <v>MX000453</v>
      </c>
      <c r="D23" s="127">
        <v>42326</v>
      </c>
      <c r="E23" s="128" t="s">
        <v>195</v>
      </c>
      <c r="F23" s="437">
        <v>5</v>
      </c>
      <c r="G23" s="148">
        <v>15</v>
      </c>
      <c r="H23" s="148"/>
      <c r="I23" s="145">
        <f t="shared" si="0"/>
        <v>0</v>
      </c>
      <c r="J23" s="444"/>
      <c r="K23" s="127">
        <f>VLOOKUP($M23,'BD ITEMS 16NOV S&amp;M'!$B:$E,4,0)</f>
        <v>10122100</v>
      </c>
      <c r="L23" s="127" t="str">
        <f>VLOOKUP($M23,'BD ITEMS 16NOV S&amp;M'!$B:$E,3,0)</f>
        <v>MX000367</v>
      </c>
      <c r="M23" s="127">
        <v>24052</v>
      </c>
      <c r="N23" s="147" t="s">
        <v>205</v>
      </c>
      <c r="O23" s="148">
        <v>40</v>
      </c>
      <c r="P23" s="148">
        <v>10</v>
      </c>
      <c r="Q23" s="149"/>
      <c r="R23" s="145">
        <f t="shared" si="1"/>
        <v>0</v>
      </c>
    </row>
    <row r="24" spans="2:18" ht="13.5" customHeight="1">
      <c r="B24" s="127">
        <f>VLOOKUP($D24,'BD ITEMS 16NOV S&amp;M'!$B:$E,4,0)</f>
        <v>10122100</v>
      </c>
      <c r="C24" s="127" t="str">
        <f>VLOOKUP($D24,'BD ITEMS 16NOV S&amp;M'!$B:$E,3,0)</f>
        <v>MX000456</v>
      </c>
      <c r="D24" s="127">
        <v>42226</v>
      </c>
      <c r="E24" s="128" t="s">
        <v>385</v>
      </c>
      <c r="F24" s="437">
        <v>5</v>
      </c>
      <c r="G24" s="148">
        <v>15</v>
      </c>
      <c r="H24" s="148"/>
      <c r="I24" s="145">
        <f t="shared" si="0"/>
        <v>0</v>
      </c>
      <c r="J24" s="444"/>
      <c r="K24" s="450">
        <f>VLOOKUP($M24,'BD ITEMS 16NOV S&amp;M'!$B:$E,4,0)</f>
        <v>10122100</v>
      </c>
      <c r="L24" s="450" t="str">
        <f>VLOOKUP($M24,'BD ITEMS 16NOV S&amp;M'!$B:$E,3,0)</f>
        <v>MX000362</v>
      </c>
      <c r="M24" s="450">
        <v>24554</v>
      </c>
      <c r="N24" s="230" t="s">
        <v>206</v>
      </c>
      <c r="O24" s="150">
        <v>40</v>
      </c>
      <c r="P24" s="150">
        <v>10</v>
      </c>
      <c r="Q24" s="149"/>
      <c r="R24" s="145">
        <f t="shared" si="1"/>
        <v>0</v>
      </c>
    </row>
    <row r="25" spans="2:18" ht="12.75" customHeight="1">
      <c r="B25" s="450">
        <f>VLOOKUP($D25,'BD ITEMS 16NOV S&amp;M'!$B:$E,4,0)</f>
        <v>10122100</v>
      </c>
      <c r="C25" s="450" t="str">
        <f>VLOOKUP($D25,'BD ITEMS 16NOV S&amp;M'!$B:$E,3,0)</f>
        <v>MX000448</v>
      </c>
      <c r="D25" s="450">
        <v>42682</v>
      </c>
      <c r="E25" s="128" t="s">
        <v>7</v>
      </c>
      <c r="F25" s="150">
        <v>40</v>
      </c>
      <c r="G25" s="150">
        <v>15</v>
      </c>
      <c r="H25" s="150"/>
      <c r="I25" s="145">
        <f t="shared" si="0"/>
        <v>0</v>
      </c>
      <c r="J25" s="272"/>
      <c r="K25" s="127">
        <f>VLOOKUP($M25,'BD ITEMS 16NOV S&amp;M'!$B:$E,4,0)</f>
        <v>10122100</v>
      </c>
      <c r="L25" s="127" t="str">
        <f>VLOOKUP($M25,'BD ITEMS 16NOV S&amp;M'!$B:$E,3,0)</f>
        <v>MX000366</v>
      </c>
      <c r="M25" s="127">
        <v>24032</v>
      </c>
      <c r="N25" s="147" t="s">
        <v>207</v>
      </c>
      <c r="O25" s="148">
        <v>40</v>
      </c>
      <c r="P25" s="148">
        <v>10</v>
      </c>
      <c r="Q25" s="149"/>
      <c r="R25" s="145">
        <f t="shared" si="1"/>
        <v>0</v>
      </c>
    </row>
    <row r="26" spans="2:18" ht="12" customHeight="1">
      <c r="B26" s="450">
        <f>VLOOKUP($D26,'BD ITEMS 16NOV S&amp;M'!$B:$E,4,0)</f>
        <v>10122100</v>
      </c>
      <c r="C26" s="450" t="str">
        <f>VLOOKUP($D26,'BD ITEMS 16NOV S&amp;M'!$B:$E,3,0)</f>
        <v>MX000461</v>
      </c>
      <c r="D26" s="450">
        <v>42692</v>
      </c>
      <c r="E26" s="128" t="s">
        <v>8</v>
      </c>
      <c r="F26" s="150">
        <v>40</v>
      </c>
      <c r="G26" s="150">
        <v>15</v>
      </c>
      <c r="H26" s="150"/>
      <c r="I26" s="145">
        <f t="shared" si="0"/>
        <v>0</v>
      </c>
      <c r="J26" s="269"/>
      <c r="K26" s="127">
        <f>VLOOKUP($M26,'BD ITEMS 16NOV S&amp;M'!$B:$E,4,0)</f>
        <v>10122100</v>
      </c>
      <c r="L26" s="127" t="str">
        <f>VLOOKUP($M26,'BD ITEMS 16NOV S&amp;M'!$B:$E,3,0)</f>
        <v>MX000368</v>
      </c>
      <c r="M26" s="127">
        <v>24072</v>
      </c>
      <c r="N26" s="147" t="s">
        <v>208</v>
      </c>
      <c r="O26" s="148">
        <v>40</v>
      </c>
      <c r="P26" s="148">
        <v>10</v>
      </c>
      <c r="Q26" s="149"/>
      <c r="R26" s="145">
        <f t="shared" si="1"/>
        <v>0</v>
      </c>
    </row>
    <row r="27" spans="2:18" ht="12" customHeight="1" thickBot="1">
      <c r="B27" s="466">
        <f>VLOOKUP($D27,'BD ITEMS 16NOV S&amp;M'!$B:$E,4,0)</f>
        <v>10122100</v>
      </c>
      <c r="C27" s="466" t="str">
        <f>VLOOKUP($D27,'BD ITEMS 16NOV S&amp;M'!$B:$E,3,0)</f>
        <v>MX000459</v>
      </c>
      <c r="D27" s="466">
        <v>42802</v>
      </c>
      <c r="E27" s="133" t="s">
        <v>357</v>
      </c>
      <c r="F27" s="239">
        <v>40</v>
      </c>
      <c r="G27" s="239">
        <v>10</v>
      </c>
      <c r="H27" s="239"/>
      <c r="I27" s="212">
        <f t="shared" si="0"/>
        <v>0</v>
      </c>
      <c r="J27" s="269"/>
      <c r="K27" s="127">
        <f>VLOOKUP($M27,'BD ITEMS 16NOV S&amp;M'!$B:$E,4,0)</f>
        <v>10122100</v>
      </c>
      <c r="L27" s="127" t="str">
        <f>VLOOKUP($M27,'BD ITEMS 16NOV S&amp;M'!$B:$E,3,0)</f>
        <v>MX000365</v>
      </c>
      <c r="M27" s="127">
        <v>24704</v>
      </c>
      <c r="N27" s="147" t="s">
        <v>209</v>
      </c>
      <c r="O27" s="148">
        <v>40</v>
      </c>
      <c r="P27" s="148">
        <v>10</v>
      </c>
      <c r="Q27" s="149"/>
      <c r="R27" s="145">
        <f t="shared" si="1"/>
        <v>0</v>
      </c>
    </row>
    <row r="28" spans="2:18" ht="12" customHeight="1">
      <c r="B28" s="465">
        <f>VLOOKUP($D28,'BD ITEMS 16NOV S&amp;M'!$B:$E,4,0)</f>
        <v>10122100</v>
      </c>
      <c r="C28" s="465" t="str">
        <f>VLOOKUP($D28,'BD ITEMS 16NOV S&amp;M'!$B:$E,3,0)</f>
        <v>MX000136</v>
      </c>
      <c r="D28" s="465">
        <v>60402</v>
      </c>
      <c r="E28" s="464" t="s">
        <v>250</v>
      </c>
      <c r="F28" s="463">
        <v>40</v>
      </c>
      <c r="G28" s="463">
        <v>3</v>
      </c>
      <c r="H28" s="463"/>
      <c r="I28" s="100">
        <f t="shared" si="0"/>
        <v>0</v>
      </c>
      <c r="J28" s="269"/>
      <c r="K28" s="127" t="e">
        <f>VLOOKUP($M28,'BD ITEMS 16NOV S&amp;M'!$B:$E,4,0)</f>
        <v>#N/A</v>
      </c>
      <c r="L28" s="127" t="e">
        <f>VLOOKUP($M28,'BD ITEMS 16NOV S&amp;M'!$B:$E,3,0)</f>
        <v>#N/A</v>
      </c>
      <c r="M28" s="127">
        <v>24132</v>
      </c>
      <c r="N28" s="147" t="s">
        <v>210</v>
      </c>
      <c r="O28" s="148">
        <v>40</v>
      </c>
      <c r="P28" s="148">
        <v>10</v>
      </c>
      <c r="Q28" s="149"/>
      <c r="R28" s="145">
        <f t="shared" si="1"/>
        <v>0</v>
      </c>
    </row>
    <row r="29" spans="2:18" ht="12" customHeight="1">
      <c r="B29" s="105">
        <f>VLOOKUP($D29,'BD ITEMS 16NOV S&amp;M'!$B:$E,4,0)</f>
        <v>10122100</v>
      </c>
      <c r="C29" s="105" t="str">
        <f>VLOOKUP($D29,'BD ITEMS 16NOV S&amp;M'!$B:$E,3,0)</f>
        <v>MX000139</v>
      </c>
      <c r="D29" s="105">
        <v>60412</v>
      </c>
      <c r="E29" s="84" t="s">
        <v>251</v>
      </c>
      <c r="F29" s="72">
        <v>40</v>
      </c>
      <c r="G29" s="72">
        <v>3</v>
      </c>
      <c r="H29" s="72"/>
      <c r="I29" s="61">
        <f t="shared" si="0"/>
        <v>0</v>
      </c>
      <c r="J29" s="269"/>
      <c r="K29" s="127">
        <f>VLOOKUP($M29,'BD ITEMS 16NOV S&amp;M'!$B:$E,4,0)</f>
        <v>10122100</v>
      </c>
      <c r="L29" s="127" t="str">
        <f>VLOOKUP($M29,'BD ITEMS 16NOV S&amp;M'!$B:$E,3,0)</f>
        <v>MX000369</v>
      </c>
      <c r="M29" s="127">
        <v>24162</v>
      </c>
      <c r="N29" s="147" t="s">
        <v>211</v>
      </c>
      <c r="O29" s="148">
        <v>40</v>
      </c>
      <c r="P29" s="148">
        <v>10</v>
      </c>
      <c r="Q29" s="149"/>
      <c r="R29" s="145">
        <f t="shared" si="1"/>
        <v>0</v>
      </c>
    </row>
    <row r="30" spans="2:18" ht="12.75" customHeight="1">
      <c r="B30" s="105">
        <f>VLOOKUP($D30,'BD ITEMS 16NOV S&amp;M'!$B:$E,4,0)</f>
        <v>10122100</v>
      </c>
      <c r="C30" s="105" t="str">
        <f>VLOOKUP($D30,'BD ITEMS 16NOV S&amp;M'!$B:$E,3,0)</f>
        <v>MX000142</v>
      </c>
      <c r="D30" s="105">
        <v>60422</v>
      </c>
      <c r="E30" s="84" t="s">
        <v>252</v>
      </c>
      <c r="F30" s="72">
        <v>40</v>
      </c>
      <c r="G30" s="72">
        <v>3</v>
      </c>
      <c r="H30" s="72"/>
      <c r="I30" s="61">
        <f t="shared" si="0"/>
        <v>0</v>
      </c>
      <c r="J30" s="269"/>
      <c r="K30" s="127">
        <f>VLOOKUP($M30,'BD ITEMS 16NOV S&amp;M'!$B:$E,4,0)</f>
        <v>10122100</v>
      </c>
      <c r="L30" s="127" t="str">
        <f>VLOOKUP($M30,'BD ITEMS 16NOV S&amp;M'!$B:$E,3,0)</f>
        <v>MX000370</v>
      </c>
      <c r="M30" s="127">
        <v>24412</v>
      </c>
      <c r="N30" s="147" t="s">
        <v>212</v>
      </c>
      <c r="O30" s="148">
        <v>40</v>
      </c>
      <c r="P30" s="148">
        <v>10</v>
      </c>
      <c r="Q30" s="149"/>
      <c r="R30" s="145">
        <f t="shared" si="1"/>
        <v>0</v>
      </c>
    </row>
    <row r="31" spans="2:18" ht="12.75" customHeight="1" thickBot="1">
      <c r="B31" s="197">
        <f>VLOOKUP($D31,'BD ITEMS 16NOV S&amp;M'!$B:$E,4,0)</f>
        <v>10122100</v>
      </c>
      <c r="C31" s="197" t="str">
        <f>VLOOKUP($D31,'BD ITEMS 16NOV S&amp;M'!$B:$E,3,0)</f>
        <v>MX000145</v>
      </c>
      <c r="D31" s="197">
        <v>60432</v>
      </c>
      <c r="E31" s="198" t="s">
        <v>253</v>
      </c>
      <c r="F31" s="88">
        <v>40</v>
      </c>
      <c r="G31" s="88">
        <v>3</v>
      </c>
      <c r="H31" s="88"/>
      <c r="I31" s="94">
        <f t="shared" si="0"/>
        <v>0</v>
      </c>
      <c r="J31" s="269"/>
      <c r="K31" s="127">
        <f>VLOOKUP($M31,'BD ITEMS 16NOV S&amp;M'!$B:$E,4,0)</f>
        <v>10122100</v>
      </c>
      <c r="L31" s="127" t="str">
        <f>VLOOKUP($M31,'BD ITEMS 16NOV S&amp;M'!$B:$E,3,0)</f>
        <v>MX000363</v>
      </c>
      <c r="M31" s="127">
        <v>24614</v>
      </c>
      <c r="N31" s="147" t="s">
        <v>213</v>
      </c>
      <c r="O31" s="148">
        <v>40</v>
      </c>
      <c r="P31" s="148">
        <v>10</v>
      </c>
      <c r="Q31" s="149"/>
      <c r="R31" s="145">
        <f t="shared" si="1"/>
        <v>0</v>
      </c>
    </row>
    <row r="32" spans="2:18" ht="12" customHeight="1">
      <c r="B32" s="127">
        <f>VLOOKUP($D32,'BD ITEMS 16NOV S&amp;M'!$B:$E,4,0)</f>
        <v>10122100</v>
      </c>
      <c r="C32" s="127" t="str">
        <f>VLOOKUP($D32,'BD ITEMS 16NOV S&amp;M'!$B:$E,3,0)</f>
        <v>MX000233</v>
      </c>
      <c r="D32" s="127">
        <v>83499</v>
      </c>
      <c r="E32" s="128" t="s">
        <v>10</v>
      </c>
      <c r="F32" s="148">
        <v>25</v>
      </c>
      <c r="G32" s="148">
        <v>3</v>
      </c>
      <c r="H32" s="148"/>
      <c r="I32" s="145">
        <f t="shared" si="0"/>
        <v>0</v>
      </c>
      <c r="J32" s="269"/>
      <c r="K32" s="127">
        <f>VLOOKUP($M32,'BD ITEMS 16NOV S&amp;M'!$B:$E,4,0)</f>
        <v>10122100</v>
      </c>
      <c r="L32" s="127" t="str">
        <f>VLOOKUP($M32,'BD ITEMS 16NOV S&amp;M'!$B:$E,3,0)</f>
        <v>MX000371</v>
      </c>
      <c r="M32" s="127">
        <v>24422</v>
      </c>
      <c r="N32" s="147" t="s">
        <v>214</v>
      </c>
      <c r="O32" s="148">
        <v>40</v>
      </c>
      <c r="P32" s="148">
        <v>10</v>
      </c>
      <c r="Q32" s="149"/>
      <c r="R32" s="145">
        <f t="shared" si="1"/>
        <v>0</v>
      </c>
    </row>
    <row r="33" spans="2:18" ht="12" customHeight="1">
      <c r="B33" s="127">
        <f>VLOOKUP($D33,'BD ITEMS 16NOV S&amp;M'!$B:$E,4,0)</f>
        <v>10122100</v>
      </c>
      <c r="C33" s="127" t="str">
        <f>VLOOKUP($D33,'BD ITEMS 16NOV S&amp;M'!$B:$E,3,0)</f>
        <v>MX000234</v>
      </c>
      <c r="D33" s="127">
        <v>83439</v>
      </c>
      <c r="E33" s="128" t="s">
        <v>11</v>
      </c>
      <c r="F33" s="148">
        <v>25</v>
      </c>
      <c r="G33" s="148">
        <v>3</v>
      </c>
      <c r="H33" s="148"/>
      <c r="I33" s="145">
        <f t="shared" si="0"/>
        <v>0</v>
      </c>
      <c r="J33" s="269"/>
      <c r="K33" s="127">
        <f>VLOOKUP($M33,'BD ITEMS 16NOV S&amp;M'!$B:$E,4,0)</f>
        <v>10122100</v>
      </c>
      <c r="L33" s="127" t="str">
        <f>VLOOKUP($M33,'BD ITEMS 16NOV S&amp;M'!$B:$E,3,0)</f>
        <v>MX000364</v>
      </c>
      <c r="M33" s="127">
        <v>24624</v>
      </c>
      <c r="N33" s="147" t="s">
        <v>226</v>
      </c>
      <c r="O33" s="148">
        <v>40</v>
      </c>
      <c r="P33" s="148">
        <v>10</v>
      </c>
      <c r="Q33" s="149"/>
      <c r="R33" s="145">
        <f t="shared" si="1"/>
        <v>0</v>
      </c>
    </row>
    <row r="34" spans="2:18" ht="12" customHeight="1">
      <c r="B34" s="127">
        <f>VLOOKUP($D34,'BD ITEMS 16NOV S&amp;M'!$B:$E,4,0)</f>
        <v>10122100</v>
      </c>
      <c r="C34" s="127" t="str">
        <f>VLOOKUP($D34,'BD ITEMS 16NOV S&amp;M'!$B:$E,3,0)</f>
        <v>MX000235</v>
      </c>
      <c r="D34" s="127">
        <v>43137</v>
      </c>
      <c r="E34" s="128" t="s">
        <v>12</v>
      </c>
      <c r="F34" s="148">
        <v>25</v>
      </c>
      <c r="G34" s="148">
        <v>10</v>
      </c>
      <c r="H34" s="148"/>
      <c r="I34" s="145">
        <f t="shared" si="0"/>
        <v>0</v>
      </c>
      <c r="J34" s="269"/>
      <c r="K34" s="127">
        <f>VLOOKUP($M34,'BD ITEMS 16NOV S&amp;M'!$B:$E,4,0)</f>
        <v>10122100</v>
      </c>
      <c r="L34" s="127" t="str">
        <f>VLOOKUP($M34,'BD ITEMS 16NOV S&amp;M'!$B:$E,3,0)</f>
        <v>MX000360</v>
      </c>
      <c r="M34" s="127">
        <v>24002</v>
      </c>
      <c r="N34" s="147" t="s">
        <v>215</v>
      </c>
      <c r="O34" s="148">
        <v>40</v>
      </c>
      <c r="P34" s="148">
        <v>10</v>
      </c>
      <c r="Q34" s="149"/>
      <c r="R34" s="145">
        <f t="shared" si="1"/>
        <v>0</v>
      </c>
    </row>
    <row r="35" spans="2:18" ht="12" customHeight="1">
      <c r="B35" s="127">
        <f>VLOOKUP($D35,'BD ITEMS 16NOV S&amp;M'!$B:$E,4,0)</f>
        <v>10122100</v>
      </c>
      <c r="C35" s="127" t="str">
        <f>VLOOKUP($D35,'BD ITEMS 16NOV S&amp;M'!$B:$E,3,0)</f>
        <v>MX000178</v>
      </c>
      <c r="D35" s="127">
        <v>43012</v>
      </c>
      <c r="E35" s="128" t="s">
        <v>348</v>
      </c>
      <c r="F35" s="148">
        <v>40</v>
      </c>
      <c r="G35" s="148">
        <v>15</v>
      </c>
      <c r="H35" s="148"/>
      <c r="I35" s="145">
        <f t="shared" si="0"/>
        <v>0</v>
      </c>
      <c r="J35" s="269"/>
      <c r="K35" s="127">
        <f>VLOOKUP($M35,'BD ITEMS 16NOV S&amp;M'!$B:$E,4,0)</f>
        <v>10122100</v>
      </c>
      <c r="L35" s="127" t="str">
        <f>VLOOKUP($M35,'BD ITEMS 16NOV S&amp;M'!$B:$E,3,0)</f>
        <v>MX000361</v>
      </c>
      <c r="M35" s="127">
        <v>24592</v>
      </c>
      <c r="N35" s="147" t="s">
        <v>216</v>
      </c>
      <c r="O35" s="148">
        <v>40</v>
      </c>
      <c r="P35" s="148">
        <v>10</v>
      </c>
      <c r="Q35" s="149"/>
      <c r="R35" s="145">
        <f t="shared" si="1"/>
        <v>0</v>
      </c>
    </row>
    <row r="36" spans="2:18" ht="12" customHeight="1">
      <c r="B36" s="127">
        <f>VLOOKUP($D36,'BD ITEMS 16NOV S&amp;M'!$B:$E,4,0)</f>
        <v>10122100</v>
      </c>
      <c r="C36" s="127" t="str">
        <f>VLOOKUP($D36,'BD ITEMS 16NOV S&amp;M'!$B:$E,3,0)</f>
        <v>MX000180</v>
      </c>
      <c r="D36" s="127">
        <v>43022</v>
      </c>
      <c r="E36" s="128" t="s">
        <v>346</v>
      </c>
      <c r="F36" s="148">
        <v>40</v>
      </c>
      <c r="G36" s="148">
        <v>25</v>
      </c>
      <c r="H36" s="148"/>
      <c r="I36" s="145">
        <f t="shared" si="0"/>
        <v>0</v>
      </c>
      <c r="J36" s="269"/>
      <c r="K36" s="127">
        <f>VLOOKUP($M36,'BD ITEMS 16NOV S&amp;M'!$B:$E,4,0)</f>
        <v>10122100</v>
      </c>
      <c r="L36" s="127" t="str">
        <f>VLOOKUP($M36,'BD ITEMS 16NOV S&amp;M'!$B:$E,3,0)</f>
        <v>MX000359</v>
      </c>
      <c r="M36" s="127">
        <v>24840</v>
      </c>
      <c r="N36" s="147" t="s">
        <v>217</v>
      </c>
      <c r="O36" s="148">
        <v>40</v>
      </c>
      <c r="P36" s="148">
        <v>10</v>
      </c>
      <c r="Q36" s="149"/>
      <c r="R36" s="145">
        <f t="shared" si="1"/>
        <v>0</v>
      </c>
    </row>
    <row r="37" spans="2:18" ht="12" customHeight="1">
      <c r="B37" s="127">
        <f>VLOOKUP($D37,'BD ITEMS 16NOV S&amp;M'!$B:$E,4,0)</f>
        <v>10122100</v>
      </c>
      <c r="C37" s="127" t="str">
        <f>VLOOKUP($D37,'BD ITEMS 16NOV S&amp;M'!$B:$E,3,0)</f>
        <v>MX000184</v>
      </c>
      <c r="D37" s="127">
        <v>43032</v>
      </c>
      <c r="E37" s="128" t="s">
        <v>344</v>
      </c>
      <c r="F37" s="148">
        <v>40</v>
      </c>
      <c r="G37" s="148">
        <v>25</v>
      </c>
      <c r="H37" s="148"/>
      <c r="I37" s="145">
        <f t="shared" si="0"/>
        <v>0</v>
      </c>
      <c r="J37" s="269"/>
      <c r="K37" s="127">
        <f>VLOOKUP($M37,'BD ITEMS 16NOV S&amp;M'!$B:$E,4,0)</f>
        <v>10122100</v>
      </c>
      <c r="L37" s="127" t="str">
        <f>VLOOKUP($M37,'BD ITEMS 16NOV S&amp;M'!$B:$E,3,0)</f>
        <v>MX000376</v>
      </c>
      <c r="M37" s="127">
        <v>24672</v>
      </c>
      <c r="N37" s="147" t="s">
        <v>218</v>
      </c>
      <c r="O37" s="148">
        <v>40</v>
      </c>
      <c r="P37" s="148">
        <v>10</v>
      </c>
      <c r="Q37" s="149"/>
      <c r="R37" s="145">
        <f t="shared" si="1"/>
        <v>0</v>
      </c>
    </row>
    <row r="38" spans="2:18" ht="12" customHeight="1">
      <c r="B38" s="127">
        <f>VLOOKUP($D38,'BD ITEMS 16NOV S&amp;M'!$B:$E,4,0)</f>
        <v>10122100</v>
      </c>
      <c r="C38" s="127" t="str">
        <f>VLOOKUP($D38,'BD ITEMS 16NOV S&amp;M'!$B:$E,3,0)</f>
        <v>MX000185</v>
      </c>
      <c r="D38" s="127">
        <v>43042</v>
      </c>
      <c r="E38" s="128" t="s">
        <v>342</v>
      </c>
      <c r="F38" s="148">
        <v>40</v>
      </c>
      <c r="G38" s="148">
        <v>15</v>
      </c>
      <c r="H38" s="148"/>
      <c r="I38" s="145">
        <f t="shared" si="0"/>
        <v>0</v>
      </c>
      <c r="J38" s="269"/>
      <c r="K38" s="127">
        <f>VLOOKUP($M38,'BD ITEMS 16NOV S&amp;M'!$B:$E,4,0)</f>
        <v>10122100</v>
      </c>
      <c r="L38" s="127" t="str">
        <f>VLOOKUP($M38,'BD ITEMS 16NOV S&amp;M'!$B:$E,3,0)</f>
        <v>MX000377</v>
      </c>
      <c r="M38" s="127">
        <v>24682</v>
      </c>
      <c r="N38" s="147" t="s">
        <v>219</v>
      </c>
      <c r="O38" s="148">
        <v>40</v>
      </c>
      <c r="P38" s="148">
        <v>10</v>
      </c>
      <c r="Q38" s="149"/>
      <c r="R38" s="145">
        <f t="shared" si="1"/>
        <v>0</v>
      </c>
    </row>
    <row r="39" spans="2:18" ht="12" customHeight="1">
      <c r="B39" s="127">
        <f>VLOOKUP($D39,'BD ITEMS 16NOV S&amp;M'!$B:$E,4,0)</f>
        <v>10122100</v>
      </c>
      <c r="C39" s="127" t="str">
        <f>VLOOKUP($D39,'BD ITEMS 16NOV S&amp;M'!$B:$E,3,0)</f>
        <v>MX000186</v>
      </c>
      <c r="D39" s="127">
        <v>43052</v>
      </c>
      <c r="E39" s="128" t="s">
        <v>340</v>
      </c>
      <c r="F39" s="148">
        <v>40</v>
      </c>
      <c r="G39" s="148">
        <v>15</v>
      </c>
      <c r="H39" s="148"/>
      <c r="I39" s="145">
        <f t="shared" si="0"/>
        <v>0</v>
      </c>
      <c r="J39" s="269"/>
      <c r="K39" s="127" t="e">
        <f>VLOOKUP($M39,'BD ITEMS 16NOV S&amp;M'!$B:$E,4,0)</f>
        <v>#N/A</v>
      </c>
      <c r="L39" s="127" t="e">
        <f>VLOOKUP($M39,'BD ITEMS 16NOV S&amp;M'!$B:$E,3,0)</f>
        <v>#N/A</v>
      </c>
      <c r="M39" s="127">
        <v>24692</v>
      </c>
      <c r="N39" s="147" t="s">
        <v>220</v>
      </c>
      <c r="O39" s="148">
        <v>40</v>
      </c>
      <c r="P39" s="148">
        <v>10</v>
      </c>
      <c r="Q39" s="149"/>
      <c r="R39" s="145">
        <f t="shared" si="1"/>
        <v>0</v>
      </c>
    </row>
    <row r="40" spans="2:18" ht="12" customHeight="1">
      <c r="B40" s="127">
        <f>VLOOKUP($D40,'BD ITEMS 16NOV S&amp;M'!$B:$E,4,0)</f>
        <v>10122100</v>
      </c>
      <c r="C40" s="127" t="str">
        <f>VLOOKUP($D40,'BD ITEMS 16NOV S&amp;M'!$B:$E,3,0)</f>
        <v>MX000189</v>
      </c>
      <c r="D40" s="127">
        <v>43502</v>
      </c>
      <c r="E40" s="128" t="s">
        <v>13</v>
      </c>
      <c r="F40" s="148">
        <v>40</v>
      </c>
      <c r="G40" s="148">
        <v>25</v>
      </c>
      <c r="H40" s="148"/>
      <c r="I40" s="145">
        <f t="shared" si="0"/>
        <v>0</v>
      </c>
      <c r="J40" s="269"/>
      <c r="K40" s="127">
        <f>VLOOKUP($M40,'BD ITEMS 16NOV S&amp;M'!$B:$E,4,0)</f>
        <v>10122100</v>
      </c>
      <c r="L40" s="127" t="str">
        <f>VLOOKUP($M40,'BD ITEMS 16NOV S&amp;M'!$B:$E,3,0)</f>
        <v>MX000373</v>
      </c>
      <c r="M40" s="127">
        <v>24782</v>
      </c>
      <c r="N40" s="147" t="s">
        <v>221</v>
      </c>
      <c r="O40" s="148">
        <v>40</v>
      </c>
      <c r="P40" s="148">
        <v>5</v>
      </c>
      <c r="Q40" s="149"/>
      <c r="R40" s="145">
        <f t="shared" si="1"/>
        <v>0</v>
      </c>
    </row>
    <row r="41" spans="2:18" ht="12" customHeight="1">
      <c r="B41" s="127">
        <f>VLOOKUP($D41,'BD ITEMS 16NOV S&amp;M'!$B:$E,4,0)</f>
        <v>10122100</v>
      </c>
      <c r="C41" s="127" t="str">
        <f>VLOOKUP($D41,'BD ITEMS 16NOV S&amp;M'!$B:$E,3,0)</f>
        <v>MX000187</v>
      </c>
      <c r="D41" s="127">
        <v>43420</v>
      </c>
      <c r="E41" s="128" t="s">
        <v>338</v>
      </c>
      <c r="F41" s="148">
        <v>40</v>
      </c>
      <c r="G41" s="148">
        <v>10</v>
      </c>
      <c r="H41" s="148"/>
      <c r="I41" s="145">
        <f t="shared" si="0"/>
        <v>0</v>
      </c>
      <c r="J41" s="269"/>
      <c r="K41" s="127">
        <f>VLOOKUP($M41,'BD ITEMS 16NOV S&amp;M'!$B:$E,4,0)</f>
        <v>10122100</v>
      </c>
      <c r="L41" s="127" t="str">
        <f>VLOOKUP($M41,'BD ITEMS 16NOV S&amp;M'!$B:$E,3,0)</f>
        <v>MX000374</v>
      </c>
      <c r="M41" s="127">
        <v>24792</v>
      </c>
      <c r="N41" s="147" t="s">
        <v>222</v>
      </c>
      <c r="O41" s="148">
        <v>40</v>
      </c>
      <c r="P41" s="148">
        <v>5</v>
      </c>
      <c r="Q41" s="149"/>
      <c r="R41" s="145">
        <f t="shared" si="1"/>
        <v>0</v>
      </c>
    </row>
    <row r="42" spans="2:18" ht="12" customHeight="1">
      <c r="B42" s="127">
        <f>VLOOKUP($D42,'BD ITEMS 16NOV S&amp;M'!$B:$E,4,0)</f>
        <v>10122100</v>
      </c>
      <c r="C42" s="127" t="str">
        <f>VLOOKUP($D42,'BD ITEMS 16NOV S&amp;M'!$B:$E,3,0)</f>
        <v>MX000203</v>
      </c>
      <c r="D42" s="127">
        <v>43166</v>
      </c>
      <c r="E42" s="128" t="s">
        <v>17</v>
      </c>
      <c r="F42" s="437">
        <v>5</v>
      </c>
      <c r="G42" s="148">
        <v>15</v>
      </c>
      <c r="H42" s="148"/>
      <c r="I42" s="145">
        <f t="shared" ref="I42:I73" si="2">H42*F42</f>
        <v>0</v>
      </c>
      <c r="J42" s="444"/>
      <c r="K42" s="127">
        <f>VLOOKUP($M42,'BD ITEMS 16NOV S&amp;M'!$B:$E,4,0)</f>
        <v>10122100</v>
      </c>
      <c r="L42" s="127" t="str">
        <f>VLOOKUP($M42,'BD ITEMS 16NOV S&amp;M'!$B:$E,3,0)</f>
        <v>MX000372</v>
      </c>
      <c r="M42" s="127">
        <v>24832</v>
      </c>
      <c r="N42" s="147" t="s">
        <v>225</v>
      </c>
      <c r="O42" s="148">
        <v>40</v>
      </c>
      <c r="P42" s="148">
        <v>5</v>
      </c>
      <c r="Q42" s="149"/>
      <c r="R42" s="145">
        <f t="shared" si="1"/>
        <v>0</v>
      </c>
    </row>
    <row r="43" spans="2:18" ht="12.75" customHeight="1">
      <c r="B43" s="127">
        <f>VLOOKUP($D43,'BD ITEMS 16NOV S&amp;M'!$B:$E,4,0)</f>
        <v>10122100</v>
      </c>
      <c r="C43" s="127" t="str">
        <f>VLOOKUP($D43,'BD ITEMS 16NOV S&amp;M'!$B:$E,3,0)</f>
        <v>MX000202</v>
      </c>
      <c r="D43" s="127">
        <v>43186</v>
      </c>
      <c r="E43" s="128" t="s">
        <v>18</v>
      </c>
      <c r="F43" s="437">
        <v>5</v>
      </c>
      <c r="G43" s="148">
        <v>15</v>
      </c>
      <c r="H43" s="148"/>
      <c r="I43" s="145">
        <f t="shared" si="2"/>
        <v>0</v>
      </c>
      <c r="J43" s="444"/>
      <c r="K43" s="127">
        <f>VLOOKUP($M43,'BD ITEMS 16NOV S&amp;M'!$B:$E,4,0)</f>
        <v>10122100</v>
      </c>
      <c r="L43" s="127" t="str">
        <f>VLOOKUP($M43,'BD ITEMS 16NOV S&amp;M'!$B:$E,3,0)</f>
        <v>MX000375</v>
      </c>
      <c r="M43" s="127">
        <v>24892</v>
      </c>
      <c r="N43" s="147" t="s">
        <v>224</v>
      </c>
      <c r="O43" s="148">
        <v>40</v>
      </c>
      <c r="P43" s="148">
        <v>5</v>
      </c>
      <c r="Q43" s="149"/>
      <c r="R43" s="145">
        <f t="shared" si="1"/>
        <v>0</v>
      </c>
    </row>
    <row r="44" spans="2:18" ht="12" customHeight="1" thickBot="1">
      <c r="B44" s="127">
        <f>VLOOKUP($D44,'BD ITEMS 16NOV S&amp;M'!$B:$E,4,0)</f>
        <v>10122100</v>
      </c>
      <c r="C44" s="127" t="str">
        <f>VLOOKUP($D44,'BD ITEMS 16NOV S&amp;M'!$B:$E,3,0)</f>
        <v>MX000206</v>
      </c>
      <c r="D44" s="127">
        <v>43172</v>
      </c>
      <c r="E44" s="128" t="s">
        <v>14</v>
      </c>
      <c r="F44" s="148">
        <v>40</v>
      </c>
      <c r="G44" s="148">
        <v>25</v>
      </c>
      <c r="H44" s="148"/>
      <c r="I44" s="145">
        <f t="shared" si="2"/>
        <v>0</v>
      </c>
      <c r="J44" s="158"/>
      <c r="K44" s="132"/>
      <c r="L44" s="132"/>
      <c r="M44" s="132"/>
      <c r="N44" s="235"/>
      <c r="O44" s="134"/>
      <c r="P44" s="134"/>
      <c r="Q44" s="236"/>
      <c r="R44" s="145"/>
    </row>
    <row r="45" spans="2:18" ht="12.75" customHeight="1" thickBot="1">
      <c r="B45" s="127">
        <f>VLOOKUP($D45,'BD ITEMS 16NOV S&amp;M'!$B:$E,4,0)</f>
        <v>10122100</v>
      </c>
      <c r="C45" s="127" t="str">
        <f>VLOOKUP($D45,'BD ITEMS 16NOV S&amp;M'!$B:$E,3,0)</f>
        <v>MX000210</v>
      </c>
      <c r="D45" s="127">
        <v>43182</v>
      </c>
      <c r="E45" s="128" t="s">
        <v>384</v>
      </c>
      <c r="F45" s="148">
        <v>40</v>
      </c>
      <c r="G45" s="148">
        <v>25</v>
      </c>
      <c r="H45" s="148"/>
      <c r="I45" s="145">
        <f t="shared" si="2"/>
        <v>0</v>
      </c>
      <c r="J45" s="158"/>
      <c r="K45" s="462"/>
      <c r="L45" s="462"/>
      <c r="M45" s="462"/>
      <c r="N45" s="219" t="s">
        <v>383</v>
      </c>
      <c r="O45" s="461"/>
      <c r="P45" s="461"/>
      <c r="R45" s="456"/>
    </row>
    <row r="46" spans="2:18" ht="12" customHeight="1">
      <c r="B46" s="127">
        <f>VLOOKUP($D46,'BD ITEMS 16NOV S&amp;M'!$B:$E,4,0)</f>
        <v>10122100</v>
      </c>
      <c r="C46" s="127" t="str">
        <f>VLOOKUP($D46,'BD ITEMS 16NOV S&amp;M'!$B:$E,3,0)</f>
        <v>MX000231</v>
      </c>
      <c r="D46" s="127">
        <v>43192</v>
      </c>
      <c r="E46" s="128" t="s">
        <v>15</v>
      </c>
      <c r="F46" s="148">
        <v>40</v>
      </c>
      <c r="G46" s="148">
        <v>10</v>
      </c>
      <c r="H46" s="148"/>
      <c r="I46" s="145">
        <f t="shared" si="2"/>
        <v>0</v>
      </c>
      <c r="J46" s="158"/>
      <c r="K46" s="183">
        <f>VLOOKUP($M46,'BD ITEMS 16NOV S&amp;M'!$B:$E,4,0)</f>
        <v>10122100</v>
      </c>
      <c r="L46" s="183" t="str">
        <f>VLOOKUP($M46,'BD ITEMS 16NOV S&amp;M'!$B:$E,3,0)</f>
        <v>MX000279</v>
      </c>
      <c r="M46" s="183">
        <v>45414</v>
      </c>
      <c r="N46" s="142" t="s">
        <v>341</v>
      </c>
      <c r="O46" s="143">
        <v>40</v>
      </c>
      <c r="P46" s="143">
        <v>15</v>
      </c>
      <c r="Q46" s="144"/>
      <c r="R46" s="145">
        <f t="shared" ref="R46:R53" si="3">Q46*O46</f>
        <v>0</v>
      </c>
    </row>
    <row r="47" spans="2:18" ht="12.75" customHeight="1">
      <c r="B47" s="127">
        <f>VLOOKUP($D47,'BD ITEMS 16NOV S&amp;M'!$B:$E,4,0)</f>
        <v>10122100</v>
      </c>
      <c r="C47" s="127" t="str">
        <f>VLOOKUP($D47,'BD ITEMS 16NOV S&amp;M'!$B:$E,3,0)</f>
        <v>MX000236</v>
      </c>
      <c r="D47" s="127">
        <v>53250</v>
      </c>
      <c r="E47" s="128" t="s">
        <v>16</v>
      </c>
      <c r="F47" s="148">
        <v>40</v>
      </c>
      <c r="G47" s="148">
        <v>10</v>
      </c>
      <c r="H47" s="148"/>
      <c r="I47" s="145">
        <f t="shared" si="2"/>
        <v>0</v>
      </c>
      <c r="J47" s="158"/>
      <c r="K47" s="450">
        <f>VLOOKUP($M47,'BD ITEMS 16NOV S&amp;M'!$B:$E,4,0)</f>
        <v>10122100</v>
      </c>
      <c r="L47" s="450" t="str">
        <f>VLOOKUP($M47,'BD ITEMS 16NOV S&amp;M'!$B:$E,3,0)</f>
        <v>MX000282</v>
      </c>
      <c r="M47" s="450">
        <v>45654</v>
      </c>
      <c r="N47" s="230" t="s">
        <v>24</v>
      </c>
      <c r="O47" s="150">
        <v>40</v>
      </c>
      <c r="P47" s="150">
        <v>10</v>
      </c>
      <c r="Q47" s="149"/>
      <c r="R47" s="145">
        <f t="shared" si="3"/>
        <v>0</v>
      </c>
    </row>
    <row r="48" spans="2:18" ht="12" customHeight="1" thickBot="1">
      <c r="B48" s="442">
        <f>VLOOKUP($D48,'BD ITEMS 16NOV S&amp;M'!$B:$E,4,0)</f>
        <v>10122100</v>
      </c>
      <c r="C48" s="442" t="str">
        <f>VLOOKUP($D48,'BD ITEMS 16NOV S&amp;M'!$B:$E,3,0)</f>
        <v>MX000214</v>
      </c>
      <c r="D48" s="442">
        <v>53632</v>
      </c>
      <c r="E48" s="441" t="s">
        <v>332</v>
      </c>
      <c r="F48" s="440">
        <v>40</v>
      </c>
      <c r="G48" s="440">
        <v>15</v>
      </c>
      <c r="H48" s="440"/>
      <c r="I48" s="206">
        <f t="shared" si="2"/>
        <v>0</v>
      </c>
      <c r="J48" s="158"/>
      <c r="K48" s="127">
        <f>VLOOKUP($M48,'BD ITEMS 16NOV S&amp;M'!$B:$E,4,0)</f>
        <v>10122100</v>
      </c>
      <c r="L48" s="127" t="str">
        <f>VLOOKUP($M48,'BD ITEMS 16NOV S&amp;M'!$B:$E,3,0)</f>
        <v>MX000274</v>
      </c>
      <c r="M48" s="127">
        <v>45460</v>
      </c>
      <c r="N48" s="147" t="s">
        <v>339</v>
      </c>
      <c r="O48" s="148">
        <v>40</v>
      </c>
      <c r="P48" s="148">
        <v>15</v>
      </c>
      <c r="Q48" s="149"/>
      <c r="R48" s="145">
        <f t="shared" si="3"/>
        <v>0</v>
      </c>
    </row>
    <row r="49" spans="2:18" ht="12" customHeight="1">
      <c r="B49" s="141">
        <f>VLOOKUP($D49,'BD ITEMS 16NOV S&amp;M'!$B:$E,4,0)</f>
        <v>10122100</v>
      </c>
      <c r="C49" s="141" t="str">
        <f>VLOOKUP($D49,'BD ITEMS 16NOV S&amp;M'!$B:$E,3,0)</f>
        <v>MX000259</v>
      </c>
      <c r="D49" s="141">
        <v>33300</v>
      </c>
      <c r="E49" s="460" t="s">
        <v>330</v>
      </c>
      <c r="F49" s="143">
        <v>25</v>
      </c>
      <c r="G49" s="143">
        <v>3</v>
      </c>
      <c r="H49" s="143"/>
      <c r="I49" s="186">
        <f t="shared" si="2"/>
        <v>0</v>
      </c>
      <c r="J49" s="272"/>
      <c r="K49" s="127">
        <f>VLOOKUP($M49,'BD ITEMS 16NOV S&amp;M'!$B:$E,4,0)</f>
        <v>10122100</v>
      </c>
      <c r="L49" s="127" t="str">
        <f>VLOOKUP($M49,'BD ITEMS 16NOV S&amp;M'!$B:$E,3,0)</f>
        <v>MX000281</v>
      </c>
      <c r="M49" s="127">
        <v>45634</v>
      </c>
      <c r="N49" s="147" t="s">
        <v>382</v>
      </c>
      <c r="O49" s="148">
        <v>40</v>
      </c>
      <c r="P49" s="148">
        <v>15</v>
      </c>
      <c r="Q49" s="459"/>
      <c r="R49" s="145">
        <f t="shared" si="3"/>
        <v>0</v>
      </c>
    </row>
    <row r="50" spans="2:18" ht="12.75" customHeight="1">
      <c r="B50" s="146">
        <f>VLOOKUP($D50,'BD ITEMS 16NOV S&amp;M'!$B:$E,4,0)</f>
        <v>10122100</v>
      </c>
      <c r="C50" s="146" t="str">
        <f>VLOOKUP($D50,'BD ITEMS 16NOV S&amp;M'!$B:$E,3,0)</f>
        <v>MX000261</v>
      </c>
      <c r="D50" s="146">
        <v>33302</v>
      </c>
      <c r="E50" s="192" t="s">
        <v>328</v>
      </c>
      <c r="F50" s="148">
        <v>25</v>
      </c>
      <c r="G50" s="148">
        <v>3</v>
      </c>
      <c r="H50" s="148"/>
      <c r="I50" s="145">
        <f t="shared" si="2"/>
        <v>0</v>
      </c>
      <c r="J50" s="269"/>
      <c r="K50" s="127">
        <f>VLOOKUP($M50,'BD ITEMS 16NOV S&amp;M'!$B:$E,4,0)</f>
        <v>10122100</v>
      </c>
      <c r="L50" s="127" t="str">
        <f>VLOOKUP($M50,'BD ITEMS 16NOV S&amp;M'!$B:$E,3,0)</f>
        <v>MX000275</v>
      </c>
      <c r="M50" s="127">
        <v>45474</v>
      </c>
      <c r="N50" s="147" t="s">
        <v>189</v>
      </c>
      <c r="O50" s="148">
        <v>40</v>
      </c>
      <c r="P50" s="148">
        <v>10</v>
      </c>
      <c r="Q50" s="149"/>
      <c r="R50" s="145">
        <f t="shared" si="3"/>
        <v>0</v>
      </c>
    </row>
    <row r="51" spans="2:18">
      <c r="B51" s="146">
        <f>VLOOKUP($D51,'BD ITEMS 16NOV S&amp;M'!$B:$E,4,0)</f>
        <v>10122100</v>
      </c>
      <c r="C51" s="146" t="str">
        <f>VLOOKUP($D51,'BD ITEMS 16NOV S&amp;M'!$B:$E,3,0)</f>
        <v>MX000243</v>
      </c>
      <c r="D51" s="146">
        <v>33310</v>
      </c>
      <c r="E51" s="192" t="s">
        <v>327</v>
      </c>
      <c r="F51" s="148">
        <v>25</v>
      </c>
      <c r="G51" s="148">
        <v>3</v>
      </c>
      <c r="H51" s="148"/>
      <c r="I51" s="145">
        <f t="shared" si="2"/>
        <v>0</v>
      </c>
      <c r="J51" s="269"/>
      <c r="K51" s="127">
        <f>VLOOKUP($M51,'BD ITEMS 16NOV S&amp;M'!$B:$E,4,0)</f>
        <v>10122100</v>
      </c>
      <c r="L51" s="127" t="str">
        <f>VLOOKUP($M51,'BD ITEMS 16NOV S&amp;M'!$B:$E,3,0)</f>
        <v>MX000300</v>
      </c>
      <c r="M51" s="127">
        <v>45882</v>
      </c>
      <c r="N51" s="147" t="s">
        <v>381</v>
      </c>
      <c r="O51" s="148">
        <v>40</v>
      </c>
      <c r="P51" s="148">
        <v>15</v>
      </c>
      <c r="Q51" s="458"/>
      <c r="R51" s="145">
        <f t="shared" si="3"/>
        <v>0</v>
      </c>
    </row>
    <row r="52" spans="2:18">
      <c r="B52" s="146">
        <f>VLOOKUP($D52,'BD ITEMS 16NOV S&amp;M'!$B:$E,4,0)</f>
        <v>10122100</v>
      </c>
      <c r="C52" s="146" t="str">
        <f>VLOOKUP($D52,'BD ITEMS 16NOV S&amp;M'!$B:$E,3,0)</f>
        <v>MX000247</v>
      </c>
      <c r="D52" s="146">
        <v>33311</v>
      </c>
      <c r="E52" s="192" t="s">
        <v>326</v>
      </c>
      <c r="F52" s="148">
        <v>25</v>
      </c>
      <c r="G52" s="148">
        <v>3</v>
      </c>
      <c r="H52" s="148"/>
      <c r="I52" s="145">
        <f t="shared" si="2"/>
        <v>0</v>
      </c>
      <c r="J52" s="269"/>
      <c r="K52" s="127" t="e">
        <f>VLOOKUP($M52,'BD ITEMS 16NOV S&amp;M'!$B:$E,4,0)</f>
        <v>#N/A</v>
      </c>
      <c r="L52" s="127" t="e">
        <f>VLOOKUP($M52,'BD ITEMS 16NOV S&amp;M'!$B:$E,3,0)</f>
        <v>#N/A</v>
      </c>
      <c r="M52" s="127">
        <v>45894</v>
      </c>
      <c r="N52" s="147" t="s">
        <v>380</v>
      </c>
      <c r="O52" s="148">
        <v>40</v>
      </c>
      <c r="P52" s="148">
        <v>15</v>
      </c>
      <c r="Q52" s="149"/>
      <c r="R52" s="145">
        <f t="shared" si="3"/>
        <v>0</v>
      </c>
    </row>
    <row r="53" spans="2:18" ht="12.75" thickBot="1">
      <c r="B53" s="146">
        <f>VLOOKUP($D53,'BD ITEMS 16NOV S&amp;M'!$B:$E,4,0)</f>
        <v>10122100</v>
      </c>
      <c r="C53" s="146" t="str">
        <f>VLOOKUP($D53,'BD ITEMS 16NOV S&amp;M'!$B:$E,3,0)</f>
        <v>MX000248</v>
      </c>
      <c r="D53" s="146">
        <v>33320</v>
      </c>
      <c r="E53" s="192" t="s">
        <v>324</v>
      </c>
      <c r="F53" s="148">
        <v>40</v>
      </c>
      <c r="G53" s="148">
        <v>3</v>
      </c>
      <c r="H53" s="148"/>
      <c r="I53" s="145">
        <f t="shared" si="2"/>
        <v>0</v>
      </c>
      <c r="J53" s="269"/>
      <c r="K53" s="127">
        <f>VLOOKUP($M53,'BD ITEMS 16NOV S&amp;M'!$B:$E,4,0)</f>
        <v>10122100</v>
      </c>
      <c r="L53" s="127" t="str">
        <f>VLOOKUP($M53,'BD ITEMS 16NOV S&amp;M'!$B:$E,3,0)</f>
        <v>MX000290</v>
      </c>
      <c r="M53" s="127">
        <v>45899</v>
      </c>
      <c r="N53" s="147" t="s">
        <v>379</v>
      </c>
      <c r="O53" s="148">
        <v>35</v>
      </c>
      <c r="P53" s="148">
        <v>15</v>
      </c>
      <c r="Q53" s="149"/>
      <c r="R53" s="145">
        <f t="shared" si="3"/>
        <v>0</v>
      </c>
    </row>
    <row r="54" spans="2:18" ht="12" customHeight="1" thickBot="1">
      <c r="B54" s="146">
        <f>VLOOKUP($D54,'BD ITEMS 16NOV S&amp;M'!$B:$E,4,0)</f>
        <v>10122100</v>
      </c>
      <c r="C54" s="146" t="str">
        <f>VLOOKUP($D54,'BD ITEMS 16NOV S&amp;M'!$B:$E,3,0)</f>
        <v>MX000252</v>
      </c>
      <c r="D54" s="146">
        <v>33321</v>
      </c>
      <c r="E54" s="192" t="s">
        <v>322</v>
      </c>
      <c r="F54" s="148">
        <v>40</v>
      </c>
      <c r="G54" s="148">
        <v>3</v>
      </c>
      <c r="H54" s="148"/>
      <c r="I54" s="145">
        <f t="shared" si="2"/>
        <v>0</v>
      </c>
      <c r="J54" s="159"/>
      <c r="K54" s="447"/>
      <c r="L54" s="447"/>
      <c r="M54" s="447"/>
      <c r="N54" s="272" t="s">
        <v>331</v>
      </c>
      <c r="O54" s="457"/>
      <c r="P54" s="457"/>
      <c r="Q54" s="221"/>
      <c r="R54" s="456"/>
    </row>
    <row r="55" spans="2:18">
      <c r="B55" s="146">
        <f>VLOOKUP($D55,'BD ITEMS 16NOV S&amp;M'!$B:$E,4,0)</f>
        <v>10122100</v>
      </c>
      <c r="C55" s="146" t="str">
        <f>VLOOKUP($D55,'BD ITEMS 16NOV S&amp;M'!$B:$E,3,0)</f>
        <v>MX000253</v>
      </c>
      <c r="D55" s="146">
        <v>33332</v>
      </c>
      <c r="E55" s="192" t="s">
        <v>320</v>
      </c>
      <c r="F55" s="148">
        <v>40</v>
      </c>
      <c r="G55" s="148">
        <v>3</v>
      </c>
      <c r="H55" s="148"/>
      <c r="I55" s="145">
        <f t="shared" si="2"/>
        <v>0</v>
      </c>
      <c r="J55" s="269"/>
      <c r="K55" s="183" t="e">
        <f>VLOOKUP($M55,'BD ITEMS 16NOV S&amp;M'!$B:$E,4,0)</f>
        <v>#N/A</v>
      </c>
      <c r="L55" s="183" t="e">
        <f>VLOOKUP($M55,'BD ITEMS 16NOV S&amp;M'!$B:$E,3,0)</f>
        <v>#N/A</v>
      </c>
      <c r="M55" s="183">
        <v>79479</v>
      </c>
      <c r="N55" s="142" t="s">
        <v>29</v>
      </c>
      <c r="O55" s="143">
        <v>22.68</v>
      </c>
      <c r="P55" s="143">
        <v>5</v>
      </c>
      <c r="Q55" s="144"/>
      <c r="R55" s="455">
        <f t="shared" ref="R55:R75" si="4">Q55*O55</f>
        <v>0</v>
      </c>
    </row>
    <row r="56" spans="2:18">
      <c r="B56" s="229">
        <f>VLOOKUP($D56,'BD ITEMS 16NOV S&amp;M'!$B:$E,4,0)</f>
        <v>10122100</v>
      </c>
      <c r="C56" s="229" t="str">
        <f>VLOOKUP($D56,'BD ITEMS 16NOV S&amp;M'!$B:$E,3,0)</f>
        <v>MX000258</v>
      </c>
      <c r="D56" s="229">
        <v>33330</v>
      </c>
      <c r="E56" s="451" t="s">
        <v>319</v>
      </c>
      <c r="F56" s="150">
        <v>40</v>
      </c>
      <c r="G56" s="150">
        <v>3</v>
      </c>
      <c r="H56" s="150"/>
      <c r="I56" s="145">
        <f t="shared" si="2"/>
        <v>0</v>
      </c>
      <c r="J56" s="269"/>
      <c r="K56" s="127">
        <f>VLOOKUP($M56,'BD ITEMS 16NOV S&amp;M'!$B:$E,4,0)</f>
        <v>10122100</v>
      </c>
      <c r="L56" s="127" t="str">
        <f>VLOOKUP($M56,'BD ITEMS 16NOV S&amp;M'!$B:$E,3,0)</f>
        <v>MX000049</v>
      </c>
      <c r="M56" s="127">
        <v>66704</v>
      </c>
      <c r="N56" s="147" t="s">
        <v>30</v>
      </c>
      <c r="O56" s="148">
        <v>40</v>
      </c>
      <c r="P56" s="148">
        <v>15</v>
      </c>
      <c r="Q56" s="149"/>
      <c r="R56" s="145">
        <f t="shared" si="4"/>
        <v>0</v>
      </c>
    </row>
    <row r="57" spans="2:18" ht="12.75" customHeight="1">
      <c r="B57" s="454">
        <f>VLOOKUP($D57,'BD ITEMS 16NOV S&amp;M'!$B:$E,4,0)</f>
        <v>10122100</v>
      </c>
      <c r="C57" s="454" t="str">
        <f>VLOOKUP($D57,'BD ITEMS 16NOV S&amp;M'!$B:$E,3,0)</f>
        <v>MX000263</v>
      </c>
      <c r="D57" s="454">
        <v>43902</v>
      </c>
      <c r="E57" s="453" t="s">
        <v>318</v>
      </c>
      <c r="F57" s="452">
        <v>40</v>
      </c>
      <c r="G57" s="452">
        <v>3</v>
      </c>
      <c r="H57" s="452"/>
      <c r="I57" s="145">
        <f t="shared" si="2"/>
        <v>0</v>
      </c>
      <c r="J57" s="269"/>
      <c r="K57" s="127">
        <f>VLOOKUP($M57,'BD ITEMS 16NOV S&amp;M'!$B:$E,4,0)</f>
        <v>10122100</v>
      </c>
      <c r="L57" s="127" t="str">
        <f>VLOOKUP($M57,'BD ITEMS 16NOV S&amp;M'!$B:$E,3,0)</f>
        <v>MX000044</v>
      </c>
      <c r="M57" s="127">
        <v>46194</v>
      </c>
      <c r="N57" s="147" t="s">
        <v>32</v>
      </c>
      <c r="O57" s="148">
        <v>40</v>
      </c>
      <c r="P57" s="148">
        <v>10</v>
      </c>
      <c r="Q57" s="149"/>
      <c r="R57" s="145">
        <f t="shared" si="4"/>
        <v>0</v>
      </c>
    </row>
    <row r="58" spans="2:18" ht="12.75" customHeight="1">
      <c r="B58" s="229">
        <f>VLOOKUP($D58,'BD ITEMS 16NOV S&amp;M'!$B:$E,4,0)</f>
        <v>10122100</v>
      </c>
      <c r="C58" s="229" t="str">
        <f>VLOOKUP($D58,'BD ITEMS 16NOV S&amp;M'!$B:$E,3,0)</f>
        <v>MX000219</v>
      </c>
      <c r="D58" s="229">
        <v>63912</v>
      </c>
      <c r="E58" s="451" t="s">
        <v>227</v>
      </c>
      <c r="F58" s="150">
        <v>40</v>
      </c>
      <c r="G58" s="150">
        <v>10</v>
      </c>
      <c r="H58" s="150"/>
      <c r="I58" s="145">
        <f t="shared" si="2"/>
        <v>0</v>
      </c>
      <c r="J58" s="269"/>
      <c r="K58" s="127">
        <f>VLOOKUP($M58,'BD ITEMS 16NOV S&amp;M'!$B:$E,4,0)</f>
        <v>10122100</v>
      </c>
      <c r="L58" s="127" t="str">
        <f>VLOOKUP($M58,'BD ITEMS 16NOV S&amp;M'!$B:$E,3,0)</f>
        <v>MX000048</v>
      </c>
      <c r="M58" s="127">
        <v>46214</v>
      </c>
      <c r="N58" s="147" t="s">
        <v>33</v>
      </c>
      <c r="O58" s="148">
        <v>40</v>
      </c>
      <c r="P58" s="148">
        <v>10</v>
      </c>
      <c r="Q58" s="149"/>
      <c r="R58" s="145">
        <f t="shared" si="4"/>
        <v>0</v>
      </c>
    </row>
    <row r="59" spans="2:18" ht="13.5" customHeight="1">
      <c r="B59" s="229">
        <f>VLOOKUP($D59,'BD ITEMS 16NOV S&amp;M'!$B:$E,4,0)</f>
        <v>10122100</v>
      </c>
      <c r="C59" s="229" t="str">
        <f>VLOOKUP($D59,'BD ITEMS 16NOV S&amp;M'!$B:$E,3,0)</f>
        <v>MX000221</v>
      </c>
      <c r="D59" s="229">
        <v>63922</v>
      </c>
      <c r="E59" s="451" t="s">
        <v>228</v>
      </c>
      <c r="F59" s="150">
        <v>40</v>
      </c>
      <c r="G59" s="150">
        <v>10</v>
      </c>
      <c r="H59" s="150"/>
      <c r="I59" s="145">
        <f t="shared" si="2"/>
        <v>0</v>
      </c>
      <c r="J59" s="269"/>
      <c r="K59" s="450">
        <f>VLOOKUP($M59,'BD ITEMS 16NOV S&amp;M'!$B:$E,4,0)</f>
        <v>10122100</v>
      </c>
      <c r="L59" s="450" t="str">
        <f>VLOOKUP($M59,'BD ITEMS 16NOV S&amp;M'!$B:$E,3,0)</f>
        <v>MX000046</v>
      </c>
      <c r="M59" s="450">
        <v>46204</v>
      </c>
      <c r="N59" s="230" t="s">
        <v>190</v>
      </c>
      <c r="O59" s="150">
        <v>40</v>
      </c>
      <c r="P59" s="150">
        <v>10</v>
      </c>
      <c r="Q59" s="149"/>
      <c r="R59" s="145">
        <f t="shared" si="4"/>
        <v>0</v>
      </c>
    </row>
    <row r="60" spans="2:18" ht="13.5" customHeight="1">
      <c r="B60" s="146">
        <f>VLOOKUP($D60,'BD ITEMS 16NOV S&amp;M'!$B:$E,4,0)</f>
        <v>10122100</v>
      </c>
      <c r="C60" s="146" t="str">
        <f>VLOOKUP($D60,'BD ITEMS 16NOV S&amp;M'!$B:$E,3,0)</f>
        <v>MX000225</v>
      </c>
      <c r="D60" s="146">
        <v>63932</v>
      </c>
      <c r="E60" s="192" t="s">
        <v>229</v>
      </c>
      <c r="F60" s="129">
        <v>40</v>
      </c>
      <c r="G60" s="130">
        <v>10</v>
      </c>
      <c r="H60" s="130"/>
      <c r="I60" s="145">
        <f t="shared" si="2"/>
        <v>0</v>
      </c>
      <c r="J60" s="269"/>
      <c r="K60" s="450">
        <f>VLOOKUP($M60,'BD ITEMS 16NOV S&amp;M'!$B:$E,4,0)</f>
        <v>10122100</v>
      </c>
      <c r="L60" s="450" t="str">
        <f>VLOOKUP($M60,'BD ITEMS 16NOV S&amp;M'!$B:$E,3,0)</f>
        <v>MX000050</v>
      </c>
      <c r="M60" s="450">
        <v>46234</v>
      </c>
      <c r="N60" s="230" t="s">
        <v>34</v>
      </c>
      <c r="O60" s="150">
        <v>40</v>
      </c>
      <c r="P60" s="150">
        <v>15</v>
      </c>
      <c r="Q60" s="149"/>
      <c r="R60" s="145">
        <f t="shared" si="4"/>
        <v>0</v>
      </c>
    </row>
    <row r="61" spans="2:18" ht="12.75" customHeight="1">
      <c r="B61" s="146">
        <f>VLOOKUP($D61,'BD ITEMS 16NOV S&amp;M'!$B:$E,4,0)</f>
        <v>10122100</v>
      </c>
      <c r="C61" s="146" t="str">
        <f>VLOOKUP($D61,'BD ITEMS 16NOV S&amp;M'!$B:$E,3,0)</f>
        <v>MX000222</v>
      </c>
      <c r="D61" s="146">
        <v>63952</v>
      </c>
      <c r="E61" s="192" t="s">
        <v>230</v>
      </c>
      <c r="F61" s="129">
        <v>40</v>
      </c>
      <c r="G61" s="130">
        <v>10</v>
      </c>
      <c r="H61" s="130"/>
      <c r="I61" s="145">
        <f t="shared" si="2"/>
        <v>0</v>
      </c>
      <c r="J61" s="269"/>
      <c r="K61" s="127">
        <f>VLOOKUP($M61,'BD ITEMS 16NOV S&amp;M'!$B:$E,4,0)</f>
        <v>10122100</v>
      </c>
      <c r="L61" s="127" t="str">
        <f>VLOOKUP($M61,'BD ITEMS 16NOV S&amp;M'!$B:$E,3,0)</f>
        <v>MX000051</v>
      </c>
      <c r="M61" s="127">
        <v>46384</v>
      </c>
      <c r="N61" s="147" t="s">
        <v>35</v>
      </c>
      <c r="O61" s="148">
        <v>40</v>
      </c>
      <c r="P61" s="148">
        <v>15</v>
      </c>
      <c r="Q61" s="149"/>
      <c r="R61" s="145">
        <f t="shared" si="4"/>
        <v>0</v>
      </c>
    </row>
    <row r="62" spans="2:18" ht="12.75" customHeight="1" thickBot="1">
      <c r="B62" s="195">
        <f>VLOOKUP($D62,'BD ITEMS 16NOV S&amp;M'!$B:$E,4,0)</f>
        <v>10122100</v>
      </c>
      <c r="C62" s="195" t="str">
        <f>VLOOKUP($D62,'BD ITEMS 16NOV S&amp;M'!$B:$E,3,0)</f>
        <v>MX000223</v>
      </c>
      <c r="D62" s="195">
        <v>63942</v>
      </c>
      <c r="E62" s="196" t="s">
        <v>231</v>
      </c>
      <c r="F62" s="182">
        <v>40</v>
      </c>
      <c r="G62" s="182">
        <v>10</v>
      </c>
      <c r="H62" s="182"/>
      <c r="I62" s="212">
        <f t="shared" si="2"/>
        <v>0</v>
      </c>
      <c r="J62" s="269"/>
      <c r="K62" s="127">
        <f>VLOOKUP($M62,'BD ITEMS 16NOV S&amp;M'!$B:$E,4,0)</f>
        <v>10122100</v>
      </c>
      <c r="L62" s="127" t="str">
        <f>VLOOKUP($M62,'BD ITEMS 16NOV S&amp;M'!$B:$E,3,0)</f>
        <v>MX000036</v>
      </c>
      <c r="M62" s="127">
        <v>56294</v>
      </c>
      <c r="N62" s="147" t="s">
        <v>321</v>
      </c>
      <c r="O62" s="148">
        <v>40</v>
      </c>
      <c r="P62" s="148">
        <v>15</v>
      </c>
      <c r="Q62" s="149"/>
      <c r="R62" s="145">
        <f t="shared" si="4"/>
        <v>0</v>
      </c>
    </row>
    <row r="63" spans="2:18" ht="12.75" customHeight="1">
      <c r="B63" s="146">
        <f>VLOOKUP($D63,'BD ITEMS 16NOV S&amp;M'!$B:$E,4,0)</f>
        <v>10122100</v>
      </c>
      <c r="C63" s="146" t="str">
        <f>VLOOKUP($D63,'BD ITEMS 16NOV S&amp;M'!$B:$E,3,0)</f>
        <v>MX000294</v>
      </c>
      <c r="D63" s="146">
        <v>63712</v>
      </c>
      <c r="E63" s="192" t="s">
        <v>273</v>
      </c>
      <c r="F63" s="130">
        <v>40</v>
      </c>
      <c r="G63" s="438">
        <v>10</v>
      </c>
      <c r="H63" s="438"/>
      <c r="I63" s="449">
        <f t="shared" si="2"/>
        <v>0</v>
      </c>
      <c r="J63" s="269"/>
      <c r="K63" s="74">
        <f>VLOOKUP($M63,'BD ITEMS 16NOV S&amp;M'!$B:$E,4,0)</f>
        <v>10122100</v>
      </c>
      <c r="L63" s="74" t="str">
        <f>VLOOKUP($M63,'BD ITEMS 16NOV S&amp;M'!$B:$E,3,0)</f>
        <v>MX000061</v>
      </c>
      <c r="M63" s="74">
        <v>66164</v>
      </c>
      <c r="N63" s="95" t="s">
        <v>276</v>
      </c>
      <c r="O63" s="69">
        <v>25</v>
      </c>
      <c r="P63" s="148">
        <v>5</v>
      </c>
      <c r="Q63" s="149"/>
      <c r="R63" s="145">
        <f t="shared" si="4"/>
        <v>0</v>
      </c>
    </row>
    <row r="64" spans="2:18" ht="12.75" customHeight="1">
      <c r="B64" s="146">
        <f>VLOOKUP($D64,'BD ITEMS 16NOV S&amp;M'!$B:$E,4,0)</f>
        <v>10122100</v>
      </c>
      <c r="C64" s="146" t="str">
        <f>VLOOKUP($D64,'BD ITEMS 16NOV S&amp;M'!$B:$E,3,0)</f>
        <v>MX000298</v>
      </c>
      <c r="D64" s="146">
        <v>63722</v>
      </c>
      <c r="E64" s="192" t="s">
        <v>274</v>
      </c>
      <c r="F64" s="130">
        <v>40</v>
      </c>
      <c r="G64" s="148">
        <v>10</v>
      </c>
      <c r="H64" s="148"/>
      <c r="I64" s="145">
        <f t="shared" si="2"/>
        <v>0</v>
      </c>
      <c r="J64" s="269"/>
      <c r="K64" s="127">
        <f>VLOOKUP($M64,'BD ITEMS 16NOV S&amp;M'!$B:$E,4,0)</f>
        <v>10122100</v>
      </c>
      <c r="L64" s="127" t="str">
        <f>VLOOKUP($M64,'BD ITEMS 16NOV S&amp;M'!$B:$E,3,0)</f>
        <v>MX000053</v>
      </c>
      <c r="M64" s="127">
        <v>86624</v>
      </c>
      <c r="N64" s="147" t="s">
        <v>37</v>
      </c>
      <c r="O64" s="148">
        <v>25</v>
      </c>
      <c r="P64" s="148">
        <v>5</v>
      </c>
      <c r="Q64" s="149"/>
      <c r="R64" s="145">
        <f t="shared" si="4"/>
        <v>0</v>
      </c>
    </row>
    <row r="65" spans="2:18" ht="13.5" customHeight="1">
      <c r="B65" s="146">
        <f>VLOOKUP($D65,'BD ITEMS 16NOV S&amp;M'!$B:$E,4,0)</f>
        <v>10122100</v>
      </c>
      <c r="C65" s="146" t="str">
        <f>VLOOKUP($D65,'BD ITEMS 16NOV S&amp;M'!$B:$E,3,0)</f>
        <v>MX000312</v>
      </c>
      <c r="D65" s="146">
        <v>63732</v>
      </c>
      <c r="E65" s="192" t="s">
        <v>275</v>
      </c>
      <c r="F65" s="130">
        <v>40</v>
      </c>
      <c r="G65" s="148">
        <v>10</v>
      </c>
      <c r="H65" s="148"/>
      <c r="I65" s="145">
        <f t="shared" si="2"/>
        <v>0</v>
      </c>
      <c r="J65" s="269"/>
      <c r="K65" s="127">
        <f>VLOOKUP($M65,'BD ITEMS 16NOV S&amp;M'!$B:$E,4,0)</f>
        <v>10122100</v>
      </c>
      <c r="L65" s="127" t="str">
        <f>VLOOKUP($M65,'BD ITEMS 16NOV S&amp;M'!$B:$E,3,0)</f>
        <v>MX000054</v>
      </c>
      <c r="M65" s="127">
        <v>86522</v>
      </c>
      <c r="N65" s="147" t="s">
        <v>38</v>
      </c>
      <c r="O65" s="148">
        <v>25</v>
      </c>
      <c r="P65" s="148">
        <v>5</v>
      </c>
      <c r="Q65" s="149"/>
      <c r="R65" s="145">
        <f t="shared" si="4"/>
        <v>0</v>
      </c>
    </row>
    <row r="66" spans="2:18" ht="12.75" customHeight="1">
      <c r="B66" s="207">
        <f>VLOOKUP($D66,'BD ITEMS 16NOV S&amp;M'!$B:$E,4,0)</f>
        <v>10122100</v>
      </c>
      <c r="C66" s="207" t="str">
        <f>VLOOKUP($D66,'BD ITEMS 16NOV S&amp;M'!$B:$E,3,0)</f>
        <v>MX000085</v>
      </c>
      <c r="D66" s="207">
        <v>46252</v>
      </c>
      <c r="E66" s="208" t="s">
        <v>45</v>
      </c>
      <c r="F66" s="438">
        <v>40</v>
      </c>
      <c r="G66" s="438">
        <v>5</v>
      </c>
      <c r="H66" s="438"/>
      <c r="I66" s="449">
        <f t="shared" si="2"/>
        <v>0</v>
      </c>
      <c r="J66" s="269"/>
      <c r="K66" s="127">
        <f>VLOOKUP($M66,'BD ITEMS 16NOV S&amp;M'!$B:$E,4,0)</f>
        <v>10122100</v>
      </c>
      <c r="L66" s="127" t="str">
        <f>VLOOKUP($M66,'BD ITEMS 16NOV S&amp;M'!$B:$E,3,0)</f>
        <v>MX000055</v>
      </c>
      <c r="M66" s="127">
        <v>86514</v>
      </c>
      <c r="N66" s="147" t="s">
        <v>39</v>
      </c>
      <c r="O66" s="148">
        <v>25</v>
      </c>
      <c r="P66" s="148">
        <v>5</v>
      </c>
      <c r="Q66" s="149"/>
      <c r="R66" s="145">
        <f t="shared" si="4"/>
        <v>0</v>
      </c>
    </row>
    <row r="67" spans="2:18" ht="12.75" customHeight="1">
      <c r="B67" s="127">
        <f>VLOOKUP($D67,'BD ITEMS 16NOV S&amp;M'!$B:$E,4,0)</f>
        <v>10122100</v>
      </c>
      <c r="C67" s="127" t="str">
        <f>VLOOKUP($D67,'BD ITEMS 16NOV S&amp;M'!$B:$E,3,0)</f>
        <v>MX000086</v>
      </c>
      <c r="D67" s="127">
        <v>46259</v>
      </c>
      <c r="E67" s="128" t="s">
        <v>46</v>
      </c>
      <c r="F67" s="148">
        <v>5</v>
      </c>
      <c r="G67" s="148">
        <v>10</v>
      </c>
      <c r="H67" s="148"/>
      <c r="I67" s="145">
        <f t="shared" si="2"/>
        <v>0</v>
      </c>
      <c r="J67" s="269"/>
      <c r="K67" s="127">
        <f>VLOOKUP($M67,'BD ITEMS 16NOV S&amp;M'!$B:$E,4,0)</f>
        <v>10122100</v>
      </c>
      <c r="L67" s="127" t="str">
        <f>VLOOKUP($M67,'BD ITEMS 16NOV S&amp;M'!$B:$E,3,0)</f>
        <v>MX000056</v>
      </c>
      <c r="M67" s="127">
        <v>86044</v>
      </c>
      <c r="N67" s="147" t="s">
        <v>40</v>
      </c>
      <c r="O67" s="148">
        <v>25</v>
      </c>
      <c r="P67" s="148">
        <v>5</v>
      </c>
      <c r="Q67" s="149"/>
      <c r="R67" s="145">
        <f t="shared" si="4"/>
        <v>0</v>
      </c>
    </row>
    <row r="68" spans="2:18" ht="13.5" customHeight="1">
      <c r="B68" s="127">
        <f>VLOOKUP($D68,'BD ITEMS 16NOV S&amp;M'!$B:$E,4,0)</f>
        <v>10122100</v>
      </c>
      <c r="C68" s="127" t="str">
        <f>VLOOKUP($D68,'BD ITEMS 16NOV S&amp;M'!$B:$E,3,0)</f>
        <v>MX000078</v>
      </c>
      <c r="D68" s="127">
        <v>46462</v>
      </c>
      <c r="E68" s="128" t="s">
        <v>47</v>
      </c>
      <c r="F68" s="148">
        <v>40</v>
      </c>
      <c r="G68" s="148">
        <v>5</v>
      </c>
      <c r="H68" s="148"/>
      <c r="I68" s="145">
        <f t="shared" si="2"/>
        <v>0</v>
      </c>
      <c r="J68" s="269"/>
      <c r="K68" s="127">
        <f>VLOOKUP($M68,'BD ITEMS 16NOV S&amp;M'!$B:$E,4,0)</f>
        <v>10122100</v>
      </c>
      <c r="L68" s="127" t="str">
        <f>VLOOKUP($M68,'BD ITEMS 16NOV S&amp;M'!$B:$E,3,0)</f>
        <v>MX000058</v>
      </c>
      <c r="M68" s="127">
        <v>86032</v>
      </c>
      <c r="N68" s="147" t="s">
        <v>41</v>
      </c>
      <c r="O68" s="148">
        <v>25</v>
      </c>
      <c r="P68" s="148">
        <v>5</v>
      </c>
      <c r="Q68" s="147"/>
      <c r="R68" s="145">
        <f t="shared" si="4"/>
        <v>0</v>
      </c>
    </row>
    <row r="69" spans="2:18" ht="13.5" customHeight="1">
      <c r="B69" s="127">
        <f>VLOOKUP($D69,'BD ITEMS 16NOV S&amp;M'!$B:$E,4,0)</f>
        <v>10122100</v>
      </c>
      <c r="C69" s="127" t="str">
        <f>VLOOKUP($D69,'BD ITEMS 16NOV S&amp;M'!$B:$E,3,0)</f>
        <v>MX000079</v>
      </c>
      <c r="D69" s="127">
        <v>46466</v>
      </c>
      <c r="E69" s="128" t="s">
        <v>48</v>
      </c>
      <c r="F69" s="148">
        <v>5</v>
      </c>
      <c r="G69" s="148">
        <v>10</v>
      </c>
      <c r="H69" s="148"/>
      <c r="I69" s="145">
        <f t="shared" si="2"/>
        <v>0</v>
      </c>
      <c r="J69" s="269"/>
      <c r="K69" s="127">
        <f>VLOOKUP($M69,'BD ITEMS 16NOV S&amp;M'!$B:$E,4,0)</f>
        <v>10122100</v>
      </c>
      <c r="L69" s="127" t="str">
        <f>VLOOKUP($M69,'BD ITEMS 16NOV S&amp;M'!$B:$E,3,0)</f>
        <v>MX000059</v>
      </c>
      <c r="M69" s="127">
        <v>86022</v>
      </c>
      <c r="N69" s="147" t="s">
        <v>42</v>
      </c>
      <c r="O69" s="148">
        <v>25</v>
      </c>
      <c r="P69" s="148">
        <v>5</v>
      </c>
      <c r="Q69" s="149"/>
      <c r="R69" s="145">
        <f t="shared" si="4"/>
        <v>0</v>
      </c>
    </row>
    <row r="70" spans="2:18" ht="12.75" customHeight="1">
      <c r="B70" s="127">
        <f>VLOOKUP($D70,'BD ITEMS 16NOV S&amp;M'!$B:$E,4,0)</f>
        <v>10122100</v>
      </c>
      <c r="C70" s="127" t="str">
        <f>VLOOKUP($D70,'BD ITEMS 16NOV S&amp;M'!$B:$E,3,0)</f>
        <v>MX002136</v>
      </c>
      <c r="D70" s="127">
        <v>66452</v>
      </c>
      <c r="E70" s="128" t="s">
        <v>49</v>
      </c>
      <c r="F70" s="148">
        <v>40</v>
      </c>
      <c r="G70" s="148">
        <v>5</v>
      </c>
      <c r="H70" s="148"/>
      <c r="I70" s="145">
        <f t="shared" si="2"/>
        <v>0</v>
      </c>
      <c r="J70" s="269"/>
      <c r="K70" s="127">
        <f>VLOOKUP($M70,'BD ITEMS 16NOV S&amp;M'!$B:$E,4,0)</f>
        <v>10122100</v>
      </c>
      <c r="L70" s="127" t="str">
        <f>VLOOKUP($M70,'BD ITEMS 16NOV S&amp;M'!$B:$E,3,0)</f>
        <v>MX000060</v>
      </c>
      <c r="M70" s="127">
        <v>86012</v>
      </c>
      <c r="N70" s="147" t="s">
        <v>43</v>
      </c>
      <c r="O70" s="148">
        <v>15</v>
      </c>
      <c r="P70" s="148">
        <v>5</v>
      </c>
      <c r="Q70" s="149"/>
      <c r="R70" s="145">
        <f t="shared" si="4"/>
        <v>0</v>
      </c>
    </row>
    <row r="71" spans="2:18" ht="12.75" customHeight="1">
      <c r="B71" s="127">
        <f>VLOOKUP($D71,'BD ITEMS 16NOV S&amp;M'!$B:$E,4,0)</f>
        <v>10122100</v>
      </c>
      <c r="C71" s="127" t="str">
        <f>VLOOKUP($D71,'BD ITEMS 16NOV S&amp;M'!$B:$E,3,0)</f>
        <v>MX002137</v>
      </c>
      <c r="D71" s="127">
        <v>66456</v>
      </c>
      <c r="E71" s="128" t="s">
        <v>50</v>
      </c>
      <c r="F71" s="148">
        <v>5</v>
      </c>
      <c r="G71" s="148">
        <v>10</v>
      </c>
      <c r="H71" s="148"/>
      <c r="I71" s="145">
        <f t="shared" si="2"/>
        <v>0</v>
      </c>
      <c r="J71" s="269"/>
      <c r="K71" s="146">
        <f>VLOOKUP($M71,'BD ITEMS 16NOV S&amp;M'!$B:$E,4,0)</f>
        <v>10122100</v>
      </c>
      <c r="L71" s="146" t="str">
        <f>VLOOKUP($M71,'BD ITEMS 16NOV S&amp;M'!$B:$E,3,0)</f>
        <v>MX000047</v>
      </c>
      <c r="M71" s="146">
        <v>66149</v>
      </c>
      <c r="N71" s="181" t="s">
        <v>237</v>
      </c>
      <c r="O71" s="148">
        <v>2</v>
      </c>
      <c r="P71" s="148">
        <v>5</v>
      </c>
      <c r="Q71" s="130"/>
      <c r="R71" s="145">
        <f t="shared" si="4"/>
        <v>0</v>
      </c>
    </row>
    <row r="72" spans="2:18" ht="12.75" customHeight="1">
      <c r="B72" s="127">
        <f>VLOOKUP($D72,'BD ITEMS 16NOV S&amp;M'!$B:$E,4,0)</f>
        <v>10122100</v>
      </c>
      <c r="C72" s="127" t="str">
        <f>VLOOKUP($D72,'BD ITEMS 16NOV S&amp;M'!$B:$E,3,0)</f>
        <v>MX000071</v>
      </c>
      <c r="D72" s="127">
        <v>46472</v>
      </c>
      <c r="E72" s="448" t="s">
        <v>51</v>
      </c>
      <c r="F72" s="148">
        <v>40</v>
      </c>
      <c r="G72" s="148">
        <v>10</v>
      </c>
      <c r="H72" s="148"/>
      <c r="I72" s="145">
        <f t="shared" si="2"/>
        <v>0</v>
      </c>
      <c r="J72" s="269"/>
      <c r="K72" s="146">
        <f>VLOOKUP($M72,'BD ITEMS 16NOV S&amp;M'!$B:$E,4,0)</f>
        <v>10122100</v>
      </c>
      <c r="L72" s="146" t="str">
        <f>VLOOKUP($M72,'BD ITEMS 16NOV S&amp;M'!$B:$E,3,0)</f>
        <v>MX000052</v>
      </c>
      <c r="M72" s="146">
        <v>46132</v>
      </c>
      <c r="N72" s="181" t="s">
        <v>194</v>
      </c>
      <c r="O72" s="148">
        <v>40</v>
      </c>
      <c r="P72" s="148">
        <v>5</v>
      </c>
      <c r="Q72" s="130"/>
      <c r="R72" s="145">
        <f t="shared" si="4"/>
        <v>0</v>
      </c>
    </row>
    <row r="73" spans="2:18" ht="12.75" customHeight="1">
      <c r="B73" s="127">
        <f>VLOOKUP($D73,'BD ITEMS 16NOV S&amp;M'!$B:$E,4,0)</f>
        <v>10122100</v>
      </c>
      <c r="C73" s="127" t="str">
        <f>VLOOKUP($D73,'BD ITEMS 16NOV S&amp;M'!$B:$E,3,0)</f>
        <v>MX000072</v>
      </c>
      <c r="D73" s="127">
        <v>46476</v>
      </c>
      <c r="E73" s="448" t="s">
        <v>52</v>
      </c>
      <c r="F73" s="148">
        <v>5</v>
      </c>
      <c r="G73" s="148">
        <v>15</v>
      </c>
      <c r="H73" s="148"/>
      <c r="I73" s="145">
        <f t="shared" si="2"/>
        <v>0</v>
      </c>
      <c r="J73" s="269"/>
      <c r="K73" s="146">
        <f>VLOOKUP($M73,'BD ITEMS 16NOV S&amp;M'!$B:$E,4,0)</f>
        <v>10122100</v>
      </c>
      <c r="L73" s="146" t="str">
        <f>VLOOKUP($M73,'BD ITEMS 16NOV S&amp;M'!$B:$E,3,0)</f>
        <v>MX000043</v>
      </c>
      <c r="M73" s="146">
        <v>46394</v>
      </c>
      <c r="N73" s="181" t="s">
        <v>44</v>
      </c>
      <c r="O73" s="148">
        <v>40</v>
      </c>
      <c r="P73" s="148">
        <v>15</v>
      </c>
      <c r="Q73" s="130"/>
      <c r="R73" s="145">
        <f t="shared" si="4"/>
        <v>0</v>
      </c>
    </row>
    <row r="74" spans="2:18" ht="13.5" customHeight="1">
      <c r="B74" s="127">
        <f>VLOOKUP($D74,'BD ITEMS 16NOV S&amp;M'!$B:$E,4,0)</f>
        <v>10122100</v>
      </c>
      <c r="C74" s="127" t="str">
        <f>VLOOKUP($D74,'BD ITEMS 16NOV S&amp;M'!$B:$E,3,0)</f>
        <v>MX000074</v>
      </c>
      <c r="D74" s="127">
        <v>46442</v>
      </c>
      <c r="E74" s="128" t="s">
        <v>53</v>
      </c>
      <c r="F74" s="148">
        <v>40</v>
      </c>
      <c r="G74" s="148">
        <v>10</v>
      </c>
      <c r="H74" s="148"/>
      <c r="I74" s="145">
        <f t="shared" ref="I74:I92" si="5">H74*F74</f>
        <v>0</v>
      </c>
      <c r="J74" s="269"/>
      <c r="K74" s="146">
        <f>VLOOKUP($M74,'BD ITEMS 16NOV S&amp;M'!$B:$E,4,0)</f>
        <v>10122100</v>
      </c>
      <c r="L74" s="146" t="str">
        <f>VLOOKUP($M74,'BD ITEMS 16NOV S&amp;M'!$B:$E,3,0)</f>
        <v>MX000037</v>
      </c>
      <c r="M74" s="146">
        <v>56152</v>
      </c>
      <c r="N74" s="181" t="s">
        <v>238</v>
      </c>
      <c r="O74" s="147">
        <v>40</v>
      </c>
      <c r="P74" s="148">
        <v>10</v>
      </c>
      <c r="Q74" s="130"/>
      <c r="R74" s="145">
        <f t="shared" si="4"/>
        <v>0</v>
      </c>
    </row>
    <row r="75" spans="2:18" ht="13.5" customHeight="1" thickBot="1">
      <c r="B75" s="127">
        <f>VLOOKUP($D75,'BD ITEMS 16NOV S&amp;M'!$B:$E,4,0)</f>
        <v>10122100</v>
      </c>
      <c r="C75" s="127" t="str">
        <f>VLOOKUP($D75,'BD ITEMS 16NOV S&amp;M'!$B:$E,3,0)</f>
        <v>MX000075</v>
      </c>
      <c r="D75" s="127">
        <v>46446</v>
      </c>
      <c r="E75" s="128" t="s">
        <v>54</v>
      </c>
      <c r="F75" s="148">
        <v>5</v>
      </c>
      <c r="G75" s="148">
        <v>15</v>
      </c>
      <c r="H75" s="148"/>
      <c r="I75" s="145">
        <f t="shared" si="5"/>
        <v>0</v>
      </c>
      <c r="J75" s="269"/>
      <c r="K75" s="146">
        <f>VLOOKUP($M75,'BD ITEMS 16NOV S&amp;M'!$B:$E,4,0)</f>
        <v>10122100</v>
      </c>
      <c r="L75" s="146" t="str">
        <f>VLOOKUP($M75,'BD ITEMS 16NOV S&amp;M'!$B:$E,3,0)</f>
        <v>MX000039</v>
      </c>
      <c r="M75" s="146">
        <v>56104</v>
      </c>
      <c r="N75" s="181" t="s">
        <v>314</v>
      </c>
      <c r="O75" s="147">
        <v>40</v>
      </c>
      <c r="P75" s="199">
        <v>10</v>
      </c>
      <c r="Q75" s="130"/>
      <c r="R75" s="145">
        <f t="shared" si="4"/>
        <v>0</v>
      </c>
    </row>
    <row r="76" spans="2:18" ht="13.5" customHeight="1" thickBot="1">
      <c r="B76" s="127">
        <f>VLOOKUP($D76,'BD ITEMS 16NOV S&amp;M'!$B:$E,4,0)</f>
        <v>10122100</v>
      </c>
      <c r="C76" s="127" t="str">
        <f>VLOOKUP($D76,'BD ITEMS 16NOV S&amp;M'!$B:$E,3,0)</f>
        <v>MX000088</v>
      </c>
      <c r="D76" s="127">
        <v>46482</v>
      </c>
      <c r="E76" s="128" t="s">
        <v>55</v>
      </c>
      <c r="F76" s="148">
        <v>40</v>
      </c>
      <c r="G76" s="148">
        <v>10</v>
      </c>
      <c r="H76" s="148"/>
      <c r="I76" s="145">
        <f t="shared" si="5"/>
        <v>0</v>
      </c>
      <c r="J76" s="269"/>
      <c r="K76" s="447"/>
      <c r="L76" s="447"/>
      <c r="M76" s="447"/>
      <c r="N76" s="272" t="s">
        <v>313</v>
      </c>
      <c r="O76" s="270"/>
      <c r="P76" s="270"/>
      <c r="Q76" s="446"/>
      <c r="R76" s="445"/>
    </row>
    <row r="77" spans="2:18" ht="12.75" customHeight="1">
      <c r="B77" s="127">
        <f>VLOOKUP($D77,'BD ITEMS 16NOV S&amp;M'!$B:$E,4,0)</f>
        <v>10122100</v>
      </c>
      <c r="C77" s="127" t="str">
        <f>VLOOKUP($D77,'BD ITEMS 16NOV S&amp;M'!$B:$E,3,0)</f>
        <v>MX000089</v>
      </c>
      <c r="D77" s="127">
        <v>46486</v>
      </c>
      <c r="E77" s="128" t="s">
        <v>56</v>
      </c>
      <c r="F77" s="148">
        <v>5</v>
      </c>
      <c r="G77" s="148">
        <v>15</v>
      </c>
      <c r="H77" s="148"/>
      <c r="I77" s="145">
        <f t="shared" si="5"/>
        <v>0</v>
      </c>
      <c r="J77" s="269"/>
      <c r="K77" s="183">
        <f>VLOOKUP($M77,'BD ITEMS 16NOV S&amp;M'!$B:$E,4,0)</f>
        <v>10122100</v>
      </c>
      <c r="L77" s="183" t="str">
        <f>VLOOKUP($M77,'BD ITEMS 16NOV S&amp;M'!$B:$E,3,0)</f>
        <v>MX000429</v>
      </c>
      <c r="M77" s="183">
        <v>66572</v>
      </c>
      <c r="N77" s="184" t="s">
        <v>196</v>
      </c>
      <c r="O77" s="185">
        <v>40</v>
      </c>
      <c r="P77" s="244">
        <v>5</v>
      </c>
      <c r="Q77" s="142"/>
      <c r="R77" s="145">
        <f t="shared" ref="R77:R84" si="6">Q77*O77</f>
        <v>0</v>
      </c>
    </row>
    <row r="78" spans="2:18" ht="12.75" customHeight="1">
      <c r="B78" s="127">
        <f>VLOOKUP($D78,'BD ITEMS 16NOV S&amp;M'!$B:$E,4,0)</f>
        <v>10122100</v>
      </c>
      <c r="C78" s="127" t="str">
        <f>VLOOKUP($D78,'BD ITEMS 16NOV S&amp;M'!$B:$E,3,0)</f>
        <v>MX000063</v>
      </c>
      <c r="D78" s="127">
        <v>66962</v>
      </c>
      <c r="E78" s="128" t="s">
        <v>57</v>
      </c>
      <c r="F78" s="148">
        <v>40</v>
      </c>
      <c r="G78" s="148">
        <v>10</v>
      </c>
      <c r="H78" s="148"/>
      <c r="I78" s="145">
        <f t="shared" si="5"/>
        <v>0</v>
      </c>
      <c r="J78" s="269"/>
      <c r="K78" s="127">
        <f>VLOOKUP($M78,'BD ITEMS 16NOV S&amp;M'!$B:$E,4,0)</f>
        <v>10122100</v>
      </c>
      <c r="L78" s="127" t="str">
        <f>VLOOKUP($M78,'BD ITEMS 16NOV S&amp;M'!$B:$E,3,0)</f>
        <v>MX000428</v>
      </c>
      <c r="M78" s="127">
        <v>66576</v>
      </c>
      <c r="N78" s="128" t="s">
        <v>197</v>
      </c>
      <c r="O78" s="129">
        <v>5</v>
      </c>
      <c r="P78" s="130">
        <v>15</v>
      </c>
      <c r="Q78" s="130"/>
      <c r="R78" s="145">
        <f t="shared" si="6"/>
        <v>0</v>
      </c>
    </row>
    <row r="79" spans="2:18" ht="12.75" customHeight="1">
      <c r="B79" s="127">
        <f>VLOOKUP($D79,'BD ITEMS 16NOV S&amp;M'!$B:$E,4,0)</f>
        <v>10122100</v>
      </c>
      <c r="C79" s="127" t="str">
        <f>VLOOKUP($D79,'BD ITEMS 16NOV S&amp;M'!$B:$E,3,0)</f>
        <v>MX000064</v>
      </c>
      <c r="D79" s="127">
        <v>66966</v>
      </c>
      <c r="E79" s="128" t="s">
        <v>58</v>
      </c>
      <c r="F79" s="148">
        <v>5</v>
      </c>
      <c r="G79" s="148">
        <v>15</v>
      </c>
      <c r="H79" s="148"/>
      <c r="I79" s="145">
        <f t="shared" si="5"/>
        <v>0</v>
      </c>
      <c r="J79" s="444"/>
      <c r="K79" s="127">
        <f>VLOOKUP($M79,'BD ITEMS 16NOV S&amp;M'!$B:$E,4,0)</f>
        <v>10122100</v>
      </c>
      <c r="L79" s="127" t="str">
        <f>VLOOKUP($M79,'BD ITEMS 16NOV S&amp;M'!$B:$E,3,0)</f>
        <v>MX000425</v>
      </c>
      <c r="M79" s="127">
        <v>66592</v>
      </c>
      <c r="N79" s="128" t="s">
        <v>199</v>
      </c>
      <c r="O79" s="129">
        <v>40</v>
      </c>
      <c r="P79" s="130">
        <v>10</v>
      </c>
      <c r="Q79" s="130"/>
      <c r="R79" s="145">
        <f t="shared" si="6"/>
        <v>0</v>
      </c>
    </row>
    <row r="80" spans="2:18" ht="12.75" customHeight="1">
      <c r="B80" s="127">
        <f>VLOOKUP($D80,'BD ITEMS 16NOV S&amp;M'!$B:$E,4,0)</f>
        <v>10122100</v>
      </c>
      <c r="C80" s="127" t="str">
        <f>VLOOKUP($D80,'BD ITEMS 16NOV S&amp;M'!$B:$E,3,0)</f>
        <v>MX000068</v>
      </c>
      <c r="D80" s="127">
        <v>26187</v>
      </c>
      <c r="E80" s="128" t="s">
        <v>248</v>
      </c>
      <c r="F80" s="148">
        <v>25</v>
      </c>
      <c r="G80" s="148">
        <v>10</v>
      </c>
      <c r="H80" s="148"/>
      <c r="I80" s="145">
        <f t="shared" si="5"/>
        <v>0</v>
      </c>
      <c r="J80" s="269"/>
      <c r="K80" s="127">
        <f>VLOOKUP($M80,'BD ITEMS 16NOV S&amp;M'!$B:$E,4,0)</f>
        <v>10122100</v>
      </c>
      <c r="L80" s="127" t="str">
        <f>VLOOKUP($M80,'BD ITEMS 16NOV S&amp;M'!$B:$E,3,0)</f>
        <v>MX000427</v>
      </c>
      <c r="M80" s="127">
        <v>66596</v>
      </c>
      <c r="N80" s="128" t="s">
        <v>198</v>
      </c>
      <c r="O80" s="129">
        <v>5</v>
      </c>
      <c r="P80" s="130">
        <v>15</v>
      </c>
      <c r="Q80" s="130"/>
      <c r="R80" s="145">
        <f t="shared" si="6"/>
        <v>0</v>
      </c>
    </row>
    <row r="81" spans="2:19" ht="12.75" customHeight="1">
      <c r="B81" s="127">
        <f>VLOOKUP($D81,'BD ITEMS 16NOV S&amp;M'!$B:$E,4,0)</f>
        <v>10122100</v>
      </c>
      <c r="C81" s="127" t="str">
        <f>VLOOKUP($D81,'BD ITEMS 16NOV S&amp;M'!$B:$E,3,0)</f>
        <v>MX000069</v>
      </c>
      <c r="D81" s="127">
        <v>26186</v>
      </c>
      <c r="E81" s="128" t="s">
        <v>249</v>
      </c>
      <c r="F81" s="148">
        <v>5</v>
      </c>
      <c r="G81" s="148">
        <v>15</v>
      </c>
      <c r="H81" s="148"/>
      <c r="I81" s="145">
        <f t="shared" si="5"/>
        <v>0</v>
      </c>
      <c r="J81" s="269"/>
      <c r="K81" s="127">
        <f>VLOOKUP($M81,'BD ITEMS 16NOV S&amp;M'!$B:$E,4,0)</f>
        <v>10122100</v>
      </c>
      <c r="L81" s="127" t="str">
        <f>VLOOKUP($M81,'BD ITEMS 16NOV S&amp;M'!$B:$E,3,0)</f>
        <v>MX000430</v>
      </c>
      <c r="M81" s="127">
        <v>66032</v>
      </c>
      <c r="N81" s="128" t="s">
        <v>245</v>
      </c>
      <c r="O81" s="129">
        <v>40</v>
      </c>
      <c r="P81" s="130">
        <v>15</v>
      </c>
      <c r="Q81" s="130"/>
      <c r="R81" s="145">
        <f t="shared" si="6"/>
        <v>0</v>
      </c>
    </row>
    <row r="82" spans="2:19" ht="13.5" customHeight="1">
      <c r="B82" s="127">
        <f>VLOOKUP($D82,'BD ITEMS 16NOV S&amp;M'!$B:$E,4,0)</f>
        <v>10122100</v>
      </c>
      <c r="C82" s="127" t="str">
        <f>VLOOKUP($D82,'BD ITEMS 16NOV S&amp;M'!$B:$E,3,0)</f>
        <v>MX000081</v>
      </c>
      <c r="D82" s="127">
        <v>46122</v>
      </c>
      <c r="E82" s="128" t="s">
        <v>61</v>
      </c>
      <c r="F82" s="148">
        <v>40</v>
      </c>
      <c r="G82" s="148">
        <v>10</v>
      </c>
      <c r="H82" s="148"/>
      <c r="I82" s="145">
        <f t="shared" si="5"/>
        <v>0</v>
      </c>
      <c r="J82" s="269"/>
      <c r="K82" s="127">
        <f>VLOOKUP($M82,'BD ITEMS 16NOV S&amp;M'!$B:$E,4,0)</f>
        <v>10122100</v>
      </c>
      <c r="L82" s="127" t="str">
        <f>VLOOKUP($M82,'BD ITEMS 16NOV S&amp;M'!$B:$E,3,0)</f>
        <v>MX000424</v>
      </c>
      <c r="M82" s="127">
        <v>66582</v>
      </c>
      <c r="N82" s="128" t="s">
        <v>244</v>
      </c>
      <c r="O82" s="129">
        <v>40</v>
      </c>
      <c r="P82" s="130">
        <v>15</v>
      </c>
      <c r="Q82" s="130"/>
      <c r="R82" s="145">
        <f t="shared" si="6"/>
        <v>0</v>
      </c>
    </row>
    <row r="83" spans="2:19" ht="12.75" customHeight="1">
      <c r="B83" s="127">
        <f>VLOOKUP($D83,'BD ITEMS 16NOV S&amp;M'!$B:$E,4,0)</f>
        <v>10122100</v>
      </c>
      <c r="C83" s="127" t="str">
        <f>VLOOKUP($D83,'BD ITEMS 16NOV S&amp;M'!$B:$E,3,0)</f>
        <v>MX000082</v>
      </c>
      <c r="D83" s="127">
        <v>46126</v>
      </c>
      <c r="E83" s="128" t="s">
        <v>62</v>
      </c>
      <c r="F83" s="148">
        <v>5</v>
      </c>
      <c r="G83" s="148">
        <v>15</v>
      </c>
      <c r="H83" s="148"/>
      <c r="I83" s="145">
        <f t="shared" si="5"/>
        <v>0</v>
      </c>
      <c r="J83" s="269"/>
      <c r="K83" s="127">
        <f>VLOOKUP($M83,'BD ITEMS 16NOV S&amp;M'!$B:$E,4,0)</f>
        <v>10122100</v>
      </c>
      <c r="L83" s="127" t="str">
        <f>VLOOKUP($M83,'BD ITEMS 16NOV S&amp;M'!$B:$E,3,0)</f>
        <v>MX000271</v>
      </c>
      <c r="M83" s="127">
        <v>46002</v>
      </c>
      <c r="N83" s="128" t="s">
        <v>83</v>
      </c>
      <c r="O83" s="129">
        <v>40</v>
      </c>
      <c r="P83" s="130">
        <v>3</v>
      </c>
      <c r="Q83" s="130"/>
      <c r="R83" s="145">
        <f t="shared" si="6"/>
        <v>0</v>
      </c>
    </row>
    <row r="84" spans="2:19" ht="13.5" customHeight="1" thickBot="1">
      <c r="B84" s="127">
        <f>VLOOKUP($D84,'BD ITEMS 16NOV S&amp;M'!$B:$E,4,0)</f>
        <v>10122100</v>
      </c>
      <c r="C84" s="127" t="str">
        <f>VLOOKUP($D84,'BD ITEMS 16NOV S&amp;M'!$B:$E,3,0)</f>
        <v>MX000094</v>
      </c>
      <c r="D84" s="127">
        <v>46022</v>
      </c>
      <c r="E84" s="128" t="s">
        <v>65</v>
      </c>
      <c r="F84" s="148">
        <v>40</v>
      </c>
      <c r="G84" s="148">
        <v>10</v>
      </c>
      <c r="H84" s="148"/>
      <c r="I84" s="145">
        <f t="shared" si="5"/>
        <v>0</v>
      </c>
      <c r="J84" s="272"/>
      <c r="K84" s="132">
        <f>VLOOKUP($M84,'BD ITEMS 16NOV S&amp;M'!$B:$E,4,0)</f>
        <v>10122100</v>
      </c>
      <c r="L84" s="132" t="str">
        <f>VLOOKUP($M84,'BD ITEMS 16NOV S&amp;M'!$B:$E,3,0)</f>
        <v>MX000273</v>
      </c>
      <c r="M84" s="132">
        <v>46012</v>
      </c>
      <c r="N84" s="133" t="s">
        <v>84</v>
      </c>
      <c r="O84" s="187">
        <v>40</v>
      </c>
      <c r="P84" s="182">
        <v>5</v>
      </c>
      <c r="Q84" s="130"/>
      <c r="R84" s="145">
        <f t="shared" si="6"/>
        <v>0</v>
      </c>
    </row>
    <row r="85" spans="2:19" ht="12.75" thickBot="1">
      <c r="B85" s="127">
        <f>VLOOKUP($D85,'BD ITEMS 16NOV S&amp;M'!$B:$E,4,0)</f>
        <v>10122100</v>
      </c>
      <c r="C85" s="127" t="str">
        <f>VLOOKUP($D85,'BD ITEMS 16NOV S&amp;M'!$B:$E,3,0)</f>
        <v>MX000083</v>
      </c>
      <c r="D85" s="127">
        <v>46026</v>
      </c>
      <c r="E85" s="128" t="s">
        <v>66</v>
      </c>
      <c r="F85" s="148">
        <v>5</v>
      </c>
      <c r="G85" s="148">
        <v>15</v>
      </c>
      <c r="H85" s="148"/>
      <c r="I85" s="145">
        <f t="shared" si="5"/>
        <v>0</v>
      </c>
      <c r="J85" s="269"/>
      <c r="K85" s="161"/>
      <c r="L85" s="161"/>
      <c r="M85" s="161"/>
      <c r="N85" s="219" t="s">
        <v>312</v>
      </c>
      <c r="O85" s="443"/>
      <c r="P85" s="219"/>
      <c r="Q85" s="443"/>
      <c r="R85" s="332"/>
    </row>
    <row r="86" spans="2:19" ht="12.75" thickBot="1">
      <c r="B86" s="442">
        <f>VLOOKUP($D86,'BD ITEMS 16NOV S&amp;M'!$B:$E,4,0)</f>
        <v>10122100</v>
      </c>
      <c r="C86" s="442" t="str">
        <f>VLOOKUP($D86,'BD ITEMS 16NOV S&amp;M'!$B:$E,3,0)</f>
        <v>MX000095</v>
      </c>
      <c r="D86" s="442">
        <v>56952</v>
      </c>
      <c r="E86" s="441" t="s">
        <v>378</v>
      </c>
      <c r="F86" s="440">
        <v>40</v>
      </c>
      <c r="G86" s="440">
        <v>10</v>
      </c>
      <c r="H86" s="440"/>
      <c r="I86" s="206">
        <f t="shared" si="5"/>
        <v>0</v>
      </c>
      <c r="J86" s="269"/>
      <c r="K86" s="183">
        <f>VLOOKUP($M86,'BD ITEMS 16NOV S&amp;M'!$B:$E,4,0)</f>
        <v>10122100</v>
      </c>
      <c r="L86" s="183" t="str">
        <f>VLOOKUP($M86,'BD ITEMS 16NOV S&amp;M'!$B:$E,3,0)</f>
        <v>MX000418</v>
      </c>
      <c r="M86" s="183">
        <v>66170</v>
      </c>
      <c r="N86" s="184" t="s">
        <v>71</v>
      </c>
      <c r="O86" s="185">
        <v>40</v>
      </c>
      <c r="P86" s="244">
        <v>5</v>
      </c>
      <c r="Q86" s="244"/>
      <c r="R86" s="145">
        <f>Q86*O86</f>
        <v>0</v>
      </c>
      <c r="S86" s="158"/>
    </row>
    <row r="87" spans="2:19" ht="12.75" customHeight="1">
      <c r="B87" s="183">
        <f>VLOOKUP($D87,'BD ITEMS 16NOV S&amp;M'!$B:$E,4,0)</f>
        <v>10122100</v>
      </c>
      <c r="C87" s="183" t="str">
        <f>VLOOKUP($D87,'BD ITEMS 16NOV S&amp;M'!$B:$E,3,0)</f>
        <v>MX000269</v>
      </c>
      <c r="D87" s="183">
        <v>66052</v>
      </c>
      <c r="E87" s="439" t="s">
        <v>160</v>
      </c>
      <c r="F87" s="143">
        <v>40</v>
      </c>
      <c r="G87" s="143">
        <v>10</v>
      </c>
      <c r="H87" s="143"/>
      <c r="I87" s="186">
        <f t="shared" si="5"/>
        <v>0</v>
      </c>
      <c r="J87" s="269"/>
      <c r="K87" s="127">
        <f>VLOOKUP($M87,'BD ITEMS 16NOV S&amp;M'!$B:$E,4,0)</f>
        <v>10122100</v>
      </c>
      <c r="L87" s="127" t="str">
        <f>VLOOKUP($M87,'BD ITEMS 16NOV S&amp;M'!$B:$E,3,0)</f>
        <v>MX000423</v>
      </c>
      <c r="M87" s="127">
        <v>66042</v>
      </c>
      <c r="N87" s="128" t="s">
        <v>72</v>
      </c>
      <c r="O87" s="129">
        <v>40</v>
      </c>
      <c r="P87" s="130">
        <v>10</v>
      </c>
      <c r="Q87" s="130"/>
      <c r="R87" s="145">
        <f>Q87*O87</f>
        <v>0</v>
      </c>
    </row>
    <row r="88" spans="2:19" ht="12.75" customHeight="1">
      <c r="B88" s="127">
        <f>VLOOKUP($D88,'BD ITEMS 16NOV S&amp;M'!$B:$E,4,0)</f>
        <v>10122100</v>
      </c>
      <c r="C88" s="127" t="str">
        <f>VLOOKUP($D88,'BD ITEMS 16NOV S&amp;M'!$B:$E,3,0)</f>
        <v>MX000270</v>
      </c>
      <c r="D88" s="127">
        <v>66062</v>
      </c>
      <c r="E88" s="128" t="s">
        <v>161</v>
      </c>
      <c r="F88" s="148">
        <v>40</v>
      </c>
      <c r="G88" s="148">
        <v>10</v>
      </c>
      <c r="H88" s="438"/>
      <c r="I88" s="145">
        <f t="shared" si="5"/>
        <v>0</v>
      </c>
      <c r="J88" s="269"/>
      <c r="K88" s="127">
        <f>VLOOKUP($M88,'BD ITEMS 16NOV S&amp;M'!$B:$E,4,0)</f>
        <v>10122100</v>
      </c>
      <c r="L88" s="127" t="str">
        <f>VLOOKUP($M88,'BD ITEMS 16NOV S&amp;M'!$B:$E,3,0)</f>
        <v>MX000421</v>
      </c>
      <c r="M88" s="127">
        <v>66184</v>
      </c>
      <c r="N88" s="128" t="s">
        <v>239</v>
      </c>
      <c r="O88" s="129">
        <v>40</v>
      </c>
      <c r="P88" s="130">
        <v>10</v>
      </c>
      <c r="Q88" s="130"/>
      <c r="R88" s="145">
        <f>Q88*O88</f>
        <v>0</v>
      </c>
    </row>
    <row r="89" spans="2:19" ht="12.75" customHeight="1">
      <c r="B89" s="127">
        <f>VLOOKUP($D89,'BD ITEMS 16NOV S&amp;M'!$B:$E,4,0)</f>
        <v>10122100</v>
      </c>
      <c r="C89" s="127" t="str">
        <f>VLOOKUP($D89,'BD ITEMS 16NOV S&amp;M'!$B:$E,3,0)</f>
        <v>MX000268</v>
      </c>
      <c r="D89" s="127">
        <v>66889</v>
      </c>
      <c r="E89" s="128" t="s">
        <v>162</v>
      </c>
      <c r="F89" s="437">
        <v>20</v>
      </c>
      <c r="G89" s="148">
        <v>5</v>
      </c>
      <c r="H89" s="148"/>
      <c r="I89" s="145">
        <f t="shared" si="5"/>
        <v>0</v>
      </c>
      <c r="J89" s="269"/>
      <c r="K89" s="127">
        <f>VLOOKUP($M89,'BD ITEMS 16NOV S&amp;M'!$B:$E,4,0)</f>
        <v>10122100</v>
      </c>
      <c r="L89" s="127" t="str">
        <f>VLOOKUP($M89,'BD ITEMS 16NOV S&amp;M'!$B:$E,3,0)</f>
        <v>MX000413</v>
      </c>
      <c r="M89" s="127">
        <v>46772</v>
      </c>
      <c r="N89" s="128" t="s">
        <v>200</v>
      </c>
      <c r="O89" s="130">
        <v>40</v>
      </c>
      <c r="P89" s="130">
        <v>10</v>
      </c>
      <c r="Q89" s="130"/>
      <c r="R89" s="145">
        <f>Q89*O89</f>
        <v>0</v>
      </c>
    </row>
    <row r="90" spans="2:19" ht="13.5" customHeight="1">
      <c r="B90" s="127">
        <f>VLOOKUP($D90,'BD ITEMS 16NOV S&amp;M'!$B:$E,4,0)</f>
        <v>10122100</v>
      </c>
      <c r="C90" s="127" t="str">
        <f>VLOOKUP($D90,'BD ITEMS 16NOV S&amp;M'!$B:$E,3,0)</f>
        <v>MX000265</v>
      </c>
      <c r="D90" s="127">
        <v>56902</v>
      </c>
      <c r="E90" s="128" t="s">
        <v>76</v>
      </c>
      <c r="F90" s="129">
        <v>40</v>
      </c>
      <c r="G90" s="130">
        <v>15</v>
      </c>
      <c r="H90" s="130"/>
      <c r="I90" s="145">
        <f t="shared" si="5"/>
        <v>0</v>
      </c>
      <c r="J90" s="269"/>
      <c r="K90" s="127">
        <f>VLOOKUP($M90,'BD ITEMS 16NOV S&amp;M'!$B:$E,4,0)</f>
        <v>10122100</v>
      </c>
      <c r="L90" s="127" t="str">
        <f>VLOOKUP($M90,'BD ITEMS 16NOV S&amp;M'!$B:$E,3,0)</f>
        <v>MX000420</v>
      </c>
      <c r="M90" s="127">
        <v>66114</v>
      </c>
      <c r="N90" s="128" t="s">
        <v>73</v>
      </c>
      <c r="O90" s="129">
        <v>40</v>
      </c>
      <c r="P90" s="130">
        <v>10</v>
      </c>
      <c r="Q90" s="130"/>
      <c r="R90" s="145">
        <f>Q90*O90</f>
        <v>0</v>
      </c>
    </row>
    <row r="91" spans="2:19" ht="12.75" customHeight="1">
      <c r="B91" s="127">
        <f>VLOOKUP($D91,'BD ITEMS 16NOV S&amp;M'!$B:$E,4,0)</f>
        <v>10122100</v>
      </c>
      <c r="C91" s="127" t="str">
        <f>VLOOKUP($D91,'BD ITEMS 16NOV S&amp;M'!$B:$E,3,0)</f>
        <v>MX000264</v>
      </c>
      <c r="D91" s="127">
        <v>56906</v>
      </c>
      <c r="E91" s="128" t="s">
        <v>77</v>
      </c>
      <c r="F91" s="129">
        <v>5</v>
      </c>
      <c r="G91" s="130">
        <v>15</v>
      </c>
      <c r="H91" s="130"/>
      <c r="I91" s="145">
        <f t="shared" si="5"/>
        <v>0</v>
      </c>
      <c r="J91" s="152"/>
      <c r="K91" s="127"/>
      <c r="L91" s="127"/>
      <c r="M91" s="127"/>
      <c r="N91" s="128"/>
      <c r="O91" s="130"/>
      <c r="P91" s="130"/>
      <c r="Q91" s="130"/>
      <c r="R91" s="145"/>
    </row>
    <row r="92" spans="2:19" ht="12.75" customHeight="1" thickBot="1">
      <c r="B92" s="132">
        <f>VLOOKUP($D92,'BD ITEMS 16NOV S&amp;M'!$B:$E,4,0)</f>
        <v>10122100</v>
      </c>
      <c r="C92" s="132" t="str">
        <f>VLOOKUP($D92,'BD ITEMS 16NOV S&amp;M'!$B:$E,3,0)</f>
        <v>MX000266</v>
      </c>
      <c r="D92" s="132">
        <v>66932</v>
      </c>
      <c r="E92" s="133" t="s">
        <v>191</v>
      </c>
      <c r="F92" s="187">
        <v>40</v>
      </c>
      <c r="G92" s="182">
        <v>15</v>
      </c>
      <c r="H92" s="182"/>
      <c r="I92" s="212">
        <f t="shared" si="5"/>
        <v>0</v>
      </c>
      <c r="J92" s="152"/>
      <c r="K92" s="127"/>
      <c r="L92" s="127"/>
      <c r="M92" s="127"/>
      <c r="N92" s="128"/>
      <c r="O92" s="129"/>
      <c r="P92" s="130"/>
      <c r="Q92" s="130"/>
      <c r="R92" s="145"/>
    </row>
    <row r="93" spans="2:19" ht="12.75" customHeight="1" thickBot="1">
      <c r="B93" s="132"/>
      <c r="C93" s="132"/>
      <c r="D93" s="132"/>
      <c r="E93" s="133"/>
      <c r="F93" s="187"/>
      <c r="G93" s="182"/>
      <c r="H93" s="182"/>
      <c r="I93" s="212"/>
      <c r="J93" s="152"/>
      <c r="K93" s="127"/>
      <c r="L93" s="127"/>
      <c r="M93" s="127"/>
      <c r="N93" s="128"/>
      <c r="O93" s="129"/>
      <c r="P93" s="130"/>
      <c r="Q93" s="130"/>
      <c r="R93" s="145"/>
    </row>
    <row r="94" spans="2:19" ht="12.75" customHeight="1">
      <c r="B94" s="154"/>
      <c r="C94" s="154"/>
      <c r="I94" s="436">
        <f>SUM(I10:I93)</f>
        <v>0</v>
      </c>
      <c r="J94" s="152"/>
      <c r="K94" s="154"/>
      <c r="L94" s="154"/>
      <c r="N94" s="157"/>
      <c r="O94" s="188"/>
      <c r="P94" s="188"/>
      <c r="R94" s="295">
        <f>SUM(R10:R93)</f>
        <v>0</v>
      </c>
    </row>
    <row r="95" spans="2:19" ht="12.75" customHeight="1">
      <c r="B95" s="154"/>
      <c r="C95" s="154"/>
      <c r="J95" s="152"/>
      <c r="K95" s="152"/>
      <c r="L95" s="152"/>
      <c r="M95" s="152"/>
      <c r="N95" s="152"/>
      <c r="O95" s="152"/>
      <c r="P95" s="243"/>
      <c r="Q95" s="152"/>
    </row>
    <row r="96" spans="2:19" ht="12.75" customHeight="1">
      <c r="B96" s="154"/>
      <c r="C96" s="154"/>
      <c r="J96" s="152"/>
      <c r="K96" s="152"/>
      <c r="L96" s="152"/>
      <c r="M96" s="152"/>
      <c r="N96" s="152"/>
      <c r="O96" s="152"/>
      <c r="P96" s="243"/>
      <c r="Q96" s="152"/>
    </row>
    <row r="97" spans="2:18">
      <c r="B97" s="154"/>
      <c r="C97" s="154"/>
      <c r="K97" s="152"/>
      <c r="L97" s="152"/>
      <c r="M97" s="152"/>
      <c r="N97" s="152"/>
      <c r="O97" s="152"/>
      <c r="P97" s="243"/>
      <c r="Q97" s="152"/>
    </row>
    <row r="98" spans="2:18" ht="12.75" thickBot="1">
      <c r="B98" s="154"/>
      <c r="C98" s="154"/>
      <c r="K98" s="154"/>
      <c r="L98" s="154"/>
    </row>
    <row r="99" spans="2:18" ht="18.75" customHeight="1" thickBot="1">
      <c r="B99" s="161"/>
      <c r="C99" s="161"/>
      <c r="D99" s="161" t="s">
        <v>156</v>
      </c>
      <c r="E99" s="162"/>
      <c r="F99" s="163"/>
      <c r="G99" s="163"/>
      <c r="H99" s="163"/>
      <c r="I99" s="164"/>
      <c r="J99" s="162"/>
      <c r="K99" s="162"/>
      <c r="L99" s="162"/>
      <c r="M99" s="162"/>
      <c r="N99" s="162"/>
      <c r="O99" s="165"/>
      <c r="P99" s="165"/>
      <c r="Q99" s="166"/>
      <c r="R99" s="289"/>
    </row>
    <row r="100" spans="2:18" ht="17.25" customHeight="1" thickBot="1">
      <c r="B100" s="167"/>
      <c r="C100" s="167"/>
      <c r="D100" s="167" t="s">
        <v>157</v>
      </c>
      <c r="E100" s="168"/>
      <c r="F100" s="1151" t="s">
        <v>158</v>
      </c>
      <c r="G100" s="1151"/>
      <c r="H100" s="1140">
        <f>SUM(I104:I143)</f>
        <v>0</v>
      </c>
      <c r="I100" s="1141"/>
      <c r="J100" s="1141"/>
      <c r="K100" s="435"/>
      <c r="L100" s="172"/>
      <c r="M100" s="172" t="s">
        <v>159</v>
      </c>
      <c r="N100" s="1152"/>
      <c r="O100" s="1153"/>
      <c r="P100" s="1153"/>
      <c r="Q100" s="1154"/>
      <c r="R100" s="289"/>
    </row>
    <row r="101" spans="2:18" ht="17.25" customHeight="1" thickBot="1">
      <c r="B101" s="174"/>
      <c r="C101" s="174"/>
      <c r="D101" s="174" t="s">
        <v>157</v>
      </c>
      <c r="E101" s="175"/>
      <c r="F101" s="1145" t="s">
        <v>158</v>
      </c>
      <c r="G101" s="1145"/>
      <c r="H101" s="1146"/>
      <c r="I101" s="1147"/>
      <c r="J101" s="1147"/>
      <c r="K101" s="433"/>
      <c r="L101" s="177"/>
      <c r="M101" s="177" t="s">
        <v>159</v>
      </c>
      <c r="N101" s="1148"/>
      <c r="O101" s="1149"/>
      <c r="P101" s="1149"/>
      <c r="Q101" s="1150"/>
      <c r="R101" s="289"/>
    </row>
    <row r="102" spans="2:18" ht="12.75" customHeight="1" thickBot="1">
      <c r="B102" s="154"/>
      <c r="C102" s="154"/>
      <c r="I102" s="152"/>
      <c r="J102" s="152"/>
      <c r="K102" s="151"/>
      <c r="L102" s="151"/>
      <c r="M102" s="151"/>
      <c r="N102" s="152"/>
      <c r="O102" s="153"/>
      <c r="P102" s="153"/>
      <c r="Q102" s="152"/>
    </row>
    <row r="103" spans="2:18" ht="12.75" customHeight="1" thickBot="1">
      <c r="B103" s="213"/>
      <c r="C103" s="213"/>
      <c r="D103" s="213" t="s">
        <v>147</v>
      </c>
      <c r="E103" s="214" t="s">
        <v>148</v>
      </c>
      <c r="F103" s="215" t="s">
        <v>173</v>
      </c>
      <c r="G103" s="215" t="s">
        <v>174</v>
      </c>
      <c r="H103" s="216" t="s">
        <v>188</v>
      </c>
      <c r="I103" s="217" t="s">
        <v>173</v>
      </c>
      <c r="J103" s="152"/>
      <c r="K103" s="218"/>
      <c r="L103" s="218"/>
      <c r="M103" s="218"/>
      <c r="N103" s="219" t="s">
        <v>90</v>
      </c>
      <c r="O103" s="220"/>
      <c r="P103" s="220"/>
      <c r="Q103" s="221"/>
      <c r="R103" s="145">
        <f t="shared" ref="R103:R108" si="7">Q103*O103</f>
        <v>0</v>
      </c>
    </row>
    <row r="104" spans="2:18" ht="13.5" customHeight="1" thickBot="1">
      <c r="B104" s="183">
        <f>VLOOKUP($D104,'BD ITEMS 16NOV S&amp;M'!$B:$E,4,0)</f>
        <v>10121800</v>
      </c>
      <c r="C104" s="183" t="str">
        <f>VLOOKUP($D104,'BD ITEMS 16NOV S&amp;M'!$B:$E,3,0)</f>
        <v>MX000651</v>
      </c>
      <c r="D104" s="183">
        <v>57261</v>
      </c>
      <c r="E104" s="184" t="s">
        <v>163</v>
      </c>
      <c r="F104" s="183">
        <v>2</v>
      </c>
      <c r="G104" s="222">
        <v>10</v>
      </c>
      <c r="H104" s="223"/>
      <c r="I104" s="224">
        <f>H104*20</f>
        <v>0</v>
      </c>
      <c r="J104" s="152"/>
      <c r="K104" s="225">
        <f>VLOOKUP($M104,'BD ITEMS 16NOV S&amp;M'!$B:$E,4,0)</f>
        <v>10122100</v>
      </c>
      <c r="L104" s="225" t="str">
        <f>VLOOKUP($M104,'BD ITEMS 16NOV S&amp;M'!$B:$E,3,0)</f>
        <v>MX000115</v>
      </c>
      <c r="M104" s="225">
        <v>88699</v>
      </c>
      <c r="N104" s="226" t="s">
        <v>91</v>
      </c>
      <c r="O104" s="143">
        <v>10</v>
      </c>
      <c r="P104" s="227">
        <v>3</v>
      </c>
      <c r="Q104" s="144"/>
      <c r="R104" s="145">
        <f t="shared" si="7"/>
        <v>0</v>
      </c>
    </row>
    <row r="105" spans="2:18">
      <c r="B105" s="127">
        <f>VLOOKUP($D105,'BD ITEMS 16NOV S&amp;M'!$B:$E,4,0)</f>
        <v>10121800</v>
      </c>
      <c r="C105" s="127" t="str">
        <f>VLOOKUP($D105,'BD ITEMS 16NOV S&amp;M'!$B:$E,3,0)</f>
        <v>MX000657</v>
      </c>
      <c r="D105" s="127">
        <v>57262</v>
      </c>
      <c r="E105" s="128" t="s">
        <v>164</v>
      </c>
      <c r="F105" s="127">
        <v>4</v>
      </c>
      <c r="G105" s="228">
        <v>6</v>
      </c>
      <c r="H105" s="199"/>
      <c r="I105" s="224">
        <f>H105*24</f>
        <v>0</v>
      </c>
      <c r="J105" s="152"/>
      <c r="K105" s="229">
        <f>VLOOKUP($M105,'BD ITEMS 16NOV S&amp;M'!$B:$E,4,0)</f>
        <v>10122100</v>
      </c>
      <c r="L105" s="229" t="str">
        <f>VLOOKUP($M105,'BD ITEMS 16NOV S&amp;M'!$B:$E,3,0)</f>
        <v>MX000116</v>
      </c>
      <c r="M105" s="229">
        <v>88698</v>
      </c>
      <c r="N105" s="230" t="s">
        <v>92</v>
      </c>
      <c r="O105" s="148">
        <v>10</v>
      </c>
      <c r="P105" s="150">
        <v>3</v>
      </c>
      <c r="Q105" s="149"/>
      <c r="R105" s="145">
        <f t="shared" si="7"/>
        <v>0</v>
      </c>
    </row>
    <row r="106" spans="2:18" ht="12.75" thickBot="1">
      <c r="B106" s="132">
        <f>VLOOKUP($D106,'BD ITEMS 16NOV S&amp;M'!$B:$E,4,0)</f>
        <v>10121800</v>
      </c>
      <c r="C106" s="132" t="str">
        <f>VLOOKUP($D106,'BD ITEMS 16NOV S&amp;M'!$B:$E,3,0)</f>
        <v>MX000650</v>
      </c>
      <c r="D106" s="132">
        <v>57263</v>
      </c>
      <c r="E106" s="133" t="s">
        <v>165</v>
      </c>
      <c r="F106" s="132">
        <v>20</v>
      </c>
      <c r="G106" s="231"/>
      <c r="H106" s="232"/>
      <c r="I106" s="233">
        <f>H106*F106</f>
        <v>0</v>
      </c>
      <c r="J106" s="152"/>
      <c r="K106" s="146">
        <f>VLOOKUP($M106,'BD ITEMS 16NOV S&amp;M'!$B:$E,4,0)</f>
        <v>10122100</v>
      </c>
      <c r="L106" s="146" t="str">
        <f>VLOOKUP($M106,'BD ITEMS 16NOV S&amp;M'!$B:$E,3,0)</f>
        <v>MX000119</v>
      </c>
      <c r="M106" s="146">
        <v>48179</v>
      </c>
      <c r="N106" s="147" t="s">
        <v>93</v>
      </c>
      <c r="O106" s="148">
        <v>20</v>
      </c>
      <c r="P106" s="148">
        <v>3</v>
      </c>
      <c r="Q106" s="149"/>
      <c r="R106" s="145">
        <f t="shared" si="7"/>
        <v>0</v>
      </c>
    </row>
    <row r="107" spans="2:18" ht="12.75" thickBot="1">
      <c r="B107" s="154"/>
      <c r="C107" s="154"/>
      <c r="F107" s="154"/>
      <c r="G107" s="154"/>
      <c r="H107" s="154"/>
      <c r="I107" s="234"/>
      <c r="J107" s="152"/>
      <c r="K107" s="146">
        <f>VLOOKUP($M107,'BD ITEMS 16NOV S&amp;M'!$B:$E,4,0)</f>
        <v>10122100</v>
      </c>
      <c r="L107" s="146" t="str">
        <f>VLOOKUP($M107,'BD ITEMS 16NOV S&amp;M'!$B:$E,3,0)</f>
        <v>MX000120</v>
      </c>
      <c r="M107" s="146">
        <v>48189</v>
      </c>
      <c r="N107" s="147" t="s">
        <v>94</v>
      </c>
      <c r="O107" s="148">
        <v>20</v>
      </c>
      <c r="P107" s="148">
        <v>3</v>
      </c>
      <c r="Q107" s="149"/>
      <c r="R107" s="145">
        <f t="shared" si="7"/>
        <v>0</v>
      </c>
    </row>
    <row r="108" spans="2:18" ht="12.75" thickBot="1">
      <c r="B108" s="183">
        <f>VLOOKUP($D108,'BD ITEMS 16NOV S&amp;M'!$B:$E,4,0)</f>
        <v>10121800</v>
      </c>
      <c r="C108" s="183" t="str">
        <f>VLOOKUP($D108,'BD ITEMS 16NOV S&amp;M'!$B:$E,3,0)</f>
        <v>MX000646</v>
      </c>
      <c r="D108" s="183">
        <v>57392</v>
      </c>
      <c r="E108" s="184" t="s">
        <v>166</v>
      </c>
      <c r="F108" s="183">
        <v>4</v>
      </c>
      <c r="G108" s="222">
        <v>6</v>
      </c>
      <c r="H108" s="223"/>
      <c r="I108" s="224">
        <f>H108*24</f>
        <v>0</v>
      </c>
      <c r="J108" s="152"/>
      <c r="K108" s="195">
        <f>VLOOKUP($M108,'BD ITEMS 16NOV S&amp;M'!$B:$E,4,0)</f>
        <v>10122100</v>
      </c>
      <c r="L108" s="195" t="str">
        <f>VLOOKUP($M108,'BD ITEMS 16NOV S&amp;M'!$B:$E,3,0)</f>
        <v>MX000122</v>
      </c>
      <c r="M108" s="195">
        <v>48199</v>
      </c>
      <c r="N108" s="235" t="s">
        <v>95</v>
      </c>
      <c r="O108" s="182">
        <v>20</v>
      </c>
      <c r="P108" s="182">
        <v>3</v>
      </c>
      <c r="Q108" s="236"/>
      <c r="R108" s="145">
        <f t="shared" si="7"/>
        <v>0</v>
      </c>
    </row>
    <row r="109" spans="2:18" ht="12.75" thickBot="1">
      <c r="B109" s="132">
        <f>VLOOKUP($D109,'BD ITEMS 16NOV S&amp;M'!$B:$E,4,0)</f>
        <v>10121800</v>
      </c>
      <c r="C109" s="132" t="str">
        <f>VLOOKUP($D109,'BD ITEMS 16NOV S&amp;M'!$B:$E,3,0)</f>
        <v>MX000643</v>
      </c>
      <c r="D109" s="132">
        <v>57395</v>
      </c>
      <c r="E109" s="133" t="s">
        <v>167</v>
      </c>
      <c r="F109" s="132">
        <v>25</v>
      </c>
      <c r="G109" s="231"/>
      <c r="H109" s="232"/>
      <c r="I109" s="233">
        <f>H109*F109</f>
        <v>0</v>
      </c>
      <c r="J109" s="152"/>
      <c r="K109" s="237"/>
      <c r="L109" s="237"/>
      <c r="M109" s="237"/>
      <c r="N109" s="219" t="s">
        <v>96</v>
      </c>
      <c r="O109" s="220"/>
      <c r="P109" s="220"/>
      <c r="Q109" s="221"/>
      <c r="R109" s="140"/>
    </row>
    <row r="110" spans="2:18">
      <c r="B110" s="183">
        <f>VLOOKUP($D110,'BD ITEMS 16NOV S&amp;M'!$B:$E,4,0)</f>
        <v>10121800</v>
      </c>
      <c r="C110" s="183" t="str">
        <f>VLOOKUP($D110,'BD ITEMS 16NOV S&amp;M'!$B:$E,3,0)</f>
        <v>MX000632</v>
      </c>
      <c r="D110" s="183">
        <v>57512</v>
      </c>
      <c r="E110" s="184" t="s">
        <v>168</v>
      </c>
      <c r="F110" s="183">
        <v>4</v>
      </c>
      <c r="G110" s="222">
        <v>5</v>
      </c>
      <c r="H110" s="223"/>
      <c r="I110" s="224">
        <f>H110*24</f>
        <v>0</v>
      </c>
      <c r="J110" s="152"/>
      <c r="K110" s="146">
        <f>VLOOKUP($M110,'BD ITEMS 16NOV S&amp;M'!$B:$E,4,0)</f>
        <v>10122100</v>
      </c>
      <c r="L110" s="146" t="str">
        <f>VLOOKUP($M110,'BD ITEMS 16NOV S&amp;M'!$B:$E,3,0)</f>
        <v>MX000124</v>
      </c>
      <c r="M110" s="146">
        <v>48208</v>
      </c>
      <c r="N110" s="147" t="s">
        <v>264</v>
      </c>
      <c r="O110" s="148">
        <v>20</v>
      </c>
      <c r="P110" s="148">
        <v>3</v>
      </c>
      <c r="Q110" s="149"/>
      <c r="R110" s="145">
        <f>Q110*O110</f>
        <v>0</v>
      </c>
    </row>
    <row r="111" spans="2:18">
      <c r="B111" s="127">
        <f>VLOOKUP($D111,'BD ITEMS 16NOV S&amp;M'!$B:$E,4,0)</f>
        <v>10121800</v>
      </c>
      <c r="C111" s="127" t="str">
        <f>VLOOKUP($D111,'BD ITEMS 16NOV S&amp;M'!$B:$E,3,0)</f>
        <v>MX000631</v>
      </c>
      <c r="D111" s="127">
        <v>57514</v>
      </c>
      <c r="E111" s="128" t="s">
        <v>169</v>
      </c>
      <c r="F111" s="127">
        <v>12</v>
      </c>
      <c r="G111" s="228"/>
      <c r="H111" s="199"/>
      <c r="I111" s="238">
        <f>H111*F111</f>
        <v>0</v>
      </c>
      <c r="J111" s="152"/>
      <c r="K111" s="146">
        <f>VLOOKUP($M111,'BD ITEMS 16NOV S&amp;M'!$B:$E,4,0)</f>
        <v>10122100</v>
      </c>
      <c r="L111" s="146" t="str">
        <f>VLOOKUP($M111,'BD ITEMS 16NOV S&amp;M'!$B:$E,3,0)</f>
        <v>MX000125</v>
      </c>
      <c r="M111" s="146">
        <v>48219</v>
      </c>
      <c r="N111" s="147" t="s">
        <v>99</v>
      </c>
      <c r="O111" s="148">
        <v>20</v>
      </c>
      <c r="P111" s="148">
        <v>3</v>
      </c>
      <c r="Q111" s="149"/>
      <c r="R111" s="145">
        <f>Q111*O111</f>
        <v>0</v>
      </c>
    </row>
    <row r="112" spans="2:18" ht="12.75" thickBot="1">
      <c r="B112" s="132">
        <f>VLOOKUP($D112,'BD ITEMS 16NOV S&amp;M'!$B:$E,4,0)</f>
        <v>10121800</v>
      </c>
      <c r="C112" s="132" t="str">
        <f>VLOOKUP($D112,'BD ITEMS 16NOV S&amp;M'!$B:$E,3,0)</f>
        <v>MX000635</v>
      </c>
      <c r="D112" s="132">
        <v>57454</v>
      </c>
      <c r="E112" s="133" t="s">
        <v>170</v>
      </c>
      <c r="F112" s="132">
        <v>4</v>
      </c>
      <c r="G112" s="231">
        <v>5</v>
      </c>
      <c r="H112" s="232"/>
      <c r="I112" s="233">
        <f>H112*F112</f>
        <v>0</v>
      </c>
      <c r="J112" s="152"/>
      <c r="K112" s="146">
        <f>VLOOKUP($M112,'BD ITEMS 16NOV S&amp;M'!$B:$E,4,0)</f>
        <v>10122100</v>
      </c>
      <c r="L112" s="146" t="str">
        <f>VLOOKUP($M112,'BD ITEMS 16NOV S&amp;M'!$B:$E,3,0)</f>
        <v>MX000126</v>
      </c>
      <c r="M112" s="146">
        <v>48229</v>
      </c>
      <c r="N112" s="147" t="s">
        <v>100</v>
      </c>
      <c r="O112" s="130">
        <v>20</v>
      </c>
      <c r="P112" s="130">
        <v>3</v>
      </c>
      <c r="Q112" s="149"/>
      <c r="R112" s="145">
        <f>Q112*O112</f>
        <v>0</v>
      </c>
    </row>
    <row r="113" spans="2:18" ht="12.75" thickBot="1">
      <c r="B113" s="154"/>
      <c r="C113" s="154"/>
      <c r="F113" s="154"/>
      <c r="G113" s="154"/>
      <c r="H113" s="154"/>
      <c r="I113" s="234"/>
      <c r="J113" s="152"/>
      <c r="K113" s="195">
        <f>VLOOKUP($M113,'BD ITEMS 16NOV S&amp;M'!$B:$E,4,0)</f>
        <v>10122100</v>
      </c>
      <c r="L113" s="195" t="str">
        <f>VLOOKUP($M113,'BD ITEMS 16NOV S&amp;M'!$B:$E,3,0)</f>
        <v>MX000127</v>
      </c>
      <c r="M113" s="195">
        <v>48239</v>
      </c>
      <c r="N113" s="235" t="s">
        <v>101</v>
      </c>
      <c r="O113" s="239">
        <v>20</v>
      </c>
      <c r="P113" s="239">
        <v>3</v>
      </c>
      <c r="Q113" s="236"/>
      <c r="R113" s="145">
        <f>Q113*O113</f>
        <v>0</v>
      </c>
    </row>
    <row r="114" spans="2:18" ht="12.75" thickBot="1">
      <c r="B114" s="183">
        <f>VLOOKUP($D114,'BD ITEMS 16NOV S&amp;M'!$B:$E,4,0)</f>
        <v>10121800</v>
      </c>
      <c r="C114" s="183" t="str">
        <f>VLOOKUP($D114,'BD ITEMS 16NOV S&amp;M'!$B:$E,3,0)</f>
        <v>MX000628</v>
      </c>
      <c r="D114" s="183">
        <v>57910</v>
      </c>
      <c r="E114" s="184" t="s">
        <v>171</v>
      </c>
      <c r="F114" s="183">
        <v>2</v>
      </c>
      <c r="G114" s="222">
        <v>10</v>
      </c>
      <c r="H114" s="223"/>
      <c r="I114" s="224">
        <f>H114*20</f>
        <v>0</v>
      </c>
      <c r="J114" s="152"/>
      <c r="K114" s="136"/>
      <c r="L114" s="136"/>
      <c r="M114" s="136"/>
      <c r="N114" s="137" t="s">
        <v>151</v>
      </c>
      <c r="O114" s="240"/>
      <c r="P114" s="240"/>
      <c r="Q114" s="139"/>
      <c r="R114" s="140"/>
    </row>
    <row r="115" spans="2:18" ht="12.75" thickBot="1">
      <c r="B115" s="132">
        <f>VLOOKUP($D115,'BD ITEMS 16NOV S&amp;M'!$B:$E,4,0)</f>
        <v>10121800</v>
      </c>
      <c r="C115" s="132" t="str">
        <f>VLOOKUP($D115,'BD ITEMS 16NOV S&amp;M'!$B:$E,3,0)</f>
        <v>MX000626</v>
      </c>
      <c r="D115" s="132">
        <v>57911</v>
      </c>
      <c r="E115" s="133" t="s">
        <v>172</v>
      </c>
      <c r="F115" s="132">
        <v>20</v>
      </c>
      <c r="G115" s="231"/>
      <c r="H115" s="232"/>
      <c r="I115" s="233">
        <f>H115*F115</f>
        <v>0</v>
      </c>
      <c r="J115" s="152"/>
      <c r="K115" s="225" t="e">
        <f>VLOOKUP($M115,'BD ITEMS 16NOV S&amp;M'!$B:$E,4,0)</f>
        <v>#N/A</v>
      </c>
      <c r="L115" s="225" t="e">
        <f>VLOOKUP($M115,'BD ITEMS 16NOV S&amp;M'!$B:$E,3,0)</f>
        <v>#N/A</v>
      </c>
      <c r="M115" s="225">
        <v>48019</v>
      </c>
      <c r="N115" s="226" t="s">
        <v>152</v>
      </c>
      <c r="O115" s="143">
        <v>20</v>
      </c>
      <c r="P115" s="143">
        <v>3</v>
      </c>
      <c r="Q115" s="144"/>
      <c r="R115" s="145">
        <f>Q115*O115</f>
        <v>0</v>
      </c>
    </row>
    <row r="116" spans="2:18" ht="12.75" thickBot="1">
      <c r="B116" s="151"/>
      <c r="C116" s="151"/>
      <c r="D116" s="151"/>
      <c r="E116" s="241"/>
      <c r="F116" s="242"/>
      <c r="G116" s="153"/>
      <c r="H116" s="153"/>
      <c r="I116" s="243"/>
      <c r="J116" s="152"/>
      <c r="K116" s="146">
        <f>VLOOKUP($M116,'BD ITEMS 16NOV S&amp;M'!$B:$E,4,0)</f>
        <v>10122100</v>
      </c>
      <c r="L116" s="146" t="str">
        <f>VLOOKUP($M116,'BD ITEMS 16NOV S&amp;M'!$B:$E,3,0)</f>
        <v>MX000018</v>
      </c>
      <c r="M116" s="146">
        <v>48029</v>
      </c>
      <c r="N116" s="230" t="s">
        <v>153</v>
      </c>
      <c r="O116" s="148">
        <v>20</v>
      </c>
      <c r="P116" s="148">
        <v>3</v>
      </c>
      <c r="Q116" s="149"/>
      <c r="R116" s="145">
        <f>Q116*O116</f>
        <v>0</v>
      </c>
    </row>
    <row r="117" spans="2:18">
      <c r="B117" s="183">
        <f>VLOOKUP($D117,'BD ITEMS 16NOV S&amp;M'!$B:$E,4,0)</f>
        <v>10121800</v>
      </c>
      <c r="C117" s="183" t="str">
        <f>VLOOKUP($D117,'BD ITEMS 16NOV S&amp;M'!$B:$E,3,0)</f>
        <v>MX000677</v>
      </c>
      <c r="D117" s="183">
        <v>37230</v>
      </c>
      <c r="E117" s="184" t="s">
        <v>265</v>
      </c>
      <c r="F117" s="183">
        <v>4</v>
      </c>
      <c r="G117" s="223">
        <v>6</v>
      </c>
      <c r="H117" s="244"/>
      <c r="I117" s="224">
        <f>H117*24</f>
        <v>0</v>
      </c>
      <c r="J117" s="152"/>
      <c r="K117" s="146">
        <f>VLOOKUP($M117,'BD ITEMS 16NOV S&amp;M'!$B:$E,4,0)</f>
        <v>10122100</v>
      </c>
      <c r="L117" s="146" t="str">
        <f>VLOOKUP($M117,'BD ITEMS 16NOV S&amp;M'!$B:$E,3,0)</f>
        <v>MX000015</v>
      </c>
      <c r="M117" s="146">
        <v>48039</v>
      </c>
      <c r="N117" s="230" t="s">
        <v>154</v>
      </c>
      <c r="O117" s="148">
        <v>20</v>
      </c>
      <c r="P117" s="148">
        <v>3</v>
      </c>
      <c r="Q117" s="149"/>
      <c r="R117" s="145">
        <f>Q117*O117</f>
        <v>0</v>
      </c>
    </row>
    <row r="118" spans="2:18" ht="12.75" thickBot="1">
      <c r="B118" s="132">
        <f>VLOOKUP($D118,'BD ITEMS 16NOV S&amp;M'!$B:$E,4,0)</f>
        <v>10121800</v>
      </c>
      <c r="C118" s="132" t="str">
        <f>VLOOKUP($D118,'BD ITEMS 16NOV S&amp;M'!$B:$E,3,0)</f>
        <v>MX000675</v>
      </c>
      <c r="D118" s="132">
        <v>57235</v>
      </c>
      <c r="E118" s="133" t="s">
        <v>175</v>
      </c>
      <c r="F118" s="132">
        <v>20</v>
      </c>
      <c r="G118" s="232"/>
      <c r="H118" s="182"/>
      <c r="I118" s="246">
        <f>H118*F118</f>
        <v>0</v>
      </c>
      <c r="J118" s="152"/>
      <c r="K118" s="195">
        <f>VLOOKUP($M118,'BD ITEMS 16NOV S&amp;M'!$B:$E,4,0)</f>
        <v>10122100</v>
      </c>
      <c r="L118" s="195" t="str">
        <f>VLOOKUP($M118,'BD ITEMS 16NOV S&amp;M'!$B:$E,3,0)</f>
        <v>MX000012</v>
      </c>
      <c r="M118" s="195">
        <v>48049</v>
      </c>
      <c r="N118" s="245" t="s">
        <v>155</v>
      </c>
      <c r="O118" s="182">
        <v>20</v>
      </c>
      <c r="P118" s="182">
        <v>3</v>
      </c>
      <c r="Q118" s="236"/>
      <c r="R118" s="145">
        <f>Q118*O118</f>
        <v>0</v>
      </c>
    </row>
    <row r="119" spans="2:18" ht="12.75" thickBot="1">
      <c r="B119" s="154"/>
      <c r="C119" s="154"/>
      <c r="F119" s="154"/>
      <c r="G119" s="154"/>
      <c r="I119" s="156"/>
      <c r="J119" s="152"/>
      <c r="K119" s="136"/>
      <c r="L119" s="136"/>
      <c r="M119" s="136"/>
      <c r="N119" s="137" t="s">
        <v>272</v>
      </c>
      <c r="O119" s="138"/>
      <c r="P119" s="138"/>
      <c r="Q119" s="139"/>
      <c r="R119" s="140"/>
    </row>
    <row r="120" spans="2:18">
      <c r="B120" s="183">
        <f>VLOOKUP($D120,'BD ITEMS 16NOV S&amp;M'!$B:$E,4,0)</f>
        <v>10121800</v>
      </c>
      <c r="C120" s="183" t="str">
        <f>VLOOKUP($D120,'BD ITEMS 16NOV S&amp;M'!$B:$E,3,0)</f>
        <v>MX000669</v>
      </c>
      <c r="D120" s="183">
        <v>37332</v>
      </c>
      <c r="E120" s="184" t="s">
        <v>266</v>
      </c>
      <c r="F120" s="183">
        <v>4</v>
      </c>
      <c r="G120" s="223">
        <v>6</v>
      </c>
      <c r="H120" s="244"/>
      <c r="I120" s="224">
        <f>H120*24</f>
        <v>0</v>
      </c>
      <c r="J120" s="152"/>
      <c r="K120" s="141">
        <f>VLOOKUP($M120,'BD ITEMS 16NOV S&amp;M'!$B:$E,4,0)</f>
        <v>10122100</v>
      </c>
      <c r="L120" s="141" t="str">
        <f>VLOOKUP($M120,'BD ITEMS 16NOV S&amp;M'!$B:$E,3,0)</f>
        <v>MX002142</v>
      </c>
      <c r="M120" s="141">
        <v>9701</v>
      </c>
      <c r="N120" s="142" t="s">
        <v>279</v>
      </c>
      <c r="O120" s="143">
        <v>20</v>
      </c>
      <c r="P120" s="143">
        <v>3</v>
      </c>
      <c r="Q120" s="144"/>
      <c r="R120" s="145">
        <f t="shared" ref="R120:R133" si="8">Q120*O120</f>
        <v>0</v>
      </c>
    </row>
    <row r="121" spans="2:18" ht="12.75" thickBot="1">
      <c r="B121" s="132">
        <f>VLOOKUP($D121,'BD ITEMS 16NOV S&amp;M'!$B:$E,4,0)</f>
        <v>10121800</v>
      </c>
      <c r="C121" s="132" t="str">
        <f>VLOOKUP($D121,'BD ITEMS 16NOV S&amp;M'!$B:$E,3,0)</f>
        <v>MX000664</v>
      </c>
      <c r="D121" s="132">
        <v>57333</v>
      </c>
      <c r="E121" s="133" t="s">
        <v>176</v>
      </c>
      <c r="F121" s="132">
        <v>20</v>
      </c>
      <c r="G121" s="232"/>
      <c r="H121" s="182"/>
      <c r="I121" s="246">
        <f>H121*F121</f>
        <v>0</v>
      </c>
      <c r="J121" s="152"/>
      <c r="K121" s="146">
        <f>VLOOKUP($M121,'BD ITEMS 16NOV S&amp;M'!$B:$E,4,0)</f>
        <v>10122100</v>
      </c>
      <c r="L121" s="146" t="str">
        <f>VLOOKUP($M121,'BD ITEMS 16NOV S&amp;M'!$B:$E,3,0)</f>
        <v>MX002149</v>
      </c>
      <c r="M121" s="146">
        <v>9702</v>
      </c>
      <c r="N121" s="147" t="s">
        <v>280</v>
      </c>
      <c r="O121" s="148">
        <v>20</v>
      </c>
      <c r="P121" s="148">
        <v>10</v>
      </c>
      <c r="Q121" s="149"/>
      <c r="R121" s="145">
        <f t="shared" si="8"/>
        <v>0</v>
      </c>
    </row>
    <row r="122" spans="2:18" ht="12.75" thickBot="1">
      <c r="B122" s="154"/>
      <c r="C122" s="154"/>
      <c r="F122" s="154"/>
      <c r="G122" s="154"/>
      <c r="I122" s="156"/>
      <c r="J122" s="152"/>
      <c r="K122" s="146">
        <f>VLOOKUP($M122,'BD ITEMS 16NOV S&amp;M'!$B:$E,4,0)</f>
        <v>10122100</v>
      </c>
      <c r="L122" s="146" t="str">
        <f>VLOOKUP($M122,'BD ITEMS 16NOV S&amp;M'!$B:$E,3,0)</f>
        <v>MX002147</v>
      </c>
      <c r="M122" s="146">
        <v>9703</v>
      </c>
      <c r="N122" s="147" t="s">
        <v>281</v>
      </c>
      <c r="O122" s="148">
        <v>20</v>
      </c>
      <c r="P122" s="148">
        <v>3</v>
      </c>
      <c r="Q122" s="149"/>
      <c r="R122" s="145">
        <f t="shared" si="8"/>
        <v>0</v>
      </c>
    </row>
    <row r="123" spans="2:18">
      <c r="B123" s="183">
        <f>VLOOKUP($D123,'BD ITEMS 16NOV S&amp;M'!$B:$E,4,0)</f>
        <v>10121800</v>
      </c>
      <c r="C123" s="183" t="str">
        <f>VLOOKUP($D123,'BD ITEMS 16NOV S&amp;M'!$B:$E,3,0)</f>
        <v>MX000674</v>
      </c>
      <c r="D123" s="183">
        <v>57920</v>
      </c>
      <c r="E123" s="184" t="s">
        <v>177</v>
      </c>
      <c r="F123" s="183">
        <v>2</v>
      </c>
      <c r="G123" s="223">
        <v>10</v>
      </c>
      <c r="H123" s="244"/>
      <c r="I123" s="247">
        <f>H123*20</f>
        <v>0</v>
      </c>
      <c r="J123" s="152"/>
      <c r="K123" s="146">
        <f>VLOOKUP($M123,'BD ITEMS 16NOV S&amp;M'!$B:$E,4,0)</f>
        <v>10122100</v>
      </c>
      <c r="L123" s="146" t="str">
        <f>VLOOKUP($M123,'BD ITEMS 16NOV S&amp;M'!$B:$E,3,0)</f>
        <v>MX002145</v>
      </c>
      <c r="M123" s="146">
        <v>9704</v>
      </c>
      <c r="N123" s="147" t="s">
        <v>282</v>
      </c>
      <c r="O123" s="130">
        <v>25</v>
      </c>
      <c r="P123" s="130">
        <v>3</v>
      </c>
      <c r="Q123" s="149"/>
      <c r="R123" s="145">
        <f t="shared" si="8"/>
        <v>0</v>
      </c>
    </row>
    <row r="124" spans="2:18" ht="12.75" thickBot="1">
      <c r="B124" s="132">
        <f>VLOOKUP($D124,'BD ITEMS 16NOV S&amp;M'!$B:$E,4,0)</f>
        <v>10121800</v>
      </c>
      <c r="C124" s="132" t="str">
        <f>VLOOKUP($D124,'BD ITEMS 16NOV S&amp;M'!$B:$E,3,0)</f>
        <v>MX000671</v>
      </c>
      <c r="D124" s="132">
        <v>57922</v>
      </c>
      <c r="E124" s="133" t="s">
        <v>178</v>
      </c>
      <c r="F124" s="132">
        <v>20</v>
      </c>
      <c r="G124" s="232"/>
      <c r="H124" s="182"/>
      <c r="I124" s="246">
        <f>H124*F124</f>
        <v>0</v>
      </c>
      <c r="J124" s="152"/>
      <c r="K124" s="146">
        <f>VLOOKUP($M124,'BD ITEMS 16NOV S&amp;M'!$B:$E,4,0)</f>
        <v>10122100</v>
      </c>
      <c r="L124" s="146" t="str">
        <f>VLOOKUP($M124,'BD ITEMS 16NOV S&amp;M'!$B:$E,3,0)</f>
        <v>MX002144</v>
      </c>
      <c r="M124" s="146">
        <v>9705</v>
      </c>
      <c r="N124" s="147" t="s">
        <v>283</v>
      </c>
      <c r="O124" s="150">
        <v>25</v>
      </c>
      <c r="P124" s="150">
        <v>10</v>
      </c>
      <c r="Q124" s="149"/>
      <c r="R124" s="145">
        <f t="shared" si="8"/>
        <v>0</v>
      </c>
    </row>
    <row r="125" spans="2:18" ht="12.75" thickBot="1">
      <c r="B125" s="151"/>
      <c r="C125" s="151"/>
      <c r="D125" s="151"/>
      <c r="E125" s="241"/>
      <c r="F125" s="242"/>
      <c r="G125" s="153"/>
      <c r="H125" s="153"/>
      <c r="I125" s="243"/>
      <c r="J125" s="152"/>
      <c r="K125" s="146">
        <f>VLOOKUP($M125,'BD ITEMS 16NOV S&amp;M'!$B:$E,4,0)</f>
        <v>10122100</v>
      </c>
      <c r="L125" s="146" t="str">
        <f>VLOOKUP($M125,'BD ITEMS 16NOV S&amp;M'!$B:$E,3,0)</f>
        <v>MX002146</v>
      </c>
      <c r="M125" s="146">
        <v>9706</v>
      </c>
      <c r="N125" s="147" t="s">
        <v>284</v>
      </c>
      <c r="O125" s="150">
        <v>20</v>
      </c>
      <c r="P125" s="150">
        <v>3</v>
      </c>
      <c r="Q125" s="149"/>
      <c r="R125" s="145">
        <f t="shared" si="8"/>
        <v>0</v>
      </c>
    </row>
    <row r="126" spans="2:18">
      <c r="B126" s="183">
        <f>VLOOKUP($D126,'BD ITEMS 16NOV S&amp;M'!$B:$E,4,0)</f>
        <v>10121800</v>
      </c>
      <c r="C126" s="183" t="str">
        <f>VLOOKUP($D126,'BD ITEMS 16NOV S&amp;M'!$B:$E,3,0)</f>
        <v>MX000693</v>
      </c>
      <c r="D126" s="183">
        <v>57116</v>
      </c>
      <c r="E126" s="184" t="s">
        <v>179</v>
      </c>
      <c r="F126" s="144">
        <v>1</v>
      </c>
      <c r="G126" s="144">
        <v>20</v>
      </c>
      <c r="H126" s="144"/>
      <c r="I126" s="224">
        <f>H126*20</f>
        <v>0</v>
      </c>
      <c r="J126" s="152"/>
      <c r="K126" s="146">
        <f>VLOOKUP($M126,'BD ITEMS 16NOV S&amp;M'!$B:$E,4,0)</f>
        <v>10122100</v>
      </c>
      <c r="L126" s="146" t="str">
        <f>VLOOKUP($M126,'BD ITEMS 16NOV S&amp;M'!$B:$E,3,0)</f>
        <v>MX002151</v>
      </c>
      <c r="M126" s="146">
        <v>9707</v>
      </c>
      <c r="N126" s="147" t="s">
        <v>285</v>
      </c>
      <c r="O126" s="150">
        <v>25</v>
      </c>
      <c r="P126" s="150">
        <v>3</v>
      </c>
      <c r="Q126" s="149"/>
      <c r="R126" s="145">
        <f t="shared" si="8"/>
        <v>0</v>
      </c>
    </row>
    <row r="127" spans="2:18">
      <c r="B127" s="127">
        <f>VLOOKUP($D127,'BD ITEMS 16NOV S&amp;M'!$B:$E,4,0)</f>
        <v>10121800</v>
      </c>
      <c r="C127" s="127" t="str">
        <f>VLOOKUP($D127,'BD ITEMS 16NOV S&amp;M'!$B:$E,3,0)</f>
        <v>MX000700</v>
      </c>
      <c r="D127" s="127">
        <v>57110</v>
      </c>
      <c r="E127" s="128" t="s">
        <v>180</v>
      </c>
      <c r="F127" s="149">
        <v>3.75</v>
      </c>
      <c r="G127" s="149">
        <v>6</v>
      </c>
      <c r="H127" s="149"/>
      <c r="I127" s="248">
        <f>H127*22.5</f>
        <v>0</v>
      </c>
      <c r="J127" s="152"/>
      <c r="K127" s="146">
        <f>VLOOKUP($M127,'BD ITEMS 16NOV S&amp;M'!$B:$E,4,0)</f>
        <v>10122100</v>
      </c>
      <c r="L127" s="146" t="str">
        <f>VLOOKUP($M127,'BD ITEMS 16NOV S&amp;M'!$B:$E,3,0)</f>
        <v>MX002150</v>
      </c>
      <c r="M127" s="146">
        <v>9708</v>
      </c>
      <c r="N127" s="147" t="s">
        <v>286</v>
      </c>
      <c r="O127" s="150">
        <v>25</v>
      </c>
      <c r="P127" s="150">
        <v>3</v>
      </c>
      <c r="Q127" s="149"/>
      <c r="R127" s="145">
        <f t="shared" si="8"/>
        <v>0</v>
      </c>
    </row>
    <row r="128" spans="2:18" ht="12.75" thickBot="1">
      <c r="B128" s="132">
        <f>VLOOKUP($D128,'BD ITEMS 16NOV S&amp;M'!$B:$E,4,0)</f>
        <v>10121800</v>
      </c>
      <c r="C128" s="132" t="str">
        <f>VLOOKUP($D128,'BD ITEMS 16NOV S&amp;M'!$B:$E,3,0)</f>
        <v>MX000697</v>
      </c>
      <c r="D128" s="132">
        <v>57115</v>
      </c>
      <c r="E128" s="133" t="s">
        <v>241</v>
      </c>
      <c r="F128" s="236">
        <v>25</v>
      </c>
      <c r="G128" s="236"/>
      <c r="H128" s="236"/>
      <c r="I128" s="249">
        <f>H128*F128</f>
        <v>0</v>
      </c>
      <c r="J128" s="152"/>
      <c r="K128" s="146">
        <f>VLOOKUP($M128,'BD ITEMS 16NOV S&amp;M'!$B:$E,4,0)</f>
        <v>10122100</v>
      </c>
      <c r="L128" s="146" t="str">
        <f>VLOOKUP($M128,'BD ITEMS 16NOV S&amp;M'!$B:$E,3,0)</f>
        <v>MX002141</v>
      </c>
      <c r="M128" s="146">
        <v>9709</v>
      </c>
      <c r="N128" s="257" t="s">
        <v>287</v>
      </c>
      <c r="O128" s="150">
        <v>25</v>
      </c>
      <c r="P128" s="150">
        <v>3</v>
      </c>
      <c r="Q128" s="149"/>
      <c r="R128" s="145">
        <f t="shared" si="8"/>
        <v>0</v>
      </c>
    </row>
    <row r="129" spans="2:18" ht="12.75" thickBot="1">
      <c r="B129" s="154"/>
      <c r="C129" s="154"/>
      <c r="F129" s="158"/>
      <c r="G129" s="158"/>
      <c r="H129" s="158"/>
      <c r="I129" s="154"/>
      <c r="J129" s="152"/>
      <c r="K129" s="146">
        <f>VLOOKUP($M129,'BD ITEMS 16NOV S&amp;M'!$B:$E,4,0)</f>
        <v>10122100</v>
      </c>
      <c r="L129" s="146" t="str">
        <f>VLOOKUP($M129,'BD ITEMS 16NOV S&amp;M'!$B:$E,3,0)</f>
        <v>MX002143</v>
      </c>
      <c r="M129" s="146">
        <v>9710</v>
      </c>
      <c r="N129" s="147" t="s">
        <v>271</v>
      </c>
      <c r="O129" s="150">
        <v>28</v>
      </c>
      <c r="P129" s="150">
        <v>3</v>
      </c>
      <c r="Q129" s="149"/>
      <c r="R129" s="145">
        <f t="shared" si="8"/>
        <v>0</v>
      </c>
    </row>
    <row r="130" spans="2:18" ht="12.75" thickBot="1">
      <c r="B130" s="250">
        <f>VLOOKUP($D130,'BD ITEMS 16NOV S&amp;M'!$B:$E,4,0)</f>
        <v>10121800</v>
      </c>
      <c r="C130" s="250" t="str">
        <f>VLOOKUP($D130,'BD ITEMS 16NOV S&amp;M'!$B:$E,3,0)</f>
        <v>MX000689</v>
      </c>
      <c r="D130" s="250">
        <v>57125</v>
      </c>
      <c r="E130" s="251" t="s">
        <v>181</v>
      </c>
      <c r="F130" s="252">
        <v>25</v>
      </c>
      <c r="G130" s="252"/>
      <c r="H130" s="252"/>
      <c r="I130" s="253">
        <f>H130*F130</f>
        <v>0</v>
      </c>
      <c r="J130" s="152"/>
      <c r="K130" s="146" t="e">
        <f>VLOOKUP($M130,'BD ITEMS 16NOV S&amp;M'!$B:$E,4,0)</f>
        <v>#N/A</v>
      </c>
      <c r="L130" s="146" t="e">
        <f>VLOOKUP($M130,'BD ITEMS 16NOV S&amp;M'!$B:$E,3,0)</f>
        <v>#N/A</v>
      </c>
      <c r="M130" s="146">
        <v>9909</v>
      </c>
      <c r="N130" s="147" t="s">
        <v>288</v>
      </c>
      <c r="O130" s="150">
        <v>20</v>
      </c>
      <c r="P130" s="150">
        <v>10</v>
      </c>
      <c r="Q130" s="149"/>
      <c r="R130" s="145">
        <f t="shared" si="8"/>
        <v>0</v>
      </c>
    </row>
    <row r="131" spans="2:18" ht="12.75" thickBot="1">
      <c r="B131" s="258">
        <f>VLOOKUP($D131,'BD ITEMS 16NOV S&amp;M'!$B:$E,4,0)</f>
        <v>10121800</v>
      </c>
      <c r="C131" s="258" t="str">
        <f>VLOOKUP($D131,'BD ITEMS 16NOV S&amp;M'!$B:$E,3,0)</f>
        <v>MX000683</v>
      </c>
      <c r="D131" s="258">
        <v>57687</v>
      </c>
      <c r="E131" s="259" t="s">
        <v>289</v>
      </c>
      <c r="F131" s="252">
        <v>25</v>
      </c>
      <c r="G131" s="252"/>
      <c r="H131" s="252"/>
      <c r="I131" s="253">
        <f>H131*F131</f>
        <v>0</v>
      </c>
      <c r="J131" s="152"/>
      <c r="K131" s="146"/>
      <c r="L131" s="146"/>
      <c r="M131" s="146"/>
      <c r="N131" s="147"/>
      <c r="O131" s="150"/>
      <c r="P131" s="150"/>
      <c r="Q131" s="149"/>
      <c r="R131" s="145">
        <f t="shared" si="8"/>
        <v>0</v>
      </c>
    </row>
    <row r="132" spans="2:18" ht="12.75" thickBot="1">
      <c r="B132" s="154"/>
      <c r="C132" s="154"/>
      <c r="E132" s="254"/>
      <c r="F132" s="255"/>
      <c r="I132" s="234"/>
      <c r="J132" s="152"/>
      <c r="K132" s="146">
        <f>VLOOKUP($M132,'BD ITEMS 16NOV S&amp;M'!$B:$E,4,0)</f>
        <v>10122100</v>
      </c>
      <c r="L132" s="146" t="str">
        <f>VLOOKUP($M132,'BD ITEMS 16NOV S&amp;M'!$B:$E,3,0)</f>
        <v>MX000466</v>
      </c>
      <c r="M132" s="146">
        <v>85919</v>
      </c>
      <c r="N132" s="147" t="s">
        <v>108</v>
      </c>
      <c r="O132" s="150">
        <v>15</v>
      </c>
      <c r="P132" s="150">
        <v>10</v>
      </c>
      <c r="Q132" s="149"/>
      <c r="R132" s="145">
        <f t="shared" si="8"/>
        <v>0</v>
      </c>
    </row>
    <row r="133" spans="2:18" ht="12.75" thickBot="1">
      <c r="B133" s="183">
        <f>VLOOKUP($D133,'BD ITEMS 16NOV S&amp;M'!$B:$E,4,0)</f>
        <v>10121800</v>
      </c>
      <c r="C133" s="183" t="str">
        <f>VLOOKUP($D133,'BD ITEMS 16NOV S&amp;M'!$B:$E,3,0)</f>
        <v>MX000583</v>
      </c>
      <c r="D133" s="183">
        <v>57163</v>
      </c>
      <c r="E133" s="184" t="s">
        <v>182</v>
      </c>
      <c r="F133" s="144">
        <v>0.5</v>
      </c>
      <c r="G133" s="144">
        <v>30</v>
      </c>
      <c r="H133" s="144"/>
      <c r="I133" s="256">
        <f>H133*15</f>
        <v>0</v>
      </c>
      <c r="J133" s="152"/>
      <c r="K133" s="146">
        <f>VLOOKUP($M133,'BD ITEMS 16NOV S&amp;M'!$B:$E,4,0)</f>
        <v>10122100</v>
      </c>
      <c r="L133" s="146" t="str">
        <f>VLOOKUP($M133,'BD ITEMS 16NOV S&amp;M'!$B:$E,3,0)</f>
        <v>MX000465</v>
      </c>
      <c r="M133" s="146">
        <v>85929</v>
      </c>
      <c r="N133" s="147" t="s">
        <v>109</v>
      </c>
      <c r="O133" s="150">
        <v>15</v>
      </c>
      <c r="P133" s="150">
        <v>10</v>
      </c>
      <c r="Q133" s="149"/>
      <c r="R133" s="145">
        <f t="shared" si="8"/>
        <v>0</v>
      </c>
    </row>
    <row r="134" spans="2:18" ht="12.75" thickBot="1">
      <c r="B134" s="132">
        <f>VLOOKUP($D134,'BD ITEMS 16NOV S&amp;M'!$B:$E,4,0)</f>
        <v>10121800</v>
      </c>
      <c r="C134" s="132" t="str">
        <f>VLOOKUP($D134,'BD ITEMS 16NOV S&amp;M'!$B:$E,3,0)</f>
        <v>MX000586</v>
      </c>
      <c r="D134" s="132">
        <v>57164</v>
      </c>
      <c r="E134" s="133" t="s">
        <v>183</v>
      </c>
      <c r="F134" s="236">
        <v>15</v>
      </c>
      <c r="G134" s="236"/>
      <c r="H134" s="236"/>
      <c r="I134" s="249">
        <f>H134*F134</f>
        <v>0</v>
      </c>
      <c r="J134" s="152"/>
      <c r="K134" s="136"/>
      <c r="L134" s="136"/>
      <c r="M134" s="136"/>
      <c r="N134" s="137"/>
      <c r="O134" s="138"/>
      <c r="P134" s="138"/>
      <c r="Q134" s="139"/>
      <c r="R134" s="140">
        <f>SUM(R104:R133)</f>
        <v>0</v>
      </c>
    </row>
    <row r="135" spans="2:18" ht="12.75" thickBot="1">
      <c r="B135" s="154"/>
      <c r="C135" s="154"/>
      <c r="F135" s="158"/>
      <c r="G135" s="158"/>
      <c r="H135" s="158"/>
      <c r="I135" s="154"/>
      <c r="J135" s="158"/>
      <c r="K135" s="136"/>
      <c r="L135" s="136"/>
      <c r="M135" s="136"/>
      <c r="N135" s="137" t="s">
        <v>232</v>
      </c>
      <c r="O135" s="138"/>
      <c r="P135" s="138"/>
      <c r="Q135" s="139" t="s">
        <v>267</v>
      </c>
      <c r="R135" s="140"/>
    </row>
    <row r="136" spans="2:18">
      <c r="B136" s="183">
        <f>VLOOKUP($D136,'BD ITEMS 16NOV S&amp;M'!$B:$E,4,0)</f>
        <v>10121800</v>
      </c>
      <c r="C136" s="183" t="str">
        <f>VLOOKUP($D136,'BD ITEMS 16NOV S&amp;M'!$B:$E,3,0)</f>
        <v>MX000593</v>
      </c>
      <c r="D136" s="183">
        <v>57832</v>
      </c>
      <c r="E136" s="184" t="s">
        <v>184</v>
      </c>
      <c r="F136" s="144">
        <v>10</v>
      </c>
      <c r="G136" s="144"/>
      <c r="H136" s="144"/>
      <c r="I136" s="256">
        <f>H136*F136</f>
        <v>0</v>
      </c>
      <c r="J136" s="158"/>
      <c r="K136" s="141">
        <f>VLOOKUP($M136,'BD ITEMS 16NOV S&amp;M'!$B:$E,4,0)</f>
        <v>10122100</v>
      </c>
      <c r="L136" s="141" t="str">
        <f>VLOOKUP($M136,'BD ITEMS 16NOV S&amp;M'!$B:$E,3,0)</f>
        <v>MX000067</v>
      </c>
      <c r="M136" s="141">
        <v>8815</v>
      </c>
      <c r="N136" s="142" t="s">
        <v>377</v>
      </c>
      <c r="O136" s="143">
        <v>1</v>
      </c>
      <c r="P136" s="143" t="s">
        <v>290</v>
      </c>
      <c r="Q136" s="144"/>
      <c r="R136" s="145">
        <f>Q136*O136</f>
        <v>0</v>
      </c>
    </row>
    <row r="137" spans="2:18" ht="12.75" thickBot="1">
      <c r="B137" s="132">
        <f>VLOOKUP($D137,'BD ITEMS 16NOV S&amp;M'!$B:$E,4,0)</f>
        <v>10121800</v>
      </c>
      <c r="C137" s="132" t="str">
        <f>VLOOKUP($D137,'BD ITEMS 16NOV S&amp;M'!$B:$E,3,0)</f>
        <v>MX000592</v>
      </c>
      <c r="D137" s="132">
        <v>57837</v>
      </c>
      <c r="E137" s="133" t="s">
        <v>185</v>
      </c>
      <c r="F137" s="236">
        <v>1.3</v>
      </c>
      <c r="G137" s="236">
        <v>10</v>
      </c>
      <c r="H137" s="236"/>
      <c r="I137" s="249">
        <f>H137*13</f>
        <v>0</v>
      </c>
      <c r="J137" s="158"/>
      <c r="K137" s="146">
        <f>VLOOKUP($M137,'BD ITEMS 16NOV S&amp;M'!$B:$E,4,0)</f>
        <v>10122100</v>
      </c>
      <c r="L137" s="146" t="str">
        <f>VLOOKUP($M137,'BD ITEMS 16NOV S&amp;M'!$B:$E,3,0)</f>
        <v>MX000066</v>
      </c>
      <c r="M137" s="146">
        <v>8299</v>
      </c>
      <c r="N137" s="147" t="s">
        <v>376</v>
      </c>
      <c r="O137" s="148">
        <v>1</v>
      </c>
      <c r="P137" s="148" t="s">
        <v>290</v>
      </c>
      <c r="Q137" s="149"/>
      <c r="R137" s="145">
        <f>Q137*O137</f>
        <v>0</v>
      </c>
    </row>
    <row r="138" spans="2:18" ht="12.75" thickBot="1">
      <c r="B138" s="250">
        <f>VLOOKUP($D138,'BD ITEMS 16NOV S&amp;M'!$B:$E,4,0)</f>
        <v>10121800</v>
      </c>
      <c r="C138" s="250" t="str">
        <f>VLOOKUP($D138,'BD ITEMS 16NOV S&amp;M'!$B:$E,3,0)</f>
        <v>MX000598</v>
      </c>
      <c r="D138" s="250">
        <v>57050</v>
      </c>
      <c r="E138" s="251" t="s">
        <v>268</v>
      </c>
      <c r="F138" s="252"/>
      <c r="G138" s="252"/>
      <c r="H138" s="252"/>
      <c r="I138" s="253">
        <f>H138*20</f>
        <v>0</v>
      </c>
      <c r="J138" s="158"/>
      <c r="K138" s="146" t="e">
        <f>VLOOKUP($M138,'BD ITEMS 16NOV S&amp;M'!$B:$E,4,0)</f>
        <v>#N/A</v>
      </c>
      <c r="L138" s="146" t="e">
        <f>VLOOKUP($M138,'BD ITEMS 16NOV S&amp;M'!$B:$E,3,0)</f>
        <v>#N/A</v>
      </c>
      <c r="M138" s="146">
        <v>8854</v>
      </c>
      <c r="N138" s="147" t="s">
        <v>263</v>
      </c>
      <c r="O138" s="148">
        <v>1</v>
      </c>
      <c r="P138" s="148" t="s">
        <v>290</v>
      </c>
      <c r="Q138" s="149"/>
      <c r="R138" s="145">
        <f>Q138*O138</f>
        <v>0</v>
      </c>
    </row>
    <row r="139" spans="2:18" ht="12.75" thickBot="1">
      <c r="B139" s="250">
        <f>VLOOKUP($D139,'BD ITEMS 16NOV S&amp;M'!$B:$E,4,0)</f>
        <v>10121800</v>
      </c>
      <c r="C139" s="250" t="str">
        <f>VLOOKUP($D139,'BD ITEMS 16NOV S&amp;M'!$B:$E,3,0)</f>
        <v>MX000590</v>
      </c>
      <c r="D139" s="250" t="s">
        <v>269</v>
      </c>
      <c r="E139" s="251" t="s">
        <v>270</v>
      </c>
      <c r="F139" s="252">
        <v>1.6</v>
      </c>
      <c r="G139" s="252"/>
      <c r="H139" s="252"/>
      <c r="I139" s="253">
        <f>H139*12.8</f>
        <v>0</v>
      </c>
      <c r="J139" s="158"/>
      <c r="K139" s="146"/>
      <c r="L139" s="146"/>
      <c r="M139" s="146"/>
      <c r="N139" s="147" t="s">
        <v>233</v>
      </c>
      <c r="O139" s="130"/>
      <c r="P139" s="130"/>
      <c r="Q139" s="149"/>
      <c r="R139" s="145">
        <f>Q139*O139</f>
        <v>0</v>
      </c>
    </row>
    <row r="140" spans="2:18" ht="12.75" thickBot="1">
      <c r="B140" s="154"/>
      <c r="C140" s="154"/>
      <c r="E140" s="254"/>
      <c r="F140" s="255"/>
      <c r="I140" s="234"/>
      <c r="J140" s="158"/>
      <c r="K140" s="158"/>
      <c r="L140" s="158"/>
      <c r="M140" s="152"/>
      <c r="N140" s="152"/>
      <c r="O140" s="152"/>
      <c r="P140" s="243"/>
      <c r="Q140" s="152"/>
    </row>
    <row r="141" spans="2:18" ht="12.75" thickBot="1">
      <c r="B141" s="250">
        <f>VLOOKUP($D141,'BD ITEMS 16NOV S&amp;M'!$B:$E,4,0)</f>
        <v>10121800</v>
      </c>
      <c r="C141" s="250" t="str">
        <f>VLOOKUP($D141,'BD ITEMS 16NOV S&amp;M'!$B:$E,3,0)</f>
        <v>MX000706</v>
      </c>
      <c r="D141" s="183">
        <v>27091</v>
      </c>
      <c r="E141" s="184" t="s">
        <v>186</v>
      </c>
      <c r="F141" s="144">
        <v>1.5</v>
      </c>
      <c r="G141" s="144"/>
      <c r="H141" s="144"/>
      <c r="I141" s="256">
        <f>H141*F141</f>
        <v>0</v>
      </c>
      <c r="J141" s="158"/>
      <c r="K141" s="158"/>
      <c r="L141" s="158"/>
      <c r="M141" s="146"/>
      <c r="N141" s="147"/>
      <c r="O141" s="150"/>
      <c r="P141" s="150"/>
      <c r="Q141" s="149"/>
      <c r="R141" s="145">
        <f>Q141*O141</f>
        <v>0</v>
      </c>
    </row>
    <row r="142" spans="2:18" ht="12.75" thickBot="1">
      <c r="B142" s="250" t="e">
        <f>VLOOKUP($D142,'BD ITEMS 16NOV S&amp;M'!$B:$E,4,0)</f>
        <v>#N/A</v>
      </c>
      <c r="C142" s="250" t="e">
        <f>VLOOKUP($D142,'BD ITEMS 16NOV S&amp;M'!$B:$E,3,0)</f>
        <v>#N/A</v>
      </c>
      <c r="D142" s="132">
        <v>27092</v>
      </c>
      <c r="E142" s="133" t="s">
        <v>187</v>
      </c>
      <c r="F142" s="236">
        <v>5</v>
      </c>
      <c r="G142" s="236"/>
      <c r="H142" s="236"/>
      <c r="I142" s="249">
        <f>H142*F142</f>
        <v>0</v>
      </c>
      <c r="J142" s="158"/>
      <c r="K142" s="158"/>
      <c r="L142" s="158"/>
      <c r="M142" s="151"/>
      <c r="N142" s="152"/>
      <c r="O142" s="153"/>
      <c r="P142" s="153"/>
      <c r="Q142" s="152"/>
    </row>
    <row r="143" spans="2:18" ht="12.75" thickBot="1">
      <c r="B143" s="250" t="e">
        <f>VLOOKUP($D143,'BD ITEMS 16NOV S&amp;M'!$B:$E,4,0)</f>
        <v>#N/A</v>
      </c>
      <c r="C143" s="250" t="e">
        <f>VLOOKUP($D143,'BD ITEMS 16NOV S&amp;M'!$B:$E,3,0)</f>
        <v>#N/A</v>
      </c>
      <c r="D143" s="132">
        <v>27092</v>
      </c>
      <c r="E143" s="133" t="s">
        <v>187</v>
      </c>
      <c r="F143" s="236">
        <v>5</v>
      </c>
      <c r="G143" s="236"/>
      <c r="H143" s="236"/>
      <c r="I143" s="249">
        <f>F143*H143</f>
        <v>0</v>
      </c>
      <c r="J143" s="158"/>
      <c r="K143" s="158"/>
      <c r="L143" s="158"/>
      <c r="M143" s="151"/>
      <c r="N143" s="152"/>
      <c r="O143" s="153"/>
      <c r="P143" s="153"/>
      <c r="Q143" s="152"/>
    </row>
    <row r="144" spans="2:18">
      <c r="J144" s="158"/>
      <c r="K144" s="158"/>
      <c r="L144" s="158"/>
      <c r="O144" s="153"/>
      <c r="P144" s="153"/>
      <c r="Q144" s="152"/>
    </row>
    <row r="145" spans="4:17">
      <c r="D145" s="152"/>
      <c r="E145" s="152"/>
      <c r="F145" s="152"/>
      <c r="G145" s="152"/>
      <c r="H145" s="152"/>
      <c r="I145" s="152"/>
      <c r="J145" s="158"/>
      <c r="K145" s="158"/>
      <c r="L145" s="158"/>
      <c r="O145" s="153"/>
      <c r="P145" s="153"/>
      <c r="Q145" s="152"/>
    </row>
    <row r="146" spans="4:17">
      <c r="E146" s="254"/>
      <c r="F146" s="255"/>
      <c r="I146" s="158"/>
      <c r="J146" s="158"/>
      <c r="K146" s="158"/>
      <c r="L146" s="158"/>
      <c r="M146" s="151"/>
      <c r="N146" s="152"/>
      <c r="O146" s="153"/>
      <c r="P146" s="153"/>
      <c r="Q146" s="152"/>
    </row>
    <row r="147" spans="4:17">
      <c r="D147" s="152"/>
      <c r="E147" s="254"/>
      <c r="F147" s="255"/>
      <c r="I147" s="158"/>
      <c r="J147" s="158"/>
      <c r="K147" s="158"/>
      <c r="L147" s="158"/>
      <c r="M147" s="151"/>
      <c r="N147" s="152"/>
      <c r="O147" s="153"/>
      <c r="P147" s="153"/>
      <c r="Q147" s="152"/>
    </row>
    <row r="148" spans="4:17">
      <c r="D148" s="152"/>
      <c r="E148" s="254"/>
      <c r="F148" s="255"/>
      <c r="I148" s="158"/>
      <c r="J148" s="158"/>
      <c r="K148" s="158"/>
      <c r="L148" s="158"/>
      <c r="M148" s="151"/>
      <c r="N148" s="152"/>
      <c r="O148" s="153"/>
      <c r="P148" s="153"/>
      <c r="Q148" s="152"/>
    </row>
    <row r="149" spans="4:17">
      <c r="D149" s="152"/>
      <c r="E149" s="254"/>
      <c r="F149" s="255"/>
      <c r="I149" s="158"/>
      <c r="J149" s="158"/>
      <c r="K149" s="158"/>
      <c r="L149" s="158"/>
      <c r="M149" s="151"/>
      <c r="N149" s="152"/>
      <c r="O149" s="153"/>
      <c r="P149" s="153"/>
      <c r="Q149" s="152"/>
    </row>
    <row r="150" spans="4:17">
      <c r="D150" s="152"/>
      <c r="E150" s="254"/>
      <c r="F150" s="255"/>
      <c r="I150" s="158"/>
      <c r="J150" s="158"/>
      <c r="K150" s="158"/>
      <c r="L150" s="158"/>
      <c r="M150" s="151"/>
      <c r="N150" s="152"/>
      <c r="O150" s="153"/>
      <c r="P150" s="153"/>
      <c r="Q150" s="152"/>
    </row>
    <row r="151" spans="4:17">
      <c r="D151" s="152"/>
      <c r="E151" s="254"/>
      <c r="F151" s="255"/>
      <c r="I151" s="158"/>
      <c r="J151" s="158"/>
      <c r="K151" s="158"/>
      <c r="L151" s="158"/>
      <c r="M151" s="151"/>
      <c r="N151" s="152"/>
      <c r="O151" s="153"/>
      <c r="P151" s="153"/>
      <c r="Q151" s="152"/>
    </row>
    <row r="152" spans="4:17">
      <c r="D152" s="152"/>
      <c r="E152" s="254"/>
      <c r="F152" s="255"/>
      <c r="I152" s="158"/>
      <c r="J152" s="158"/>
      <c r="K152" s="158"/>
      <c r="L152" s="158"/>
      <c r="M152" s="151"/>
      <c r="N152" s="152"/>
      <c r="O152" s="153"/>
      <c r="P152" s="153"/>
      <c r="Q152" s="152"/>
    </row>
    <row r="153" spans="4:17">
      <c r="D153" s="152"/>
      <c r="E153" s="254"/>
      <c r="F153" s="255"/>
      <c r="I153" s="158"/>
      <c r="J153" s="158"/>
      <c r="K153" s="158"/>
      <c r="L153" s="158"/>
      <c r="M153" s="151"/>
      <c r="N153" s="152"/>
      <c r="O153" s="153"/>
      <c r="P153" s="153"/>
      <c r="Q153" s="152"/>
    </row>
    <row r="154" spans="4:17">
      <c r="D154" s="152"/>
      <c r="E154" s="254"/>
      <c r="F154" s="255"/>
      <c r="I154" s="158"/>
      <c r="J154" s="158"/>
      <c r="K154" s="158"/>
      <c r="L154" s="158"/>
      <c r="M154" s="151"/>
      <c r="N154" s="152"/>
      <c r="O154" s="153"/>
      <c r="P154" s="153"/>
      <c r="Q154" s="152"/>
    </row>
    <row r="155" spans="4:17">
      <c r="D155" s="152"/>
      <c r="E155" s="254"/>
      <c r="F155" s="255"/>
      <c r="I155" s="158"/>
      <c r="J155" s="158"/>
      <c r="K155" s="158"/>
      <c r="L155" s="158"/>
      <c r="M155" s="151"/>
      <c r="N155" s="152"/>
      <c r="O155" s="153"/>
      <c r="P155" s="153"/>
      <c r="Q155" s="152"/>
    </row>
    <row r="156" spans="4:17">
      <c r="D156" s="152"/>
      <c r="E156" s="254"/>
      <c r="F156" s="255"/>
      <c r="I156" s="158"/>
      <c r="J156" s="158"/>
      <c r="K156" s="158"/>
      <c r="L156" s="158"/>
      <c r="M156" s="151"/>
      <c r="N156" s="152"/>
      <c r="O156" s="153"/>
      <c r="P156" s="153"/>
      <c r="Q156" s="152"/>
    </row>
    <row r="157" spans="4:17">
      <c r="D157" s="152"/>
      <c r="E157" s="254"/>
      <c r="F157" s="255"/>
      <c r="I157" s="158"/>
      <c r="J157" s="158"/>
      <c r="K157" s="158"/>
      <c r="L157" s="158"/>
      <c r="M157" s="151"/>
      <c r="N157" s="152"/>
      <c r="O157" s="153"/>
      <c r="P157" s="153"/>
      <c r="Q157" s="152"/>
    </row>
    <row r="158" spans="4:17">
      <c r="D158" s="152"/>
      <c r="E158" s="254"/>
      <c r="F158" s="255"/>
      <c r="I158" s="158"/>
      <c r="J158" s="158"/>
      <c r="K158" s="158"/>
      <c r="L158" s="158"/>
      <c r="M158" s="151"/>
      <c r="N158" s="152"/>
      <c r="O158" s="153"/>
      <c r="P158" s="153"/>
      <c r="Q158" s="152"/>
    </row>
    <row r="159" spans="4:17">
      <c r="D159" s="152"/>
      <c r="E159" s="254"/>
      <c r="F159" s="255"/>
      <c r="I159" s="158"/>
      <c r="J159" s="158"/>
      <c r="K159" s="158"/>
      <c r="L159" s="158"/>
      <c r="M159" s="151"/>
      <c r="N159" s="152"/>
      <c r="O159" s="153"/>
      <c r="P159" s="153"/>
      <c r="Q159" s="152"/>
    </row>
    <row r="160" spans="4:17">
      <c r="D160" s="152"/>
      <c r="E160" s="254"/>
      <c r="F160" s="255"/>
      <c r="I160" s="158"/>
      <c r="J160" s="158"/>
      <c r="K160" s="158"/>
      <c r="L160" s="158"/>
      <c r="M160" s="151"/>
      <c r="N160" s="152"/>
      <c r="O160" s="153"/>
      <c r="P160" s="153"/>
      <c r="Q160" s="152"/>
    </row>
    <row r="161" spans="4:17">
      <c r="D161" s="152"/>
      <c r="E161" s="254"/>
      <c r="F161" s="255"/>
      <c r="I161" s="158"/>
      <c r="J161" s="158"/>
      <c r="K161" s="158"/>
      <c r="L161" s="158"/>
      <c r="M161" s="151"/>
      <c r="N161" s="152"/>
      <c r="O161" s="153"/>
      <c r="P161" s="153"/>
      <c r="Q161" s="152"/>
    </row>
    <row r="162" spans="4:17">
      <c r="D162" s="152"/>
      <c r="E162" s="254"/>
      <c r="F162" s="255"/>
      <c r="I162" s="158"/>
      <c r="J162" s="158"/>
      <c r="K162" s="158"/>
      <c r="L162" s="158"/>
      <c r="M162" s="151"/>
      <c r="N162" s="152"/>
      <c r="O162" s="153"/>
      <c r="P162" s="153"/>
      <c r="Q162" s="152"/>
    </row>
    <row r="163" spans="4:17">
      <c r="D163" s="152"/>
      <c r="E163" s="254"/>
      <c r="F163" s="255"/>
      <c r="I163" s="158"/>
      <c r="J163" s="158"/>
      <c r="K163" s="158"/>
      <c r="L163" s="158"/>
      <c r="M163" s="151"/>
      <c r="N163" s="152"/>
      <c r="O163" s="153"/>
      <c r="P163" s="153"/>
      <c r="Q163" s="152"/>
    </row>
    <row r="164" spans="4:17">
      <c r="D164" s="152"/>
      <c r="E164" s="254"/>
      <c r="F164" s="255"/>
      <c r="I164" s="158"/>
      <c r="J164" s="158"/>
      <c r="K164" s="158"/>
      <c r="L164" s="158"/>
    </row>
    <row r="165" spans="4:17">
      <c r="D165" s="152"/>
      <c r="E165" s="254"/>
      <c r="F165" s="255"/>
      <c r="I165" s="158"/>
      <c r="J165" s="158"/>
      <c r="K165" s="158"/>
      <c r="L165" s="158"/>
    </row>
    <row r="166" spans="4:17">
      <c r="D166" s="152"/>
      <c r="E166" s="254"/>
      <c r="F166" s="255"/>
      <c r="I166" s="158"/>
      <c r="J166" s="158"/>
      <c r="K166" s="158"/>
      <c r="L166" s="158"/>
    </row>
    <row r="167" spans="4:17">
      <c r="D167" s="152"/>
      <c r="E167" s="254"/>
      <c r="F167" s="255"/>
      <c r="I167" s="158"/>
      <c r="J167" s="158"/>
      <c r="K167" s="158"/>
      <c r="L167" s="158"/>
    </row>
    <row r="168" spans="4:17">
      <c r="D168" s="152"/>
      <c r="E168" s="254"/>
      <c r="F168" s="255"/>
      <c r="I168" s="158"/>
      <c r="J168" s="158"/>
      <c r="K168" s="158"/>
      <c r="L168" s="158"/>
    </row>
    <row r="169" spans="4:17">
      <c r="D169" s="152"/>
      <c r="E169" s="254"/>
      <c r="F169" s="255"/>
      <c r="I169" s="158"/>
      <c r="J169" s="158"/>
      <c r="K169" s="158"/>
      <c r="L169" s="158"/>
    </row>
    <row r="170" spans="4:17">
      <c r="D170" s="152"/>
      <c r="E170" s="254"/>
      <c r="F170" s="255"/>
      <c r="I170" s="158"/>
      <c r="J170" s="158"/>
      <c r="K170" s="158"/>
      <c r="L170" s="158"/>
    </row>
    <row r="171" spans="4:17">
      <c r="D171" s="152"/>
      <c r="E171" s="254"/>
      <c r="F171" s="255"/>
      <c r="I171" s="158"/>
      <c r="J171" s="158"/>
      <c r="K171" s="158"/>
      <c r="L171" s="158"/>
    </row>
    <row r="172" spans="4:17">
      <c r="D172" s="152"/>
      <c r="E172" s="254"/>
      <c r="F172" s="255"/>
      <c r="I172" s="158"/>
      <c r="J172" s="158"/>
      <c r="K172" s="158"/>
      <c r="L172" s="158"/>
    </row>
    <row r="173" spans="4:17">
      <c r="D173" s="152"/>
      <c r="E173" s="254"/>
      <c r="F173" s="255"/>
      <c r="I173" s="158"/>
      <c r="J173" s="158"/>
      <c r="K173" s="158"/>
      <c r="L173" s="158"/>
    </row>
    <row r="174" spans="4:17">
      <c r="D174" s="152"/>
      <c r="E174" s="254"/>
      <c r="F174" s="255"/>
      <c r="I174" s="158"/>
      <c r="J174" s="158"/>
      <c r="K174" s="158"/>
      <c r="L174" s="158"/>
    </row>
    <row r="175" spans="4:17">
      <c r="D175" s="152"/>
      <c r="E175" s="254"/>
      <c r="F175" s="255"/>
      <c r="I175" s="158"/>
      <c r="J175" s="158"/>
      <c r="K175" s="158"/>
      <c r="L175" s="158"/>
    </row>
    <row r="176" spans="4:17">
      <c r="D176" s="152"/>
      <c r="E176" s="254"/>
      <c r="F176" s="255"/>
      <c r="I176" s="158"/>
      <c r="J176" s="158"/>
      <c r="K176" s="158"/>
      <c r="L176" s="158"/>
    </row>
    <row r="177" spans="4:17">
      <c r="D177" s="152"/>
      <c r="E177" s="254"/>
      <c r="F177" s="255"/>
      <c r="I177" s="158"/>
      <c r="J177" s="158"/>
      <c r="K177" s="158"/>
      <c r="L177" s="158"/>
    </row>
    <row r="178" spans="4:17">
      <c r="D178" s="152"/>
      <c r="E178" s="254"/>
      <c r="F178" s="255"/>
      <c r="I178" s="158"/>
      <c r="J178" s="158"/>
      <c r="K178" s="158"/>
      <c r="L178" s="158"/>
    </row>
    <row r="179" spans="4:17">
      <c r="D179" s="152"/>
      <c r="E179" s="152"/>
      <c r="F179" s="270"/>
      <c r="G179" s="270"/>
      <c r="H179" s="270"/>
      <c r="I179" s="269"/>
      <c r="J179" s="158"/>
      <c r="K179" s="158"/>
      <c r="L179" s="158"/>
      <c r="M179" s="152"/>
      <c r="N179" s="152"/>
      <c r="O179" s="152"/>
      <c r="P179" s="243"/>
      <c r="Q179" s="152"/>
    </row>
    <row r="180" spans="4:17">
      <c r="D180" s="152"/>
      <c r="E180" s="152"/>
      <c r="F180" s="270"/>
      <c r="G180" s="270"/>
      <c r="H180" s="270"/>
      <c r="I180" s="269"/>
      <c r="J180" s="158"/>
      <c r="K180" s="158"/>
      <c r="L180" s="158"/>
      <c r="M180" s="152"/>
      <c r="N180" s="152"/>
      <c r="O180" s="152"/>
      <c r="P180" s="243"/>
      <c r="Q180" s="152"/>
    </row>
    <row r="181" spans="4:17">
      <c r="D181" s="152"/>
      <c r="E181" s="152"/>
      <c r="J181" s="158"/>
      <c r="K181" s="158"/>
      <c r="L181" s="158"/>
      <c r="M181" s="152"/>
      <c r="N181" s="152"/>
      <c r="O181" s="152"/>
      <c r="P181" s="243"/>
      <c r="Q181" s="152"/>
    </row>
    <row r="182" spans="4:17">
      <c r="D182" s="152"/>
      <c r="E182" s="152"/>
      <c r="J182" s="269"/>
      <c r="K182" s="269"/>
      <c r="L182" s="269"/>
      <c r="M182" s="152"/>
      <c r="N182" s="152"/>
      <c r="O182" s="152"/>
      <c r="P182" s="243"/>
      <c r="Q182" s="152"/>
    </row>
    <row r="183" spans="4:17">
      <c r="D183" s="152"/>
      <c r="E183" s="152"/>
      <c r="J183" s="269"/>
      <c r="K183" s="269"/>
      <c r="L183" s="269"/>
      <c r="M183" s="152"/>
      <c r="N183" s="152"/>
      <c r="O183" s="152"/>
      <c r="P183" s="243"/>
      <c r="Q183" s="152"/>
    </row>
  </sheetData>
  <autoFilter ref="D9:R143"/>
  <mergeCells count="11">
    <mergeCell ref="F101:G101"/>
    <mergeCell ref="H101:J101"/>
    <mergeCell ref="N101:Q101"/>
    <mergeCell ref="F3:M3"/>
    <mergeCell ref="F2:M2"/>
    <mergeCell ref="E4:N4"/>
    <mergeCell ref="F100:G100"/>
    <mergeCell ref="H100:J100"/>
    <mergeCell ref="N100:Q100"/>
    <mergeCell ref="H6:I6"/>
    <mergeCell ref="H7:I7"/>
  </mergeCells>
  <pageMargins left="0.25" right="0.25" top="0.75" bottom="0.75" header="0.3" footer="0.3"/>
  <pageSetup paperSize="5" scale="67" orientation="portrait" r:id="rId1"/>
  <rowBreaks count="1" manualBreakCount="1">
    <brk id="9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showGridLines="0" zoomScale="80" zoomScaleNormal="80" zoomScaleSheetLayoutView="82" workbookViewId="0">
      <selection activeCell="J16" sqref="J16"/>
    </sheetView>
  </sheetViews>
  <sheetFormatPr baseColWidth="10" defaultRowHeight="12.75"/>
  <cols>
    <col min="1" max="1" width="4.28515625" style="471" customWidth="1"/>
    <col min="2" max="3" width="11" style="471" customWidth="1"/>
    <col min="4" max="4" width="9" style="477" customWidth="1"/>
    <col min="5" max="5" width="55.7109375" style="478" customWidth="1"/>
    <col min="6" max="6" width="5.5703125" style="479" customWidth="1"/>
    <col min="7" max="7" width="8" style="479" customWidth="1"/>
    <col min="8" max="9" width="10.7109375" style="479" customWidth="1"/>
    <col min="10" max="10" width="5.5703125" style="480" customWidth="1"/>
    <col min="11" max="11" width="15.5703125" style="480" bestFit="1" customWidth="1"/>
    <col min="12" max="12" width="12.5703125" style="480" bestFit="1" customWidth="1"/>
    <col min="13" max="13" width="8.5703125" style="477" customWidth="1"/>
    <col min="14" max="14" width="55.7109375" style="31" customWidth="1"/>
    <col min="15" max="15" width="7" style="479" customWidth="1"/>
    <col min="16" max="16" width="7.7109375" style="479" customWidth="1"/>
    <col min="17" max="17" width="10.7109375" style="31" customWidth="1"/>
    <col min="18" max="18" width="10.7109375" style="471" customWidth="1"/>
    <col min="19" max="19" width="11.42578125" style="471"/>
    <col min="20" max="20" width="7" style="471" customWidth="1"/>
    <col min="21" max="21" width="26.140625" style="471" customWidth="1"/>
    <col min="22" max="16384" width="11.42578125" style="471"/>
  </cols>
  <sheetData>
    <row r="1" spans="2:18" ht="19.5" customHeight="1">
      <c r="D1" s="301"/>
      <c r="E1" s="432"/>
      <c r="F1" s="1168" t="s">
        <v>234</v>
      </c>
      <c r="G1" s="1168"/>
      <c r="H1" s="1168"/>
      <c r="I1" s="1168"/>
      <c r="J1" s="1168"/>
      <c r="K1" s="1168"/>
      <c r="L1" s="1168"/>
      <c r="M1" s="1168"/>
      <c r="N1" s="1168"/>
      <c r="O1" s="337"/>
      <c r="P1" s="337"/>
      <c r="Q1" s="298"/>
    </row>
    <row r="2" spans="2:18">
      <c r="D2" s="301"/>
      <c r="E2" s="1169" t="s">
        <v>397</v>
      </c>
      <c r="F2" s="1169"/>
      <c r="G2" s="1169"/>
      <c r="H2" s="1169"/>
      <c r="I2" s="1169"/>
      <c r="J2" s="1169"/>
      <c r="K2" s="1169"/>
      <c r="L2" s="1169"/>
      <c r="M2" s="1169"/>
      <c r="N2" s="1169"/>
      <c r="O2" s="337"/>
      <c r="P2" s="337"/>
      <c r="Q2" s="298"/>
    </row>
    <row r="3" spans="2:18" ht="10.5" customHeight="1">
      <c r="D3" s="301"/>
      <c r="E3" s="1169"/>
      <c r="F3" s="1169"/>
      <c r="G3" s="1169"/>
      <c r="H3" s="1169"/>
      <c r="I3" s="1169"/>
      <c r="J3" s="1169"/>
      <c r="K3" s="1169"/>
      <c r="L3" s="1169"/>
      <c r="M3" s="1169"/>
      <c r="N3" s="1169"/>
      <c r="O3" s="337"/>
      <c r="P3" s="337"/>
      <c r="Q3" s="298"/>
    </row>
    <row r="4" spans="2:18" ht="13.5" thickBot="1">
      <c r="D4" s="348"/>
      <c r="E4" s="1170"/>
      <c r="F4" s="1170"/>
      <c r="G4" s="1170"/>
      <c r="H4" s="1170"/>
      <c r="I4" s="1170"/>
      <c r="J4" s="1170"/>
      <c r="K4" s="1170"/>
      <c r="L4" s="1170"/>
      <c r="M4" s="1170"/>
      <c r="N4" s="1169"/>
      <c r="O4" s="264"/>
      <c r="P4" s="264"/>
      <c r="Q4" s="160"/>
    </row>
    <row r="5" spans="2:18" ht="40.5" customHeight="1" thickBot="1">
      <c r="D5" s="472" t="s">
        <v>235</v>
      </c>
      <c r="E5" s="1171"/>
      <c r="F5" s="1172"/>
      <c r="G5" s="1172"/>
      <c r="H5" s="1173"/>
      <c r="I5" s="1174" t="s">
        <v>398</v>
      </c>
      <c r="J5" s="1175"/>
      <c r="K5" s="1175"/>
      <c r="L5" s="1175"/>
      <c r="M5" s="1176"/>
      <c r="N5" s="1177" t="s">
        <v>399</v>
      </c>
      <c r="O5" s="1178"/>
      <c r="P5" s="1178"/>
      <c r="Q5" s="1178"/>
      <c r="R5" s="1179"/>
    </row>
    <row r="6" spans="2:18" ht="30" customHeight="1" thickBot="1">
      <c r="D6" s="473" t="s">
        <v>400</v>
      </c>
      <c r="E6" s="474"/>
      <c r="F6" s="1180" t="s">
        <v>236</v>
      </c>
      <c r="G6" s="1181"/>
      <c r="H6" s="1182">
        <f>H114</f>
        <v>0</v>
      </c>
      <c r="I6" s="1183"/>
      <c r="J6" s="1184" t="s">
        <v>401</v>
      </c>
      <c r="K6" s="1185"/>
      <c r="L6" s="1185"/>
      <c r="M6" s="1186"/>
      <c r="N6" s="1187"/>
      <c r="O6" s="1188"/>
      <c r="P6" s="1188"/>
      <c r="Q6" s="1188"/>
      <c r="R6" s="1189"/>
    </row>
    <row r="7" spans="2:18" ht="30" customHeight="1" thickBot="1">
      <c r="D7" s="475" t="s">
        <v>402</v>
      </c>
      <c r="E7" s="476"/>
      <c r="F7" s="1184" t="s">
        <v>403</v>
      </c>
      <c r="G7" s="1186"/>
      <c r="H7" s="1155">
        <f>I61+R61+R136+I108</f>
        <v>0</v>
      </c>
      <c r="I7" s="1156"/>
      <c r="J7" s="1156"/>
      <c r="K7" s="1156"/>
      <c r="L7" s="1156"/>
      <c r="M7" s="1157"/>
      <c r="N7" s="1190"/>
      <c r="O7" s="1191"/>
      <c r="P7" s="1191"/>
      <c r="Q7" s="1191"/>
      <c r="R7" s="1192"/>
    </row>
    <row r="8" spans="2:18" ht="13.5" thickBot="1"/>
    <row r="9" spans="2:18" ht="24.95" customHeight="1" thickBot="1">
      <c r="B9" s="481" t="s">
        <v>627</v>
      </c>
      <c r="C9" s="481" t="s">
        <v>626</v>
      </c>
      <c r="D9" s="481" t="s">
        <v>147</v>
      </c>
      <c r="E9" s="482"/>
      <c r="F9" s="483" t="s">
        <v>145</v>
      </c>
      <c r="G9" s="484" t="s">
        <v>146</v>
      </c>
      <c r="H9" s="483" t="s">
        <v>149</v>
      </c>
      <c r="I9" s="485" t="s">
        <v>150</v>
      </c>
      <c r="J9" s="486"/>
      <c r="K9" s="481" t="s">
        <v>627</v>
      </c>
      <c r="L9" s="481" t="s">
        <v>626</v>
      </c>
      <c r="M9" s="481" t="s">
        <v>147</v>
      </c>
      <c r="N9" s="481"/>
      <c r="O9" s="483" t="s">
        <v>145</v>
      </c>
      <c r="P9" s="484" t="s">
        <v>146</v>
      </c>
      <c r="Q9" s="483" t="s">
        <v>149</v>
      </c>
      <c r="R9" s="487" t="s">
        <v>150</v>
      </c>
    </row>
    <row r="10" spans="2:18" ht="24.95" customHeight="1" thickBot="1">
      <c r="B10" s="488"/>
      <c r="C10" s="488"/>
      <c r="D10" s="488">
        <v>1.4999999999999999E-2</v>
      </c>
      <c r="E10" s="489" t="s">
        <v>404</v>
      </c>
      <c r="F10" s="490"/>
      <c r="G10" s="490"/>
      <c r="H10" s="491"/>
      <c r="I10" s="492"/>
      <c r="J10" s="493"/>
      <c r="K10" s="494"/>
      <c r="L10" s="494"/>
      <c r="M10" s="494">
        <v>1.4999999999999999E-2</v>
      </c>
      <c r="N10" s="495" t="s">
        <v>405</v>
      </c>
      <c r="O10" s="496"/>
      <c r="P10" s="496"/>
      <c r="Q10" s="491"/>
      <c r="R10" s="497"/>
    </row>
    <row r="11" spans="2:18" ht="24.95" customHeight="1" thickBot="1">
      <c r="B11" s="58">
        <f>VLOOKUP($D11,'BD ITEMS 16NOV S&amp;M'!$B:$E,4,0)</f>
        <v>10122100</v>
      </c>
      <c r="C11" s="58" t="str">
        <f>VLOOKUP($D11,'BD ITEMS 16NOV S&amp;M'!$B:$E,3,0)</f>
        <v>MX000174</v>
      </c>
      <c r="D11" s="498">
        <v>60012</v>
      </c>
      <c r="E11" s="499" t="s">
        <v>370</v>
      </c>
      <c r="F11" s="500">
        <v>40</v>
      </c>
      <c r="G11" s="500">
        <v>10</v>
      </c>
      <c r="H11" s="501"/>
      <c r="I11" s="502">
        <f>H11*F11</f>
        <v>0</v>
      </c>
      <c r="J11" s="493"/>
      <c r="K11" s="58">
        <f>VLOOKUP($M11,'BD ITEMS 16NOV S&amp;M'!$B:$E,4,0)</f>
        <v>10122100</v>
      </c>
      <c r="L11" s="58" t="str">
        <f>VLOOKUP($M11,'BD ITEMS 16NOV S&amp;M'!$B:$E,3,0)</f>
        <v>MX000394</v>
      </c>
      <c r="M11" s="503">
        <v>64169</v>
      </c>
      <c r="N11" s="504" t="s">
        <v>406</v>
      </c>
      <c r="O11" s="505">
        <v>10</v>
      </c>
      <c r="P11" s="505">
        <v>3</v>
      </c>
      <c r="Q11" s="506"/>
      <c r="R11" s="507">
        <f t="shared" ref="R11:R60" si="0">Q11*O11</f>
        <v>0</v>
      </c>
    </row>
    <row r="12" spans="2:18" ht="24.95" customHeight="1">
      <c r="B12" s="508">
        <f>VLOOKUP($D12,'BD ITEMS 16NOV S&amp;M'!$B:$E,4,0)</f>
        <v>10122100</v>
      </c>
      <c r="C12" s="508" t="str">
        <f>VLOOKUP($D12,'BD ITEMS 16NOV S&amp;M'!$B:$E,3,0)</f>
        <v>MX000166</v>
      </c>
      <c r="D12" s="508">
        <v>60032</v>
      </c>
      <c r="E12" s="509" t="s">
        <v>5</v>
      </c>
      <c r="F12" s="510">
        <v>40</v>
      </c>
      <c r="G12" s="510">
        <v>10</v>
      </c>
      <c r="H12" s="511"/>
      <c r="I12" s="512">
        <f t="shared" ref="I12:I60" si="1">H12*F12</f>
        <v>0</v>
      </c>
      <c r="J12" s="493"/>
      <c r="K12" s="513">
        <f>VLOOKUP($M12,'BD ITEMS 16NOV S&amp;M'!$B:$E,4,0)</f>
        <v>10122100</v>
      </c>
      <c r="L12" s="513" t="str">
        <f>VLOOKUP($M12,'BD ITEMS 16NOV S&amp;M'!$B:$E,3,0)</f>
        <v>MX000317</v>
      </c>
      <c r="M12" s="513">
        <v>44314</v>
      </c>
      <c r="N12" s="514" t="s">
        <v>19</v>
      </c>
      <c r="O12" s="515">
        <v>40</v>
      </c>
      <c r="P12" s="515">
        <v>5</v>
      </c>
      <c r="Q12" s="516"/>
      <c r="R12" s="517">
        <f t="shared" si="0"/>
        <v>0</v>
      </c>
    </row>
    <row r="13" spans="2:18" ht="24.95" customHeight="1" thickBot="1">
      <c r="B13" s="518">
        <f>VLOOKUP($D13,'BD ITEMS 16NOV S&amp;M'!$B:$E,4,0)</f>
        <v>10122100</v>
      </c>
      <c r="C13" s="518" t="str">
        <f>VLOOKUP($D13,'BD ITEMS 16NOV S&amp;M'!$B:$E,3,0)</f>
        <v>MX000147</v>
      </c>
      <c r="D13" s="518">
        <v>70532</v>
      </c>
      <c r="E13" s="519" t="s">
        <v>111</v>
      </c>
      <c r="F13" s="520">
        <v>40</v>
      </c>
      <c r="G13" s="520">
        <v>10</v>
      </c>
      <c r="H13" s="521"/>
      <c r="I13" s="522">
        <f t="shared" si="1"/>
        <v>0</v>
      </c>
      <c r="J13" s="493"/>
      <c r="K13" s="523">
        <f>VLOOKUP($M13,'BD ITEMS 16NOV S&amp;M'!$B:$E,4,0)</f>
        <v>10122100</v>
      </c>
      <c r="L13" s="523" t="str">
        <f>VLOOKUP($M13,'BD ITEMS 16NOV S&amp;M'!$B:$E,3,0)</f>
        <v>MX000393</v>
      </c>
      <c r="M13" s="523">
        <v>64072</v>
      </c>
      <c r="N13" s="524" t="s">
        <v>20</v>
      </c>
      <c r="O13" s="525">
        <v>40</v>
      </c>
      <c r="P13" s="525">
        <v>10</v>
      </c>
      <c r="Q13" s="526"/>
      <c r="R13" s="527">
        <f t="shared" si="0"/>
        <v>0</v>
      </c>
    </row>
    <row r="14" spans="2:18" ht="24.95" customHeight="1" thickBot="1">
      <c r="B14" s="488"/>
      <c r="C14" s="488"/>
      <c r="D14" s="488">
        <v>1.4999999999999999E-2</v>
      </c>
      <c r="E14" s="489" t="s">
        <v>407</v>
      </c>
      <c r="F14" s="528"/>
      <c r="G14" s="528"/>
      <c r="H14" s="529"/>
      <c r="I14" s="530"/>
      <c r="J14" s="493"/>
      <c r="K14" s="523">
        <f>VLOOKUP($M14,'BD ITEMS 16NOV S&amp;M'!$B:$E,4,0)</f>
        <v>10122100</v>
      </c>
      <c r="L14" s="523" t="str">
        <f>VLOOKUP($M14,'BD ITEMS 16NOV S&amp;M'!$B:$E,3,0)</f>
        <v>MX000349</v>
      </c>
      <c r="M14" s="523">
        <v>54584</v>
      </c>
      <c r="N14" s="524" t="s">
        <v>408</v>
      </c>
      <c r="O14" s="525">
        <v>40</v>
      </c>
      <c r="P14" s="525">
        <v>10</v>
      </c>
      <c r="Q14" s="526"/>
      <c r="R14" s="527">
        <f t="shared" si="0"/>
        <v>0</v>
      </c>
    </row>
    <row r="15" spans="2:18" ht="24.95" customHeight="1">
      <c r="B15" s="498">
        <f>VLOOKUP($D15,'BD ITEMS 16NOV S&amp;M'!$B:$E,4,0)</f>
        <v>10122100</v>
      </c>
      <c r="C15" s="498" t="str">
        <f>VLOOKUP($D15,'BD ITEMS 16NOV S&amp;M'!$B:$E,3,0)</f>
        <v>MX000440</v>
      </c>
      <c r="D15" s="498">
        <v>62902</v>
      </c>
      <c r="E15" s="531" t="s">
        <v>203</v>
      </c>
      <c r="F15" s="500">
        <v>40</v>
      </c>
      <c r="G15" s="500">
        <v>1</v>
      </c>
      <c r="H15" s="501"/>
      <c r="I15" s="502">
        <f t="shared" si="1"/>
        <v>0</v>
      </c>
      <c r="J15" s="532"/>
      <c r="K15" s="523">
        <f>VLOOKUP($M15,'BD ITEMS 16NOV S&amp;M'!$B:$E,4,0)</f>
        <v>10122100</v>
      </c>
      <c r="L15" s="523" t="str">
        <f>VLOOKUP($M15,'BD ITEMS 16NOV S&amp;M'!$B:$E,3,0)</f>
        <v>MX000401</v>
      </c>
      <c r="M15" s="523">
        <v>64002</v>
      </c>
      <c r="N15" s="524" t="s">
        <v>128</v>
      </c>
      <c r="O15" s="525">
        <v>40</v>
      </c>
      <c r="P15" s="525">
        <v>15</v>
      </c>
      <c r="Q15" s="526"/>
      <c r="R15" s="527">
        <f t="shared" si="0"/>
        <v>0</v>
      </c>
    </row>
    <row r="16" spans="2:18" ht="24.95" customHeight="1">
      <c r="B16" s="508">
        <f>VLOOKUP($D16,'BD ITEMS 16NOV S&amp;M'!$B:$E,4,0)</f>
        <v>10122100</v>
      </c>
      <c r="C16" s="508" t="str">
        <f>VLOOKUP($D16,'BD ITEMS 16NOV S&amp;M'!$B:$E,3,0)</f>
        <v>MX000438</v>
      </c>
      <c r="D16" s="508">
        <v>62092</v>
      </c>
      <c r="E16" s="509" t="s">
        <v>112</v>
      </c>
      <c r="F16" s="510">
        <v>40</v>
      </c>
      <c r="G16" s="510">
        <v>5</v>
      </c>
      <c r="H16" s="511"/>
      <c r="I16" s="512">
        <f t="shared" si="1"/>
        <v>0</v>
      </c>
      <c r="J16" s="533"/>
      <c r="K16" s="523">
        <f>VLOOKUP($M16,'BD ITEMS 16NOV S&amp;M'!$B:$E,4,0)</f>
        <v>10122100</v>
      </c>
      <c r="L16" s="523" t="str">
        <f>VLOOKUP($M16,'BD ITEMS 16NOV S&amp;M'!$B:$E,3,0)</f>
        <v>MX000396</v>
      </c>
      <c r="M16" s="523">
        <v>64004</v>
      </c>
      <c r="N16" s="524" t="s">
        <v>409</v>
      </c>
      <c r="O16" s="525">
        <v>40</v>
      </c>
      <c r="P16" s="525">
        <v>15</v>
      </c>
      <c r="Q16" s="526"/>
      <c r="R16" s="527">
        <f t="shared" si="0"/>
        <v>0</v>
      </c>
    </row>
    <row r="17" spans="2:24" ht="24.95" customHeight="1">
      <c r="B17" s="508">
        <f>VLOOKUP($D17,'BD ITEMS 16NOV S&amp;M'!$B:$E,4,0)</f>
        <v>10122100</v>
      </c>
      <c r="C17" s="508" t="str">
        <f>VLOOKUP($D17,'BD ITEMS 16NOV S&amp;M'!$B:$E,3,0)</f>
        <v>MX000444</v>
      </c>
      <c r="D17" s="508">
        <v>62322</v>
      </c>
      <c r="E17" s="509" t="s">
        <v>410</v>
      </c>
      <c r="F17" s="510">
        <v>40</v>
      </c>
      <c r="G17" s="510">
        <v>10</v>
      </c>
      <c r="H17" s="511"/>
      <c r="I17" s="512">
        <f t="shared" si="1"/>
        <v>0</v>
      </c>
      <c r="J17" s="533"/>
      <c r="K17" s="523">
        <f>VLOOKUP($M17,'BD ITEMS 16NOV S&amp;M'!$B:$E,4,0)</f>
        <v>10122100</v>
      </c>
      <c r="L17" s="523" t="str">
        <f>VLOOKUP($M17,'BD ITEMS 16NOV S&amp;M'!$B:$E,3,0)</f>
        <v>MX000395</v>
      </c>
      <c r="M17" s="523">
        <v>64270</v>
      </c>
      <c r="N17" s="524" t="s">
        <v>22</v>
      </c>
      <c r="O17" s="525">
        <v>40</v>
      </c>
      <c r="P17" s="525">
        <v>15</v>
      </c>
      <c r="Q17" s="526"/>
      <c r="R17" s="527">
        <f t="shared" si="0"/>
        <v>0</v>
      </c>
    </row>
    <row r="18" spans="2:24" ht="24.95" customHeight="1" thickBot="1">
      <c r="B18" s="518">
        <f>VLOOKUP($D18,'BD ITEMS 16NOV S&amp;M'!$B:$E,4,0)</f>
        <v>10122100</v>
      </c>
      <c r="C18" s="518" t="str">
        <f>VLOOKUP($D18,'BD ITEMS 16NOV S&amp;M'!$B:$E,3,0)</f>
        <v>MX000451</v>
      </c>
      <c r="D18" s="518">
        <v>62222</v>
      </c>
      <c r="E18" s="519" t="s">
        <v>411</v>
      </c>
      <c r="F18" s="520">
        <v>40</v>
      </c>
      <c r="G18" s="520">
        <v>10</v>
      </c>
      <c r="H18" s="521"/>
      <c r="I18" s="522">
        <f t="shared" si="1"/>
        <v>0</v>
      </c>
      <c r="J18" s="533"/>
      <c r="K18" s="523">
        <f>VLOOKUP($M18,'BD ITEMS 16NOV S&amp;M'!$B:$E,4,0)</f>
        <v>10122100</v>
      </c>
      <c r="L18" s="523" t="str">
        <f>VLOOKUP($M18,'BD ITEMS 16NOV S&amp;M'!$B:$E,3,0)</f>
        <v>MX000402</v>
      </c>
      <c r="M18" s="523">
        <v>64292</v>
      </c>
      <c r="N18" s="524" t="s">
        <v>130</v>
      </c>
      <c r="O18" s="525">
        <v>40</v>
      </c>
      <c r="P18" s="525">
        <v>15</v>
      </c>
      <c r="Q18" s="526"/>
      <c r="R18" s="527">
        <f t="shared" si="0"/>
        <v>0</v>
      </c>
    </row>
    <row r="19" spans="2:24" ht="24.95" customHeight="1">
      <c r="B19" s="534">
        <f>VLOOKUP($D19,'BD ITEMS 16NOV S&amp;M'!$B:$E,4,0)</f>
        <v>10122100</v>
      </c>
      <c r="C19" s="534" t="str">
        <f>VLOOKUP($D19,'BD ITEMS 16NOV S&amp;M'!$B:$E,3,0)</f>
        <v>MX000453</v>
      </c>
      <c r="D19" s="534">
        <v>42326</v>
      </c>
      <c r="E19" s="535" t="s">
        <v>195</v>
      </c>
      <c r="F19" s="536">
        <v>5</v>
      </c>
      <c r="G19" s="536">
        <v>14</v>
      </c>
      <c r="H19" s="537"/>
      <c r="I19" s="538">
        <f t="shared" si="1"/>
        <v>0</v>
      </c>
      <c r="J19" s="533"/>
      <c r="K19" s="523">
        <f>VLOOKUP($M19,'BD ITEMS 16NOV S&amp;M'!$B:$E,4,0)</f>
        <v>10122100</v>
      </c>
      <c r="L19" s="523" t="str">
        <f>VLOOKUP($M19,'BD ITEMS 16NOV S&amp;M'!$B:$E,3,0)</f>
        <v>MX000380</v>
      </c>
      <c r="M19" s="523">
        <v>64384</v>
      </c>
      <c r="N19" s="524" t="s">
        <v>412</v>
      </c>
      <c r="O19" s="525">
        <v>40</v>
      </c>
      <c r="P19" s="525">
        <v>15</v>
      </c>
      <c r="Q19" s="526"/>
      <c r="R19" s="527">
        <f t="shared" si="0"/>
        <v>0</v>
      </c>
    </row>
    <row r="20" spans="2:24" ht="24.95" customHeight="1" thickBot="1">
      <c r="B20" s="539">
        <f>VLOOKUP($D20,'BD ITEMS 16NOV S&amp;M'!$B:$E,4,0)</f>
        <v>10122100</v>
      </c>
      <c r="C20" s="539" t="str">
        <f>VLOOKUP($D20,'BD ITEMS 16NOV S&amp;M'!$B:$E,3,0)</f>
        <v>MX000456</v>
      </c>
      <c r="D20" s="539">
        <v>42226</v>
      </c>
      <c r="E20" s="540" t="s">
        <v>118</v>
      </c>
      <c r="F20" s="541">
        <v>5</v>
      </c>
      <c r="G20" s="541">
        <v>14</v>
      </c>
      <c r="H20" s="542"/>
      <c r="I20" s="543">
        <f t="shared" si="1"/>
        <v>0</v>
      </c>
      <c r="J20" s="533"/>
      <c r="K20" s="523">
        <f>VLOOKUP($M20,'BD ITEMS 16NOV S&amp;M'!$B:$E,4,0)</f>
        <v>10122100</v>
      </c>
      <c r="L20" s="523" t="str">
        <f>VLOOKUP($M20,'BD ITEMS 16NOV S&amp;M'!$B:$E,3,0)</f>
        <v>MX000378</v>
      </c>
      <c r="M20" s="523">
        <v>74324</v>
      </c>
      <c r="N20" s="524" t="s">
        <v>23</v>
      </c>
      <c r="O20" s="525">
        <v>40</v>
      </c>
      <c r="P20" s="525">
        <v>15</v>
      </c>
      <c r="Q20" s="526"/>
      <c r="R20" s="527">
        <f t="shared" si="0"/>
        <v>0</v>
      </c>
    </row>
    <row r="21" spans="2:24" ht="24.95" customHeight="1" thickBot="1">
      <c r="B21" s="544">
        <f>VLOOKUP($D21,'BD ITEMS 16NOV S&amp;M'!$B:$E,4,0)</f>
        <v>10122100</v>
      </c>
      <c r="C21" s="544" t="str">
        <f>VLOOKUP($D21,'BD ITEMS 16NOV S&amp;M'!$B:$E,3,0)</f>
        <v>MX000136</v>
      </c>
      <c r="D21" s="544">
        <v>60402</v>
      </c>
      <c r="E21" s="545" t="s">
        <v>250</v>
      </c>
      <c r="F21" s="500">
        <v>40</v>
      </c>
      <c r="G21" s="500">
        <v>10</v>
      </c>
      <c r="H21" s="501"/>
      <c r="I21" s="502">
        <f t="shared" si="1"/>
        <v>0</v>
      </c>
      <c r="J21" s="533"/>
      <c r="K21" s="546" t="e">
        <f>VLOOKUP($M21,'BD ITEMS 16NOV S&amp;M'!$B:$E,4,0)</f>
        <v>#N/A</v>
      </c>
      <c r="L21" s="546" t="e">
        <f>VLOOKUP($M21,'BD ITEMS 16NOV S&amp;M'!$B:$E,3,0)</f>
        <v>#N/A</v>
      </c>
      <c r="M21" s="546">
        <v>64422</v>
      </c>
      <c r="N21" s="547" t="s">
        <v>131</v>
      </c>
      <c r="O21" s="548">
        <v>40</v>
      </c>
      <c r="P21" s="548">
        <v>15</v>
      </c>
      <c r="Q21" s="549"/>
      <c r="R21" s="550">
        <f t="shared" si="0"/>
        <v>0</v>
      </c>
    </row>
    <row r="22" spans="2:24" ht="24.95" customHeight="1" thickBot="1">
      <c r="B22" s="551">
        <f>VLOOKUP($D22,'BD ITEMS 16NOV S&amp;M'!$B:$E,4,0)</f>
        <v>10122100</v>
      </c>
      <c r="C22" s="551" t="str">
        <f>VLOOKUP($D22,'BD ITEMS 16NOV S&amp;M'!$B:$E,3,0)</f>
        <v>MX000139</v>
      </c>
      <c r="D22" s="551">
        <v>60412</v>
      </c>
      <c r="E22" s="552" t="s">
        <v>251</v>
      </c>
      <c r="F22" s="553">
        <v>40</v>
      </c>
      <c r="G22" s="553">
        <v>10</v>
      </c>
      <c r="H22" s="554"/>
      <c r="I22" s="512">
        <f t="shared" si="1"/>
        <v>0</v>
      </c>
      <c r="J22" s="533"/>
      <c r="K22" s="555"/>
      <c r="L22" s="555"/>
      <c r="M22" s="555">
        <v>1.4999999999999999E-2</v>
      </c>
      <c r="N22" s="495" t="s">
        <v>413</v>
      </c>
      <c r="O22" s="556"/>
      <c r="P22" s="556"/>
      <c r="Q22" s="557"/>
      <c r="R22" s="558"/>
    </row>
    <row r="23" spans="2:24" ht="24.95" customHeight="1" thickBot="1">
      <c r="B23" s="559">
        <f>VLOOKUP($D23,'BD ITEMS 16NOV S&amp;M'!$B:$E,4,0)</f>
        <v>10122100</v>
      </c>
      <c r="C23" s="559" t="str">
        <f>VLOOKUP($D23,'BD ITEMS 16NOV S&amp;M'!$B:$E,3,0)</f>
        <v>MX000142</v>
      </c>
      <c r="D23" s="559">
        <v>60422</v>
      </c>
      <c r="E23" s="560" t="s">
        <v>252</v>
      </c>
      <c r="F23" s="561">
        <v>40</v>
      </c>
      <c r="G23" s="561">
        <v>10</v>
      </c>
      <c r="H23" s="562"/>
      <c r="I23" s="522">
        <f t="shared" si="1"/>
        <v>0</v>
      </c>
      <c r="J23" s="563"/>
      <c r="K23" s="513">
        <f>VLOOKUP($M23,'BD ITEMS 16NOV S&amp;M'!$B:$E,4,0)</f>
        <v>10122100</v>
      </c>
      <c r="L23" s="513" t="str">
        <f>VLOOKUP($M23,'BD ITEMS 16NOV S&amp;M'!$B:$E,3,0)</f>
        <v>MX000369</v>
      </c>
      <c r="M23" s="513">
        <v>24162</v>
      </c>
      <c r="N23" s="514" t="s">
        <v>211</v>
      </c>
      <c r="O23" s="564">
        <v>40</v>
      </c>
      <c r="P23" s="564">
        <v>5</v>
      </c>
      <c r="Q23" s="516"/>
      <c r="R23" s="517">
        <f t="shared" si="0"/>
        <v>0</v>
      </c>
      <c r="S23" s="31"/>
    </row>
    <row r="24" spans="2:24" ht="24.95" customHeight="1" thickBot="1">
      <c r="B24" s="488"/>
      <c r="C24" s="488"/>
      <c r="D24" s="488">
        <v>1.4999999999999999E-2</v>
      </c>
      <c r="E24" s="489" t="s">
        <v>414</v>
      </c>
      <c r="F24" s="565"/>
      <c r="G24" s="565"/>
      <c r="H24" s="566"/>
      <c r="I24" s="567"/>
      <c r="J24" s="563"/>
      <c r="K24" s="523">
        <f>VLOOKUP($M24,'BD ITEMS 16NOV S&amp;M'!$B:$E,4,0)</f>
        <v>10122100</v>
      </c>
      <c r="L24" s="523" t="str">
        <f>VLOOKUP($M24,'BD ITEMS 16NOV S&amp;M'!$B:$E,3,0)</f>
        <v>MX000363</v>
      </c>
      <c r="M24" s="523">
        <v>24614</v>
      </c>
      <c r="N24" s="524" t="s">
        <v>213</v>
      </c>
      <c r="O24" s="568">
        <v>40</v>
      </c>
      <c r="P24" s="568">
        <v>5</v>
      </c>
      <c r="Q24" s="526"/>
      <c r="R24" s="527">
        <f t="shared" si="0"/>
        <v>0</v>
      </c>
    </row>
    <row r="25" spans="2:24" ht="24.95" customHeight="1">
      <c r="B25" s="498">
        <f>VLOOKUP($D25,'BD ITEMS 16NOV S&amp;M'!$B:$E,4,0)</f>
        <v>10122100</v>
      </c>
      <c r="C25" s="498" t="str">
        <f>VLOOKUP($D25,'BD ITEMS 16NOV S&amp;M'!$B:$E,3,0)</f>
        <v>MX000233</v>
      </c>
      <c r="D25" s="498">
        <v>83499</v>
      </c>
      <c r="E25" s="499" t="s">
        <v>10</v>
      </c>
      <c r="F25" s="569">
        <v>25</v>
      </c>
      <c r="G25" s="569">
        <v>1</v>
      </c>
      <c r="H25" s="570"/>
      <c r="I25" s="502">
        <f t="shared" si="1"/>
        <v>0</v>
      </c>
      <c r="J25" s="532"/>
      <c r="K25" s="523">
        <f>VLOOKUP($M25,'BD ITEMS 16NOV S&amp;M'!$B:$E,4,0)</f>
        <v>10122100</v>
      </c>
      <c r="L25" s="523" t="str">
        <f>VLOOKUP($M25,'BD ITEMS 16NOV S&amp;M'!$B:$E,3,0)</f>
        <v>MX000364</v>
      </c>
      <c r="M25" s="523">
        <v>24624</v>
      </c>
      <c r="N25" s="524" t="s">
        <v>226</v>
      </c>
      <c r="O25" s="568">
        <v>40</v>
      </c>
      <c r="P25" s="568">
        <v>5</v>
      </c>
      <c r="Q25" s="526"/>
      <c r="R25" s="527">
        <f t="shared" si="0"/>
        <v>0</v>
      </c>
    </row>
    <row r="26" spans="2:24" ht="24.95" customHeight="1">
      <c r="B26" s="508">
        <f>VLOOKUP($D26,'BD ITEMS 16NOV S&amp;M'!$B:$E,4,0)</f>
        <v>10122100</v>
      </c>
      <c r="C26" s="508" t="str">
        <f>VLOOKUP($D26,'BD ITEMS 16NOV S&amp;M'!$B:$E,3,0)</f>
        <v>MX000234</v>
      </c>
      <c r="D26" s="508">
        <v>83439</v>
      </c>
      <c r="E26" s="571" t="s">
        <v>11</v>
      </c>
      <c r="F26" s="553">
        <v>25</v>
      </c>
      <c r="G26" s="553">
        <v>1</v>
      </c>
      <c r="H26" s="554"/>
      <c r="I26" s="512">
        <f t="shared" si="1"/>
        <v>0</v>
      </c>
      <c r="J26" s="533"/>
      <c r="K26" s="523">
        <f>VLOOKUP($M26,'BD ITEMS 16NOV S&amp;M'!$B:$E,4,0)</f>
        <v>10122100</v>
      </c>
      <c r="L26" s="523" t="str">
        <f>VLOOKUP($M26,'BD ITEMS 16NOV S&amp;M'!$B:$E,3,0)</f>
        <v>MX000377</v>
      </c>
      <c r="M26" s="523">
        <v>24682</v>
      </c>
      <c r="N26" s="524" t="s">
        <v>219</v>
      </c>
      <c r="O26" s="568">
        <v>40</v>
      </c>
      <c r="P26" s="568">
        <v>5</v>
      </c>
      <c r="Q26" s="526"/>
      <c r="R26" s="527">
        <f t="shared" si="0"/>
        <v>0</v>
      </c>
    </row>
    <row r="27" spans="2:24" ht="24.95" customHeight="1" thickBot="1">
      <c r="B27" s="508">
        <f>VLOOKUP($D27,'BD ITEMS 16NOV S&amp;M'!$B:$E,4,0)</f>
        <v>10122100</v>
      </c>
      <c r="C27" s="508" t="str">
        <f>VLOOKUP($D27,'BD ITEMS 16NOV S&amp;M'!$B:$E,3,0)</f>
        <v>MX000235</v>
      </c>
      <c r="D27" s="508">
        <v>43137</v>
      </c>
      <c r="E27" s="571" t="s">
        <v>12</v>
      </c>
      <c r="F27" s="553">
        <v>25</v>
      </c>
      <c r="G27" s="553">
        <v>5</v>
      </c>
      <c r="H27" s="554"/>
      <c r="I27" s="512">
        <f t="shared" si="1"/>
        <v>0</v>
      </c>
      <c r="J27" s="533"/>
      <c r="K27" s="546">
        <f>VLOOKUP($M27,'BD ITEMS 16NOV S&amp;M'!$B:$E,4,0)</f>
        <v>10122100</v>
      </c>
      <c r="L27" s="546" t="str">
        <f>VLOOKUP($M27,'BD ITEMS 16NOV S&amp;M'!$B:$E,3,0)</f>
        <v>MX000374</v>
      </c>
      <c r="M27" s="546">
        <v>24792</v>
      </c>
      <c r="N27" s="547" t="s">
        <v>222</v>
      </c>
      <c r="O27" s="572">
        <v>40</v>
      </c>
      <c r="P27" s="572">
        <v>5</v>
      </c>
      <c r="Q27" s="549"/>
      <c r="R27" s="550">
        <f t="shared" si="0"/>
        <v>0</v>
      </c>
    </row>
    <row r="28" spans="2:24" ht="24.95" customHeight="1" thickBot="1">
      <c r="B28" s="508">
        <f>VLOOKUP($D28,'BD ITEMS 16NOV S&amp;M'!$B:$E,4,0)</f>
        <v>10122100</v>
      </c>
      <c r="C28" s="508" t="str">
        <f>VLOOKUP($D28,'BD ITEMS 16NOV S&amp;M'!$B:$E,3,0)</f>
        <v>MX000199</v>
      </c>
      <c r="D28" s="508">
        <v>63012</v>
      </c>
      <c r="E28" s="571" t="s">
        <v>119</v>
      </c>
      <c r="F28" s="553">
        <v>40</v>
      </c>
      <c r="G28" s="553">
        <v>10</v>
      </c>
      <c r="H28" s="554"/>
      <c r="I28" s="512">
        <f t="shared" si="1"/>
        <v>0</v>
      </c>
      <c r="J28" s="533"/>
      <c r="K28" s="494"/>
      <c r="L28" s="494"/>
      <c r="M28" s="494">
        <v>1.4999999999999999E-2</v>
      </c>
      <c r="N28" s="495" t="s">
        <v>383</v>
      </c>
      <c r="O28" s="556"/>
      <c r="P28" s="556"/>
      <c r="Q28" s="529"/>
      <c r="R28" s="530"/>
    </row>
    <row r="29" spans="2:24" ht="24.95" customHeight="1">
      <c r="B29" s="508">
        <f>VLOOKUP($D29,'BD ITEMS 16NOV S&amp;M'!$B:$E,4,0)</f>
        <v>10122100</v>
      </c>
      <c r="C29" s="508" t="str">
        <f>VLOOKUP($D29,'BD ITEMS 16NOV S&amp;M'!$B:$E,3,0)</f>
        <v>MX000194</v>
      </c>
      <c r="D29" s="508">
        <v>63022</v>
      </c>
      <c r="E29" s="571" t="s">
        <v>120</v>
      </c>
      <c r="F29" s="553">
        <v>40</v>
      </c>
      <c r="G29" s="553">
        <v>10</v>
      </c>
      <c r="H29" s="554"/>
      <c r="I29" s="512">
        <f t="shared" si="1"/>
        <v>0</v>
      </c>
      <c r="J29" s="533"/>
      <c r="K29" s="513">
        <f>VLOOKUP($M29,'BD ITEMS 16NOV S&amp;M'!$B:$E,4,0)</f>
        <v>10122100</v>
      </c>
      <c r="L29" s="513" t="str">
        <f>VLOOKUP($M29,'BD ITEMS 16NOV S&amp;M'!$B:$E,3,0)</f>
        <v>MX000306</v>
      </c>
      <c r="M29" s="513">
        <v>65414</v>
      </c>
      <c r="N29" s="573" t="s">
        <v>135</v>
      </c>
      <c r="O29" s="564">
        <v>40</v>
      </c>
      <c r="P29" s="564">
        <v>15</v>
      </c>
      <c r="Q29" s="516"/>
      <c r="R29" s="517">
        <f t="shared" si="0"/>
        <v>0</v>
      </c>
      <c r="S29" s="477"/>
      <c r="T29" s="478"/>
      <c r="U29" s="574"/>
      <c r="V29" s="574"/>
      <c r="W29" s="574"/>
      <c r="X29" s="575"/>
    </row>
    <row r="30" spans="2:24" ht="24.95" customHeight="1">
      <c r="B30" s="508">
        <f>VLOOKUP($D30,'BD ITEMS 16NOV S&amp;M'!$B:$E,4,0)</f>
        <v>10122100</v>
      </c>
      <c r="C30" s="508" t="str">
        <f>VLOOKUP($D30,'BD ITEMS 16NOV S&amp;M'!$B:$E,3,0)</f>
        <v>MX000196</v>
      </c>
      <c r="D30" s="508">
        <v>63032</v>
      </c>
      <c r="E30" s="571" t="s">
        <v>121</v>
      </c>
      <c r="F30" s="553">
        <v>40</v>
      </c>
      <c r="G30" s="553">
        <v>10</v>
      </c>
      <c r="H30" s="554"/>
      <c r="I30" s="512">
        <f t="shared" si="1"/>
        <v>0</v>
      </c>
      <c r="J30" s="533"/>
      <c r="K30" s="523">
        <f>VLOOKUP($M30,'BD ITEMS 16NOV S&amp;M'!$B:$E,4,0)</f>
        <v>10122100</v>
      </c>
      <c r="L30" s="523" t="str">
        <f>VLOOKUP($M30,'BD ITEMS 16NOV S&amp;M'!$B:$E,3,0)</f>
        <v>MX000302</v>
      </c>
      <c r="M30" s="523">
        <v>65460</v>
      </c>
      <c r="N30" s="524" t="s">
        <v>415</v>
      </c>
      <c r="O30" s="525">
        <v>40</v>
      </c>
      <c r="P30" s="525">
        <v>15</v>
      </c>
      <c r="Q30" s="526"/>
      <c r="R30" s="527">
        <f t="shared" si="0"/>
        <v>0</v>
      </c>
      <c r="S30" s="477"/>
      <c r="T30" s="576"/>
      <c r="U30" s="574"/>
      <c r="V30" s="574"/>
      <c r="W30" s="574"/>
      <c r="X30" s="575"/>
    </row>
    <row r="31" spans="2:24" ht="24.95" customHeight="1">
      <c r="B31" s="508">
        <f>VLOOKUP($D31,'BD ITEMS 16NOV S&amp;M'!$B:$E,4,0)</f>
        <v>10122100</v>
      </c>
      <c r="C31" s="508" t="str">
        <f>VLOOKUP($D31,'BD ITEMS 16NOV S&amp;M'!$B:$E,3,0)</f>
        <v>MX000200</v>
      </c>
      <c r="D31" s="508">
        <v>63042</v>
      </c>
      <c r="E31" s="571" t="s">
        <v>246</v>
      </c>
      <c r="F31" s="553">
        <v>40</v>
      </c>
      <c r="G31" s="553">
        <v>10</v>
      </c>
      <c r="H31" s="554"/>
      <c r="I31" s="512">
        <f t="shared" si="1"/>
        <v>0</v>
      </c>
      <c r="J31" s="533"/>
      <c r="K31" s="523">
        <f>VLOOKUP($M31,'BD ITEMS 16NOV S&amp;M'!$B:$E,4,0)</f>
        <v>10122100</v>
      </c>
      <c r="L31" s="523" t="str">
        <f>VLOOKUP($M31,'BD ITEMS 16NOV S&amp;M'!$B:$E,3,0)</f>
        <v>MX000305</v>
      </c>
      <c r="M31" s="523">
        <v>65634</v>
      </c>
      <c r="N31" s="577" t="s">
        <v>137</v>
      </c>
      <c r="O31" s="568">
        <v>40</v>
      </c>
      <c r="P31" s="568">
        <v>15</v>
      </c>
      <c r="Q31" s="526"/>
      <c r="R31" s="527">
        <f t="shared" si="0"/>
        <v>0</v>
      </c>
      <c r="S31" s="477"/>
      <c r="T31" s="478"/>
      <c r="U31" s="574"/>
      <c r="V31" s="574"/>
      <c r="W31" s="31"/>
      <c r="X31" s="31"/>
    </row>
    <row r="32" spans="2:24" ht="24.95" customHeight="1">
      <c r="B32" s="508">
        <f>VLOOKUP($D32,'BD ITEMS 16NOV S&amp;M'!$B:$E,4,0)</f>
        <v>10122100</v>
      </c>
      <c r="C32" s="508" t="str">
        <f>VLOOKUP($D32,'BD ITEMS 16NOV S&amp;M'!$B:$E,3,0)</f>
        <v>MX000198</v>
      </c>
      <c r="D32" s="508">
        <v>63052</v>
      </c>
      <c r="E32" s="571" t="s">
        <v>416</v>
      </c>
      <c r="F32" s="553">
        <v>40</v>
      </c>
      <c r="G32" s="553">
        <v>10</v>
      </c>
      <c r="H32" s="554"/>
      <c r="I32" s="512">
        <f t="shared" si="1"/>
        <v>0</v>
      </c>
      <c r="J32" s="533"/>
      <c r="K32" s="523">
        <f>VLOOKUP($M32,'BD ITEMS 16NOV S&amp;M'!$B:$E,4,0)</f>
        <v>10122100</v>
      </c>
      <c r="L32" s="523" t="str">
        <f>VLOOKUP($M32,'BD ITEMS 16NOV S&amp;M'!$B:$E,3,0)</f>
        <v>MX000303</v>
      </c>
      <c r="M32" s="523">
        <v>65474</v>
      </c>
      <c r="N32" s="577" t="s">
        <v>189</v>
      </c>
      <c r="O32" s="568">
        <v>40</v>
      </c>
      <c r="P32" s="568">
        <v>10</v>
      </c>
      <c r="Q32" s="526"/>
      <c r="R32" s="527">
        <f t="shared" si="0"/>
        <v>0</v>
      </c>
      <c r="S32" s="477"/>
      <c r="T32" s="478"/>
      <c r="U32" s="574"/>
      <c r="V32" s="574"/>
      <c r="W32" s="31"/>
      <c r="X32" s="31"/>
    </row>
    <row r="33" spans="1:27" ht="24.95" customHeight="1" thickBot="1">
      <c r="B33" s="508">
        <f>VLOOKUP($D33,'BD ITEMS 16NOV S&amp;M'!$B:$E,4,0)</f>
        <v>10122100</v>
      </c>
      <c r="C33" s="508" t="str">
        <f>VLOOKUP($D33,'BD ITEMS 16NOV S&amp;M'!$B:$E,3,0)</f>
        <v>MX000197</v>
      </c>
      <c r="D33" s="508">
        <v>63502</v>
      </c>
      <c r="E33" s="571" t="s">
        <v>13</v>
      </c>
      <c r="F33" s="553">
        <v>40</v>
      </c>
      <c r="G33" s="553">
        <v>10</v>
      </c>
      <c r="H33" s="554"/>
      <c r="I33" s="512">
        <f t="shared" si="1"/>
        <v>0</v>
      </c>
      <c r="J33" s="533"/>
      <c r="K33" s="546" t="e">
        <f>VLOOKUP($M33,'BD ITEMS 16NOV S&amp;M'!$B:$E,4,0)</f>
        <v>#N/A</v>
      </c>
      <c r="L33" s="546" t="e">
        <f>VLOOKUP($M33,'BD ITEMS 16NOV S&amp;M'!$B:$E,3,0)</f>
        <v>#N/A</v>
      </c>
      <c r="M33" s="546">
        <v>65890</v>
      </c>
      <c r="N33" s="547" t="s">
        <v>417</v>
      </c>
      <c r="O33" s="572">
        <v>40</v>
      </c>
      <c r="P33" s="572">
        <v>10</v>
      </c>
      <c r="Q33" s="549"/>
      <c r="R33" s="550">
        <f t="shared" si="0"/>
        <v>0</v>
      </c>
      <c r="S33" s="477"/>
      <c r="T33" s="478"/>
      <c r="U33" s="574"/>
      <c r="V33" s="574"/>
      <c r="W33" s="31"/>
      <c r="X33" s="31"/>
    </row>
    <row r="34" spans="1:27" ht="24.95" customHeight="1" thickBot="1">
      <c r="B34" s="508">
        <f>VLOOKUP($D34,'BD ITEMS 16NOV S&amp;M'!$B:$E,4,0)</f>
        <v>10122100</v>
      </c>
      <c r="C34" s="508" t="str">
        <f>VLOOKUP($D34,'BD ITEMS 16NOV S&amp;M'!$B:$E,3,0)</f>
        <v>MX000192</v>
      </c>
      <c r="D34" s="508">
        <v>63420</v>
      </c>
      <c r="E34" s="571" t="s">
        <v>124</v>
      </c>
      <c r="F34" s="553">
        <v>40</v>
      </c>
      <c r="G34" s="553">
        <v>10</v>
      </c>
      <c r="H34" s="554"/>
      <c r="I34" s="512">
        <f t="shared" si="1"/>
        <v>0</v>
      </c>
      <c r="J34" s="533"/>
      <c r="K34" s="494"/>
      <c r="L34" s="494"/>
      <c r="M34" s="494">
        <v>1.4999999999999999E-2</v>
      </c>
      <c r="N34" s="495" t="s">
        <v>418</v>
      </c>
      <c r="O34" s="556"/>
      <c r="P34" s="556"/>
      <c r="Q34" s="529"/>
      <c r="R34" s="530"/>
      <c r="S34" s="477"/>
      <c r="T34" s="478"/>
      <c r="U34" s="574"/>
      <c r="V34" s="574"/>
      <c r="W34" s="31"/>
      <c r="X34" s="31"/>
    </row>
    <row r="35" spans="1:27" ht="24.95" customHeight="1" thickBot="1">
      <c r="B35" s="518">
        <f>VLOOKUP($D35,'BD ITEMS 16NOV S&amp;M'!$B:$E,4,0)</f>
        <v>10122100</v>
      </c>
      <c r="C35" s="518" t="str">
        <f>VLOOKUP($D35,'BD ITEMS 16NOV S&amp;M'!$B:$E,3,0)</f>
        <v>MX000193</v>
      </c>
      <c r="D35" s="518">
        <v>63430</v>
      </c>
      <c r="E35" s="578" t="s">
        <v>419</v>
      </c>
      <c r="F35" s="561">
        <v>40</v>
      </c>
      <c r="G35" s="561">
        <v>10</v>
      </c>
      <c r="H35" s="562"/>
      <c r="I35" s="522">
        <f t="shared" si="1"/>
        <v>0</v>
      </c>
      <c r="J35" s="533"/>
      <c r="K35" s="513">
        <f>VLOOKUP($M35,'BD ITEMS 16NOV S&amp;M'!$B:$E,4,0)</f>
        <v>10122100</v>
      </c>
      <c r="L35" s="513" t="str">
        <f>VLOOKUP($M35,'BD ITEMS 16NOV S&amp;M'!$B:$E,3,0)</f>
        <v>MX000269</v>
      </c>
      <c r="M35" s="513">
        <v>66052</v>
      </c>
      <c r="N35" s="579" t="s">
        <v>160</v>
      </c>
      <c r="O35" s="564">
        <v>40</v>
      </c>
      <c r="P35" s="564">
        <v>10</v>
      </c>
      <c r="Q35" s="501"/>
      <c r="R35" s="517">
        <f t="shared" si="0"/>
        <v>0</v>
      </c>
      <c r="S35" s="477"/>
      <c r="T35" s="478"/>
      <c r="U35" s="574"/>
      <c r="V35" s="574"/>
      <c r="W35" s="31"/>
      <c r="X35" s="31"/>
    </row>
    <row r="36" spans="1:27" ht="24.95" customHeight="1" thickBot="1">
      <c r="B36" s="488"/>
      <c r="C36" s="488"/>
      <c r="D36" s="488">
        <v>1.4999999999999999E-2</v>
      </c>
      <c r="E36" s="489" t="s">
        <v>420</v>
      </c>
      <c r="F36" s="528"/>
      <c r="G36" s="528"/>
      <c r="H36" s="529"/>
      <c r="I36" s="530"/>
      <c r="J36" s="533"/>
      <c r="K36" s="523">
        <f>VLOOKUP($M36,'BD ITEMS 16NOV S&amp;M'!$B:$E,4,0)</f>
        <v>10122100</v>
      </c>
      <c r="L36" s="523" t="str">
        <f>VLOOKUP($M36,'BD ITEMS 16NOV S&amp;M'!$B:$E,3,0)</f>
        <v>MX000270</v>
      </c>
      <c r="M36" s="523">
        <v>66062</v>
      </c>
      <c r="N36" s="580" t="s">
        <v>161</v>
      </c>
      <c r="O36" s="568">
        <v>40</v>
      </c>
      <c r="P36" s="568">
        <v>5</v>
      </c>
      <c r="Q36" s="511"/>
      <c r="R36" s="527">
        <f t="shared" si="0"/>
        <v>0</v>
      </c>
      <c r="S36" s="477"/>
      <c r="T36" s="478"/>
      <c r="U36" s="574"/>
      <c r="V36" s="574"/>
      <c r="W36" s="31"/>
      <c r="X36" s="31"/>
    </row>
    <row r="37" spans="1:27" ht="24.95" customHeight="1" thickBot="1">
      <c r="B37" s="498">
        <f>VLOOKUP($D37,'BD ITEMS 16NOV S&amp;M'!$B:$E,4,0)</f>
        <v>10122100</v>
      </c>
      <c r="C37" s="498" t="str">
        <f>VLOOKUP($D37,'BD ITEMS 16NOV S&amp;M'!$B:$E,3,0)</f>
        <v>MX000239</v>
      </c>
      <c r="D37" s="498">
        <v>63172</v>
      </c>
      <c r="E37" s="499" t="s">
        <v>14</v>
      </c>
      <c r="F37" s="569">
        <v>40</v>
      </c>
      <c r="G37" s="569">
        <v>10</v>
      </c>
      <c r="H37" s="570"/>
      <c r="I37" s="502">
        <f t="shared" si="1"/>
        <v>0</v>
      </c>
      <c r="J37" s="533"/>
      <c r="K37" s="546">
        <f>VLOOKUP($M37,'BD ITEMS 16NOV S&amp;M'!$B:$E,4,0)</f>
        <v>10122100</v>
      </c>
      <c r="L37" s="546" t="str">
        <f>VLOOKUP($M37,'BD ITEMS 16NOV S&amp;M'!$B:$E,3,0)</f>
        <v>MX000265</v>
      </c>
      <c r="M37" s="546">
        <v>56902</v>
      </c>
      <c r="N37" s="581" t="s">
        <v>76</v>
      </c>
      <c r="O37" s="582">
        <v>40</v>
      </c>
      <c r="P37" s="583">
        <v>10</v>
      </c>
      <c r="Q37" s="584"/>
      <c r="R37" s="550">
        <f t="shared" si="0"/>
        <v>0</v>
      </c>
      <c r="S37" s="477"/>
      <c r="T37" s="478"/>
      <c r="U37" s="574"/>
      <c r="V37" s="574"/>
      <c r="W37" s="31"/>
      <c r="X37" s="31"/>
    </row>
    <row r="38" spans="1:27" ht="24.95" customHeight="1" thickBot="1">
      <c r="B38" s="508">
        <f>VLOOKUP($D38,'BD ITEMS 16NOV S&amp;M'!$B:$E,4,0)</f>
        <v>10122100</v>
      </c>
      <c r="C38" s="508" t="str">
        <f>VLOOKUP($D38,'BD ITEMS 16NOV S&amp;M'!$B:$E,3,0)</f>
        <v>MX000240</v>
      </c>
      <c r="D38" s="508">
        <v>63182</v>
      </c>
      <c r="E38" s="571" t="s">
        <v>125</v>
      </c>
      <c r="F38" s="553">
        <v>40</v>
      </c>
      <c r="G38" s="553">
        <v>10</v>
      </c>
      <c r="H38" s="554"/>
      <c r="I38" s="512">
        <f t="shared" si="1"/>
        <v>0</v>
      </c>
      <c r="J38" s="533"/>
      <c r="K38" s="503">
        <f>VLOOKUP($M38,'BD ITEMS 16NOV S&amp;M'!$B:$E,4,0)</f>
        <v>10122100</v>
      </c>
      <c r="L38" s="503" t="str">
        <f>VLOOKUP($M38,'BD ITEMS 16NOV S&amp;M'!$B:$E,3,0)</f>
        <v>MX000264</v>
      </c>
      <c r="M38" s="503">
        <v>56906</v>
      </c>
      <c r="N38" s="585" t="s">
        <v>77</v>
      </c>
      <c r="O38" s="586">
        <v>5</v>
      </c>
      <c r="P38" s="587">
        <v>14</v>
      </c>
      <c r="Q38" s="588"/>
      <c r="R38" s="507">
        <f t="shared" si="0"/>
        <v>0</v>
      </c>
      <c r="S38" s="477"/>
      <c r="T38" s="478"/>
      <c r="U38" s="574"/>
      <c r="V38" s="574"/>
      <c r="W38" s="31"/>
      <c r="X38" s="31"/>
    </row>
    <row r="39" spans="1:27" ht="24.95" customHeight="1" thickBot="1">
      <c r="B39" s="518">
        <f>VLOOKUP($D39,'BD ITEMS 16NOV S&amp;M'!$B:$E,4,0)</f>
        <v>10122100</v>
      </c>
      <c r="C39" s="518" t="str">
        <f>VLOOKUP($D39,'BD ITEMS 16NOV S&amp;M'!$B:$E,3,0)</f>
        <v>MX000242</v>
      </c>
      <c r="D39" s="518">
        <v>63192</v>
      </c>
      <c r="E39" s="578" t="s">
        <v>421</v>
      </c>
      <c r="F39" s="561">
        <v>40</v>
      </c>
      <c r="G39" s="561">
        <v>10</v>
      </c>
      <c r="H39" s="562"/>
      <c r="I39" s="522">
        <f t="shared" si="1"/>
        <v>0</v>
      </c>
      <c r="J39" s="533"/>
      <c r="K39" s="589">
        <f>VLOOKUP($M39,'BD ITEMS 16NOV S&amp;M'!$B:$E,4,0)</f>
        <v>10122100</v>
      </c>
      <c r="L39" s="589" t="str">
        <f>VLOOKUP($M39,'BD ITEMS 16NOV S&amp;M'!$B:$E,3,0)</f>
        <v>MX000266</v>
      </c>
      <c r="M39" s="589">
        <v>66932</v>
      </c>
      <c r="N39" s="590" t="s">
        <v>422</v>
      </c>
      <c r="O39" s="591">
        <v>40</v>
      </c>
      <c r="P39" s="592">
        <v>5</v>
      </c>
      <c r="Q39" s="593"/>
      <c r="R39" s="594">
        <f t="shared" si="0"/>
        <v>0</v>
      </c>
      <c r="S39" s="477"/>
      <c r="T39" s="478"/>
      <c r="U39" s="574"/>
      <c r="V39" s="574"/>
      <c r="W39" s="31"/>
      <c r="X39" s="31"/>
    </row>
    <row r="40" spans="1:27" ht="24.95" customHeight="1" thickBot="1">
      <c r="B40" s="595"/>
      <c r="C40" s="595"/>
      <c r="D40" s="595"/>
      <c r="E40" s="489" t="s">
        <v>423</v>
      </c>
      <c r="F40" s="528"/>
      <c r="G40" s="528"/>
      <c r="H40" s="529"/>
      <c r="I40" s="530"/>
      <c r="J40" s="533"/>
      <c r="K40" s="494"/>
      <c r="L40" s="494"/>
      <c r="M40" s="494">
        <v>1.4999999999999999E-2</v>
      </c>
      <c r="N40" s="495" t="s">
        <v>424</v>
      </c>
      <c r="O40" s="556"/>
      <c r="P40" s="556"/>
      <c r="Q40" s="529"/>
      <c r="R40" s="530"/>
      <c r="S40" s="31"/>
      <c r="T40" s="31"/>
      <c r="U40" s="31"/>
      <c r="V40" s="31"/>
      <c r="W40" s="31"/>
      <c r="X40" s="31"/>
      <c r="Y40" s="31"/>
      <c r="Z40" s="31"/>
      <c r="AA40" s="31"/>
    </row>
    <row r="41" spans="1:27" ht="24.95" customHeight="1" thickBot="1">
      <c r="B41" s="596"/>
      <c r="C41" s="596"/>
      <c r="D41" s="596">
        <v>1.4999999999999999E-2</v>
      </c>
      <c r="E41" s="597" t="s">
        <v>425</v>
      </c>
      <c r="F41" s="598"/>
      <c r="G41" s="598"/>
      <c r="H41" s="599"/>
      <c r="I41" s="600"/>
      <c r="J41" s="533"/>
      <c r="K41" s="601">
        <f>VLOOKUP($M41,'BD ITEMS 16NOV S&amp;M'!$B:$E,4,0)</f>
        <v>10122100</v>
      </c>
      <c r="L41" s="601" t="str">
        <f>VLOOKUP($M41,'BD ITEMS 16NOV S&amp;M'!$B:$E,3,0)</f>
        <v>MX000429</v>
      </c>
      <c r="M41" s="601">
        <v>66572</v>
      </c>
      <c r="N41" s="602" t="s">
        <v>196</v>
      </c>
      <c r="O41" s="603">
        <v>40</v>
      </c>
      <c r="P41" s="592">
        <v>5</v>
      </c>
      <c r="Q41" s="604"/>
      <c r="R41" s="594">
        <f t="shared" si="0"/>
        <v>0</v>
      </c>
      <c r="T41" s="31"/>
      <c r="U41" s="31"/>
      <c r="V41" s="31"/>
      <c r="W41" s="31"/>
      <c r="X41" s="31"/>
      <c r="Y41" s="31"/>
      <c r="Z41" s="31"/>
      <c r="AA41" s="31"/>
    </row>
    <row r="42" spans="1:27" ht="24.95" customHeight="1" thickBot="1">
      <c r="B42" s="498">
        <f>VLOOKUP($D42,'BD ITEMS 16NOV S&amp;M'!$B:$E,4,0)</f>
        <v>10122100</v>
      </c>
      <c r="C42" s="498" t="str">
        <f>VLOOKUP($D42,'BD ITEMS 16NOV S&amp;M'!$B:$E,3,0)</f>
        <v>MX000259</v>
      </c>
      <c r="D42" s="498">
        <v>33300</v>
      </c>
      <c r="E42" s="545" t="s">
        <v>330</v>
      </c>
      <c r="F42" s="500">
        <v>25</v>
      </c>
      <c r="G42" s="500">
        <v>1</v>
      </c>
      <c r="H42" s="501"/>
      <c r="I42" s="502">
        <f t="shared" si="1"/>
        <v>0</v>
      </c>
      <c r="J42" s="563"/>
      <c r="K42" s="605">
        <f>VLOOKUP($M42,'BD ITEMS 16NOV S&amp;M'!$B:$E,4,0)</f>
        <v>10122100</v>
      </c>
      <c r="L42" s="605" t="str">
        <f>VLOOKUP($M42,'BD ITEMS 16NOV S&amp;M'!$B:$E,3,0)</f>
        <v>MX000428</v>
      </c>
      <c r="M42" s="605">
        <v>66576</v>
      </c>
      <c r="N42" s="606" t="s">
        <v>197</v>
      </c>
      <c r="O42" s="607">
        <v>5</v>
      </c>
      <c r="P42" s="587">
        <v>14</v>
      </c>
      <c r="Q42" s="608"/>
      <c r="R42" s="507">
        <f t="shared" si="0"/>
        <v>0</v>
      </c>
      <c r="T42" s="31"/>
      <c r="U42" s="31"/>
      <c r="V42" s="31"/>
      <c r="W42" s="31"/>
      <c r="X42" s="31"/>
      <c r="Y42" s="31"/>
      <c r="Z42" s="31"/>
      <c r="AA42" s="31"/>
    </row>
    <row r="43" spans="1:27" ht="24.95" customHeight="1" thickBot="1">
      <c r="B43" s="508">
        <f>VLOOKUP($D43,'BD ITEMS 16NOV S&amp;M'!$B:$E,4,0)</f>
        <v>10122100</v>
      </c>
      <c r="C43" s="508" t="str">
        <f>VLOOKUP($D43,'BD ITEMS 16NOV S&amp;M'!$B:$E,3,0)</f>
        <v>MX000261</v>
      </c>
      <c r="D43" s="508">
        <v>33302</v>
      </c>
      <c r="E43" s="552" t="s">
        <v>328</v>
      </c>
      <c r="F43" s="510">
        <v>25</v>
      </c>
      <c r="G43" s="510">
        <v>1</v>
      </c>
      <c r="H43" s="511"/>
      <c r="I43" s="512">
        <f t="shared" si="1"/>
        <v>0</v>
      </c>
      <c r="J43" s="563"/>
      <c r="K43" s="601">
        <f>VLOOKUP($M43,'BD ITEMS 16NOV S&amp;M'!$B:$E,4,0)</f>
        <v>10122100</v>
      </c>
      <c r="L43" s="601" t="str">
        <f>VLOOKUP($M43,'BD ITEMS 16NOV S&amp;M'!$B:$E,3,0)</f>
        <v>MX000425</v>
      </c>
      <c r="M43" s="601">
        <v>66592</v>
      </c>
      <c r="N43" s="602" t="s">
        <v>199</v>
      </c>
      <c r="O43" s="603">
        <v>40</v>
      </c>
      <c r="P43" s="592">
        <v>10</v>
      </c>
      <c r="Q43" s="609"/>
      <c r="R43" s="594">
        <f t="shared" si="0"/>
        <v>0</v>
      </c>
      <c r="T43" s="477"/>
      <c r="U43" s="610"/>
      <c r="V43" s="1158"/>
      <c r="W43" s="1158"/>
      <c r="X43" s="1158"/>
      <c r="Y43" s="611"/>
      <c r="Z43" s="612"/>
      <c r="AA43" s="31"/>
    </row>
    <row r="44" spans="1:27" ht="24.95" customHeight="1" thickBot="1">
      <c r="A44" s="31"/>
      <c r="B44" s="508">
        <f>VLOOKUP($D44,'BD ITEMS 16NOV S&amp;M'!$B:$E,4,0)</f>
        <v>10122100</v>
      </c>
      <c r="C44" s="508" t="str">
        <f>VLOOKUP($D44,'BD ITEMS 16NOV S&amp;M'!$B:$E,3,0)</f>
        <v>MX000243</v>
      </c>
      <c r="D44" s="508">
        <v>33310</v>
      </c>
      <c r="E44" s="552" t="s">
        <v>327</v>
      </c>
      <c r="F44" s="510">
        <v>25</v>
      </c>
      <c r="G44" s="510">
        <v>1</v>
      </c>
      <c r="H44" s="511"/>
      <c r="I44" s="512">
        <f t="shared" si="1"/>
        <v>0</v>
      </c>
      <c r="J44" s="613"/>
      <c r="K44" s="494"/>
      <c r="L44" s="494"/>
      <c r="M44" s="494">
        <v>1.4999999999999999E-2</v>
      </c>
      <c r="N44" s="495" t="s">
        <v>426</v>
      </c>
      <c r="O44" s="556"/>
      <c r="P44" s="556"/>
      <c r="Q44" s="529"/>
      <c r="R44" s="530"/>
      <c r="T44" s="477"/>
      <c r="U44" s="610"/>
      <c r="V44" s="1158"/>
      <c r="W44" s="1158"/>
      <c r="X44" s="1158"/>
      <c r="Y44" s="611"/>
      <c r="Z44" s="612"/>
      <c r="AA44" s="31"/>
    </row>
    <row r="45" spans="1:27" ht="24.95" customHeight="1">
      <c r="B45" s="508">
        <f>VLOOKUP($D45,'BD ITEMS 16NOV S&amp;M'!$B:$E,4,0)</f>
        <v>10122100</v>
      </c>
      <c r="C45" s="508" t="str">
        <f>VLOOKUP($D45,'BD ITEMS 16NOV S&amp;M'!$B:$E,3,0)</f>
        <v>MX000247</v>
      </c>
      <c r="D45" s="508">
        <v>33311</v>
      </c>
      <c r="E45" s="552" t="s">
        <v>326</v>
      </c>
      <c r="F45" s="510">
        <v>25</v>
      </c>
      <c r="G45" s="510">
        <v>1</v>
      </c>
      <c r="H45" s="511"/>
      <c r="I45" s="512">
        <f t="shared" si="1"/>
        <v>0</v>
      </c>
      <c r="J45" s="613"/>
      <c r="K45" s="614" t="e">
        <f>VLOOKUP($M45,'BD ITEMS 16NOV S&amp;M'!$B:$E,4,0)</f>
        <v>#N/A</v>
      </c>
      <c r="L45" s="614" t="e">
        <f>VLOOKUP($M45,'BD ITEMS 16NOV S&amp;M'!$B:$E,3,0)</f>
        <v>#N/A</v>
      </c>
      <c r="M45" s="614">
        <v>66002</v>
      </c>
      <c r="N45" s="615" t="s">
        <v>83</v>
      </c>
      <c r="O45" s="616">
        <v>40</v>
      </c>
      <c r="P45" s="617">
        <v>5</v>
      </c>
      <c r="Q45" s="618"/>
      <c r="R45" s="517">
        <f t="shared" si="0"/>
        <v>0</v>
      </c>
      <c r="T45" s="477"/>
      <c r="U45" s="478"/>
      <c r="V45" s="574"/>
      <c r="W45" s="574"/>
      <c r="X45" s="31"/>
      <c r="Y45" s="31"/>
      <c r="Z45" s="31"/>
      <c r="AA45" s="31"/>
    </row>
    <row r="46" spans="1:27" ht="24.95" customHeight="1" thickBot="1">
      <c r="B46" s="508">
        <f>VLOOKUP($D46,'BD ITEMS 16NOV S&amp;M'!$B:$E,4,0)</f>
        <v>10122100</v>
      </c>
      <c r="C46" s="508" t="str">
        <f>VLOOKUP($D46,'BD ITEMS 16NOV S&amp;M'!$B:$E,3,0)</f>
        <v>MX000248</v>
      </c>
      <c r="D46" s="508">
        <v>33320</v>
      </c>
      <c r="E46" s="552" t="s">
        <v>324</v>
      </c>
      <c r="F46" s="510">
        <v>40</v>
      </c>
      <c r="G46" s="510">
        <v>1</v>
      </c>
      <c r="H46" s="511"/>
      <c r="I46" s="512">
        <f t="shared" si="1"/>
        <v>0</v>
      </c>
      <c r="J46" s="613"/>
      <c r="K46" s="619">
        <f>VLOOKUP($M46,'BD ITEMS 16NOV S&amp;M'!$B:$E,4,0)</f>
        <v>10122100</v>
      </c>
      <c r="L46" s="619" t="str">
        <f>VLOOKUP($M46,'BD ITEMS 16NOV S&amp;M'!$B:$E,3,0)</f>
        <v>MX000272</v>
      </c>
      <c r="M46" s="619">
        <v>66012</v>
      </c>
      <c r="N46" s="620" t="s">
        <v>84</v>
      </c>
      <c r="O46" s="621">
        <v>40</v>
      </c>
      <c r="P46" s="622">
        <v>10</v>
      </c>
      <c r="Q46" s="623"/>
      <c r="R46" s="550">
        <f t="shared" si="0"/>
        <v>0</v>
      </c>
      <c r="T46" s="477"/>
      <c r="U46" s="478"/>
      <c r="V46" s="574"/>
      <c r="W46" s="574"/>
      <c r="X46" s="31"/>
      <c r="Y46" s="31"/>
      <c r="Z46" s="31"/>
      <c r="AA46" s="31"/>
    </row>
    <row r="47" spans="1:27" ht="24.95" customHeight="1" thickBot="1">
      <c r="B47" s="508">
        <f>VLOOKUP($D47,'BD ITEMS 16NOV S&amp;M'!$B:$E,4,0)</f>
        <v>10122100</v>
      </c>
      <c r="C47" s="508" t="str">
        <f>VLOOKUP($D47,'BD ITEMS 16NOV S&amp;M'!$B:$E,3,0)</f>
        <v>MX000252</v>
      </c>
      <c r="D47" s="508">
        <v>33321</v>
      </c>
      <c r="E47" s="552" t="s">
        <v>322</v>
      </c>
      <c r="F47" s="510">
        <v>40</v>
      </c>
      <c r="G47" s="510">
        <v>1</v>
      </c>
      <c r="H47" s="511"/>
      <c r="I47" s="512">
        <f t="shared" si="1"/>
        <v>0</v>
      </c>
      <c r="J47" s="613"/>
      <c r="K47" s="494"/>
      <c r="L47" s="494"/>
      <c r="M47" s="494">
        <v>1.4999999999999999E-2</v>
      </c>
      <c r="N47" s="495" t="s">
        <v>427</v>
      </c>
      <c r="O47" s="556"/>
      <c r="P47" s="556"/>
      <c r="Q47" s="529"/>
      <c r="R47" s="530"/>
      <c r="T47" s="477"/>
      <c r="U47" s="478"/>
      <c r="V47" s="574"/>
      <c r="W47" s="574"/>
      <c r="X47" s="31"/>
      <c r="Y47" s="31"/>
      <c r="Z47" s="31"/>
      <c r="AA47" s="31"/>
    </row>
    <row r="48" spans="1:27" ht="24.95" customHeight="1">
      <c r="B48" s="508">
        <f>VLOOKUP($D48,'BD ITEMS 16NOV S&amp;M'!$B:$E,4,0)</f>
        <v>10122100</v>
      </c>
      <c r="C48" s="508" t="str">
        <f>VLOOKUP($D48,'BD ITEMS 16NOV S&amp;M'!$B:$E,3,0)</f>
        <v>MX000253</v>
      </c>
      <c r="D48" s="508">
        <v>33332</v>
      </c>
      <c r="E48" s="552" t="s">
        <v>320</v>
      </c>
      <c r="F48" s="510">
        <v>40</v>
      </c>
      <c r="G48" s="510">
        <v>1</v>
      </c>
      <c r="H48" s="511"/>
      <c r="I48" s="512">
        <f t="shared" si="1"/>
        <v>0</v>
      </c>
      <c r="J48" s="533"/>
      <c r="K48" s="614">
        <f>VLOOKUP($M48,'BD ITEMS 16NOV S&amp;M'!$B:$E,4,0)</f>
        <v>10122100</v>
      </c>
      <c r="L48" s="614" t="str">
        <f>VLOOKUP($M48,'BD ITEMS 16NOV S&amp;M'!$B:$E,3,0)</f>
        <v>MX000418</v>
      </c>
      <c r="M48" s="614">
        <v>66170</v>
      </c>
      <c r="N48" s="615" t="s">
        <v>71</v>
      </c>
      <c r="O48" s="616">
        <v>40</v>
      </c>
      <c r="P48" s="617">
        <v>5</v>
      </c>
      <c r="Q48" s="618"/>
      <c r="R48" s="517">
        <f t="shared" si="0"/>
        <v>0</v>
      </c>
      <c r="T48" s="477"/>
      <c r="U48" s="478"/>
      <c r="V48" s="574"/>
      <c r="W48" s="574"/>
      <c r="X48" s="31"/>
      <c r="Y48" s="31"/>
      <c r="Z48" s="31"/>
      <c r="AA48" s="31"/>
    </row>
    <row r="49" spans="1:27" ht="24.95" customHeight="1">
      <c r="B49" s="508">
        <f>VLOOKUP($D49,'BD ITEMS 16NOV S&amp;M'!$B:$E,4,0)</f>
        <v>10122100</v>
      </c>
      <c r="C49" s="508" t="str">
        <f>VLOOKUP($D49,'BD ITEMS 16NOV S&amp;M'!$B:$E,3,0)</f>
        <v>MX000258</v>
      </c>
      <c r="D49" s="508">
        <v>33330</v>
      </c>
      <c r="E49" s="552" t="s">
        <v>319</v>
      </c>
      <c r="F49" s="510">
        <v>40</v>
      </c>
      <c r="G49" s="510">
        <v>1</v>
      </c>
      <c r="H49" s="511"/>
      <c r="I49" s="512">
        <f t="shared" si="1"/>
        <v>0</v>
      </c>
      <c r="J49" s="486"/>
      <c r="K49" s="624">
        <f>VLOOKUP($M49,'BD ITEMS 16NOV S&amp;M'!$B:$E,4,0)</f>
        <v>10122100</v>
      </c>
      <c r="L49" s="624" t="str">
        <f>VLOOKUP($M49,'BD ITEMS 16NOV S&amp;M'!$B:$E,3,0)</f>
        <v>MX000423</v>
      </c>
      <c r="M49" s="624">
        <v>66042</v>
      </c>
      <c r="N49" s="625" t="s">
        <v>72</v>
      </c>
      <c r="O49" s="626">
        <v>40</v>
      </c>
      <c r="P49" s="627">
        <v>10</v>
      </c>
      <c r="Q49" s="628"/>
      <c r="R49" s="527">
        <f t="shared" si="0"/>
        <v>0</v>
      </c>
      <c r="T49" s="477"/>
      <c r="U49" s="478"/>
      <c r="V49" s="574"/>
      <c r="W49" s="574"/>
      <c r="X49" s="31"/>
      <c r="Y49" s="31"/>
      <c r="Z49" s="31"/>
      <c r="AA49" s="31"/>
    </row>
    <row r="50" spans="1:27" ht="24.95" customHeight="1" thickBot="1">
      <c r="B50" s="518">
        <f>VLOOKUP($D50,'BD ITEMS 16NOV S&amp;M'!$B:$E,4,0)</f>
        <v>10122100</v>
      </c>
      <c r="C50" s="518" t="str">
        <f>VLOOKUP($D50,'BD ITEMS 16NOV S&amp;M'!$B:$E,3,0)</f>
        <v>MX000263</v>
      </c>
      <c r="D50" s="518">
        <v>43902</v>
      </c>
      <c r="E50" s="560" t="s">
        <v>318</v>
      </c>
      <c r="F50" s="520">
        <v>40</v>
      </c>
      <c r="G50" s="520">
        <v>5</v>
      </c>
      <c r="H50" s="521"/>
      <c r="I50" s="522">
        <f t="shared" si="1"/>
        <v>0</v>
      </c>
      <c r="J50" s="486"/>
      <c r="K50" s="624">
        <f>VLOOKUP($M50,'BD ITEMS 16NOV S&amp;M'!$B:$E,4,0)</f>
        <v>10122100</v>
      </c>
      <c r="L50" s="624" t="str">
        <f>VLOOKUP($M50,'BD ITEMS 16NOV S&amp;M'!$B:$E,3,0)</f>
        <v>MX000421</v>
      </c>
      <c r="M50" s="624">
        <v>66184</v>
      </c>
      <c r="N50" s="625" t="s">
        <v>239</v>
      </c>
      <c r="O50" s="626">
        <v>40</v>
      </c>
      <c r="P50" s="627">
        <v>10</v>
      </c>
      <c r="Q50" s="628"/>
      <c r="R50" s="527">
        <f t="shared" si="0"/>
        <v>0</v>
      </c>
      <c r="T50" s="477"/>
      <c r="U50" s="478"/>
      <c r="V50" s="574"/>
      <c r="W50" s="574"/>
      <c r="X50" s="31"/>
      <c r="Y50" s="31"/>
      <c r="Z50" s="31"/>
      <c r="AA50" s="31"/>
    </row>
    <row r="51" spans="1:27" ht="24.95" customHeight="1" thickBot="1">
      <c r="A51" s="31"/>
      <c r="B51" s="488"/>
      <c r="C51" s="488"/>
      <c r="D51" s="488">
        <v>1.4999999999999999E-2</v>
      </c>
      <c r="E51" s="489" t="s">
        <v>428</v>
      </c>
      <c r="F51" s="528"/>
      <c r="G51" s="528"/>
      <c r="H51" s="529"/>
      <c r="I51" s="530"/>
      <c r="J51" s="533"/>
      <c r="K51" s="624">
        <f>VLOOKUP($M51,'BD ITEMS 16NOV S&amp;M'!$B:$E,4,0)</f>
        <v>10122100</v>
      </c>
      <c r="L51" s="624" t="str">
        <f>VLOOKUP($M51,'BD ITEMS 16NOV S&amp;M'!$B:$E,3,0)</f>
        <v>MX000413</v>
      </c>
      <c r="M51" s="624">
        <v>46772</v>
      </c>
      <c r="N51" s="625" t="s">
        <v>200</v>
      </c>
      <c r="O51" s="627">
        <v>40</v>
      </c>
      <c r="P51" s="627">
        <v>10</v>
      </c>
      <c r="Q51" s="628"/>
      <c r="R51" s="527">
        <f t="shared" si="0"/>
        <v>0</v>
      </c>
      <c r="T51" s="477"/>
      <c r="U51" s="478"/>
      <c r="V51" s="574"/>
      <c r="W51" s="574"/>
      <c r="X51" s="31"/>
      <c r="Y51" s="31"/>
      <c r="Z51" s="31"/>
      <c r="AA51" s="31"/>
    </row>
    <row r="52" spans="1:27" ht="24.95" customHeight="1" thickBot="1">
      <c r="B52" s="498">
        <f>VLOOKUP($D52,'BD ITEMS 16NOV S&amp;M'!$B:$E,4,0)</f>
        <v>10122100</v>
      </c>
      <c r="C52" s="498" t="str">
        <f>VLOOKUP($D52,'BD ITEMS 16NOV S&amp;M'!$B:$E,3,0)</f>
        <v>MX000219</v>
      </c>
      <c r="D52" s="498">
        <v>63912</v>
      </c>
      <c r="E52" s="545" t="s">
        <v>227</v>
      </c>
      <c r="F52" s="500">
        <v>40</v>
      </c>
      <c r="G52" s="500">
        <v>10</v>
      </c>
      <c r="H52" s="501"/>
      <c r="I52" s="502">
        <f t="shared" si="1"/>
        <v>0</v>
      </c>
      <c r="J52" s="533"/>
      <c r="K52" s="619">
        <f>VLOOKUP($M52,'BD ITEMS 16NOV S&amp;M'!$B:$E,4,0)</f>
        <v>10122100</v>
      </c>
      <c r="L52" s="619" t="str">
        <f>VLOOKUP($M52,'BD ITEMS 16NOV S&amp;M'!$B:$E,3,0)</f>
        <v>MX000420</v>
      </c>
      <c r="M52" s="619">
        <v>66114</v>
      </c>
      <c r="N52" s="620" t="s">
        <v>73</v>
      </c>
      <c r="O52" s="629">
        <v>40</v>
      </c>
      <c r="P52" s="629">
        <v>10</v>
      </c>
      <c r="Q52" s="630"/>
      <c r="R52" s="550">
        <f t="shared" si="0"/>
        <v>0</v>
      </c>
      <c r="T52" s="477"/>
      <c r="U52" s="478"/>
      <c r="V52" s="574"/>
      <c r="W52" s="574"/>
      <c r="X52" s="31"/>
      <c r="Y52" s="31"/>
      <c r="Z52" s="31"/>
      <c r="AA52" s="31"/>
    </row>
    <row r="53" spans="1:27" ht="24.95" customHeight="1" thickBot="1">
      <c r="B53" s="631">
        <f>VLOOKUP($D53,'BD ITEMS 16NOV S&amp;M'!$B:$E,4,0)</f>
        <v>10122100</v>
      </c>
      <c r="C53" s="631" t="str">
        <f>VLOOKUP($D53,'BD ITEMS 16NOV S&amp;M'!$B:$E,3,0)</f>
        <v>MX000221</v>
      </c>
      <c r="D53" s="631">
        <v>63922</v>
      </c>
      <c r="E53" s="632" t="s">
        <v>228</v>
      </c>
      <c r="F53" s="633">
        <v>40</v>
      </c>
      <c r="G53" s="510">
        <v>10</v>
      </c>
      <c r="H53" s="628"/>
      <c r="I53" s="512">
        <f t="shared" si="1"/>
        <v>0</v>
      </c>
      <c r="J53" s="533"/>
      <c r="K53" s="494"/>
      <c r="L53" s="494"/>
      <c r="M53" s="494">
        <v>1.4999999999999999E-2</v>
      </c>
      <c r="N53" s="495" t="s">
        <v>429</v>
      </c>
      <c r="O53" s="556"/>
      <c r="P53" s="556"/>
      <c r="Q53" s="529"/>
      <c r="R53" s="530"/>
      <c r="S53" s="31"/>
      <c r="T53" s="31"/>
      <c r="U53" s="31"/>
      <c r="V53" s="31"/>
      <c r="W53" s="31"/>
      <c r="X53" s="31"/>
      <c r="Y53" s="31"/>
      <c r="Z53" s="31"/>
      <c r="AA53" s="31"/>
    </row>
    <row r="54" spans="1:27" ht="24.95" customHeight="1">
      <c r="B54" s="631">
        <f>VLOOKUP($D54,'BD ITEMS 16NOV S&amp;M'!$B:$E,4,0)</f>
        <v>10122100</v>
      </c>
      <c r="C54" s="631" t="str">
        <f>VLOOKUP($D54,'BD ITEMS 16NOV S&amp;M'!$B:$E,3,0)</f>
        <v>MX000225</v>
      </c>
      <c r="D54" s="631">
        <v>63932</v>
      </c>
      <c r="E54" s="632" t="s">
        <v>229</v>
      </c>
      <c r="F54" s="633">
        <v>40</v>
      </c>
      <c r="G54" s="510">
        <v>10</v>
      </c>
      <c r="H54" s="628"/>
      <c r="I54" s="512">
        <f t="shared" si="1"/>
        <v>0</v>
      </c>
      <c r="J54" s="533"/>
      <c r="K54" s="614">
        <f>VLOOKUP($M54,'BD ITEMS 16NOV S&amp;M'!$B:$E,4,0)</f>
        <v>10122100</v>
      </c>
      <c r="L54" s="614" t="str">
        <f>VLOOKUP($M54,'BD ITEMS 16NOV S&amp;M'!$B:$E,3,0)</f>
        <v>MX000183</v>
      </c>
      <c r="M54" s="614">
        <v>43030</v>
      </c>
      <c r="N54" s="615" t="s">
        <v>430</v>
      </c>
      <c r="O54" s="616">
        <v>1000</v>
      </c>
      <c r="P54" s="617">
        <v>1000</v>
      </c>
      <c r="Q54" s="618"/>
      <c r="R54" s="517">
        <f t="shared" si="0"/>
        <v>0</v>
      </c>
      <c r="T54" s="31"/>
      <c r="U54" s="31"/>
      <c r="V54" s="31"/>
      <c r="W54" s="31"/>
      <c r="X54" s="31"/>
      <c r="Y54" s="31"/>
      <c r="Z54" s="31"/>
      <c r="AA54" s="31"/>
    </row>
    <row r="55" spans="1:27" ht="24.95" customHeight="1">
      <c r="B55" s="631">
        <f>VLOOKUP($D55,'BD ITEMS 16NOV S&amp;M'!$B:$E,4,0)</f>
        <v>10122100</v>
      </c>
      <c r="C55" s="631" t="str">
        <f>VLOOKUP($D55,'BD ITEMS 16NOV S&amp;M'!$B:$E,3,0)</f>
        <v>MX000222</v>
      </c>
      <c r="D55" s="631">
        <v>63952</v>
      </c>
      <c r="E55" s="632" t="s">
        <v>230</v>
      </c>
      <c r="F55" s="634">
        <v>40</v>
      </c>
      <c r="G55" s="510">
        <v>10</v>
      </c>
      <c r="H55" s="628"/>
      <c r="I55" s="512">
        <f t="shared" si="1"/>
        <v>0</v>
      </c>
      <c r="J55" s="533"/>
      <c r="K55" s="624">
        <f>VLOOKUP($M55,'BD ITEMS 16NOV S&amp;M'!$B:$E,4,0)</f>
        <v>10122100</v>
      </c>
      <c r="L55" s="624" t="str">
        <f>VLOOKUP($M55,'BD ITEMS 16NOV S&amp;M'!$B:$E,3,0)</f>
        <v>MX000330</v>
      </c>
      <c r="M55" s="624">
        <v>44271</v>
      </c>
      <c r="N55" s="625" t="s">
        <v>431</v>
      </c>
      <c r="O55" s="626">
        <v>1000</v>
      </c>
      <c r="P55" s="627">
        <v>1000</v>
      </c>
      <c r="Q55" s="628"/>
      <c r="R55" s="527">
        <f t="shared" si="0"/>
        <v>0</v>
      </c>
    </row>
    <row r="56" spans="1:27" ht="24.95" customHeight="1" thickBot="1">
      <c r="B56" s="635">
        <f>VLOOKUP($D56,'BD ITEMS 16NOV S&amp;M'!$B:$E,4,0)</f>
        <v>10122100</v>
      </c>
      <c r="C56" s="635" t="str">
        <f>VLOOKUP($D56,'BD ITEMS 16NOV S&amp;M'!$B:$E,3,0)</f>
        <v>MX000223</v>
      </c>
      <c r="D56" s="635">
        <v>63942</v>
      </c>
      <c r="E56" s="636" t="s">
        <v>231</v>
      </c>
      <c r="F56" s="637">
        <v>40</v>
      </c>
      <c r="G56" s="520">
        <v>10</v>
      </c>
      <c r="H56" s="630"/>
      <c r="I56" s="522">
        <f t="shared" si="1"/>
        <v>0</v>
      </c>
      <c r="J56" s="533"/>
      <c r="K56" s="619">
        <f>VLOOKUP($M56,'BD ITEMS 16NOV S&amp;M'!$B:$E,4,0)</f>
        <v>10122100</v>
      </c>
      <c r="L56" s="619" t="str">
        <f>VLOOKUP($M56,'BD ITEMS 16NOV S&amp;M'!$B:$E,3,0)</f>
        <v>MX000416</v>
      </c>
      <c r="M56" s="619">
        <v>66763</v>
      </c>
      <c r="N56" s="620" t="s">
        <v>432</v>
      </c>
      <c r="O56" s="621">
        <v>1000</v>
      </c>
      <c r="P56" s="622">
        <v>1000</v>
      </c>
      <c r="Q56" s="623"/>
      <c r="R56" s="550">
        <f t="shared" si="0"/>
        <v>0</v>
      </c>
    </row>
    <row r="57" spans="1:27" ht="24.95" customHeight="1" thickBot="1">
      <c r="B57" s="488"/>
      <c r="C57" s="488"/>
      <c r="D57" s="488">
        <v>1.4999999999999999E-2</v>
      </c>
      <c r="E57" s="489" t="s">
        <v>433</v>
      </c>
      <c r="F57" s="528"/>
      <c r="G57" s="528"/>
      <c r="H57" s="638"/>
      <c r="I57" s="639"/>
      <c r="J57" s="533"/>
      <c r="K57" s="494"/>
      <c r="L57" s="494"/>
      <c r="M57" s="494">
        <v>1.4999999999999999E-2</v>
      </c>
      <c r="N57" s="495" t="s">
        <v>434</v>
      </c>
      <c r="O57" s="556"/>
      <c r="P57" s="556"/>
      <c r="Q57" s="638"/>
      <c r="R57" s="640"/>
    </row>
    <row r="58" spans="1:27" ht="24.95" customHeight="1">
      <c r="B58" s="498">
        <f>VLOOKUP($D58,'BD ITEMS 16NOV S&amp;M'!$B:$E,4,0)</f>
        <v>10122100</v>
      </c>
      <c r="C58" s="498" t="str">
        <f>VLOOKUP($D58,'BD ITEMS 16NOV S&amp;M'!$B:$E,3,0)</f>
        <v>MX000298</v>
      </c>
      <c r="D58" s="498">
        <v>63722</v>
      </c>
      <c r="E58" s="545" t="s">
        <v>435</v>
      </c>
      <c r="F58" s="500">
        <v>40</v>
      </c>
      <c r="G58" s="500">
        <v>10</v>
      </c>
      <c r="H58" s="641"/>
      <c r="I58" s="502">
        <f t="shared" si="1"/>
        <v>0</v>
      </c>
      <c r="J58" s="533"/>
      <c r="K58" s="513" t="e">
        <f>VLOOKUP($M58,'BD ITEMS 16NOV S&amp;M'!$B:$E,4,0)</f>
        <v>#N/A</v>
      </c>
      <c r="L58" s="513" t="e">
        <f>VLOOKUP($M58,'BD ITEMS 16NOV S&amp;M'!$B:$E,3,0)</f>
        <v>#N/A</v>
      </c>
      <c r="M58" s="513">
        <v>53510</v>
      </c>
      <c r="N58" s="642" t="s">
        <v>436</v>
      </c>
      <c r="O58" s="564">
        <v>40</v>
      </c>
      <c r="P58" s="564">
        <v>10</v>
      </c>
      <c r="Q58" s="641"/>
      <c r="R58" s="517">
        <f t="shared" si="0"/>
        <v>0</v>
      </c>
    </row>
    <row r="59" spans="1:27" ht="24.95" customHeight="1">
      <c r="B59" s="631">
        <f>VLOOKUP($D59,'BD ITEMS 16NOV S&amp;M'!$B:$E,4,0)</f>
        <v>10122100</v>
      </c>
      <c r="C59" s="631" t="str">
        <f>VLOOKUP($D59,'BD ITEMS 16NOV S&amp;M'!$B:$E,3,0)</f>
        <v>MX000294</v>
      </c>
      <c r="D59" s="631">
        <v>63712</v>
      </c>
      <c r="E59" s="632" t="s">
        <v>317</v>
      </c>
      <c r="F59" s="634">
        <v>40</v>
      </c>
      <c r="G59" s="510">
        <v>10</v>
      </c>
      <c r="H59" s="643"/>
      <c r="I59" s="512">
        <f t="shared" si="1"/>
        <v>0</v>
      </c>
      <c r="J59" s="533"/>
      <c r="K59" s="624" t="e">
        <f>VLOOKUP($M59,'BD ITEMS 16NOV S&amp;M'!$B:$E,4,0)</f>
        <v>#N/A</v>
      </c>
      <c r="L59" s="624" t="e">
        <f>VLOOKUP($M59,'BD ITEMS 16NOV S&amp;M'!$B:$E,3,0)</f>
        <v>#N/A</v>
      </c>
      <c r="M59" s="624">
        <v>53520</v>
      </c>
      <c r="N59" s="644" t="s">
        <v>437</v>
      </c>
      <c r="O59" s="627">
        <v>40</v>
      </c>
      <c r="P59" s="568">
        <v>10</v>
      </c>
      <c r="Q59" s="643"/>
      <c r="R59" s="527">
        <f t="shared" si="0"/>
        <v>0</v>
      </c>
    </row>
    <row r="60" spans="1:27" ht="24.95" customHeight="1" thickBot="1">
      <c r="B60" s="645">
        <f>VLOOKUP($D60,'BD ITEMS 16NOV S&amp;M'!$B:$E,4,0)</f>
        <v>10122100</v>
      </c>
      <c r="C60" s="645" t="str">
        <f>VLOOKUP($D60,'BD ITEMS 16NOV S&amp;M'!$B:$E,3,0)</f>
        <v>MX000312</v>
      </c>
      <c r="D60" s="645">
        <v>63732</v>
      </c>
      <c r="E60" s="646" t="s">
        <v>315</v>
      </c>
      <c r="F60" s="647">
        <v>40</v>
      </c>
      <c r="G60" s="648">
        <v>10</v>
      </c>
      <c r="H60" s="649"/>
      <c r="I60" s="650">
        <f t="shared" si="1"/>
        <v>0</v>
      </c>
      <c r="J60" s="651"/>
      <c r="K60" s="652" t="e">
        <f>VLOOKUP($M60,'BD ITEMS 16NOV S&amp;M'!$B:$E,4,0)</f>
        <v>#N/A</v>
      </c>
      <c r="L60" s="652" t="e">
        <f>VLOOKUP($M60,'BD ITEMS 16NOV S&amp;M'!$B:$E,3,0)</f>
        <v>#N/A</v>
      </c>
      <c r="M60" s="652">
        <v>53530</v>
      </c>
      <c r="N60" s="653" t="s">
        <v>438</v>
      </c>
      <c r="O60" s="654">
        <v>40</v>
      </c>
      <c r="P60" s="655">
        <v>10</v>
      </c>
      <c r="Q60" s="649"/>
      <c r="R60" s="656">
        <f t="shared" si="0"/>
        <v>0</v>
      </c>
    </row>
    <row r="61" spans="1:27" ht="14.25" customHeight="1">
      <c r="B61" s="477"/>
      <c r="C61" s="477"/>
      <c r="I61" s="657">
        <f>SUM(I11:I60)</f>
        <v>0</v>
      </c>
      <c r="J61" s="651"/>
      <c r="K61" s="651"/>
      <c r="L61" s="651"/>
      <c r="R61" s="658">
        <f>SUM(R11:R60)</f>
        <v>0</v>
      </c>
    </row>
    <row r="62" spans="1:27" ht="14.25" customHeight="1">
      <c r="B62" s="477"/>
      <c r="C62" s="477"/>
      <c r="J62" s="651"/>
      <c r="K62" s="651"/>
      <c r="L62" s="651"/>
    </row>
    <row r="63" spans="1:27" ht="14.25" customHeight="1" thickBot="1">
      <c r="B63" s="477"/>
      <c r="C63" s="477"/>
      <c r="J63" s="651"/>
      <c r="K63" s="651"/>
      <c r="L63" s="651"/>
    </row>
    <row r="64" spans="1:27" ht="23.25" customHeight="1" thickBot="1">
      <c r="B64" s="659"/>
      <c r="C64" s="659"/>
      <c r="D64" s="659" t="s">
        <v>235</v>
      </c>
      <c r="E64" s="1159"/>
      <c r="F64" s="1160"/>
      <c r="G64" s="1160"/>
      <c r="H64" s="1160"/>
      <c r="I64" s="1160"/>
      <c r="J64" s="1160"/>
      <c r="K64" s="1160"/>
      <c r="L64" s="1160"/>
      <c r="M64" s="1160"/>
      <c r="N64" s="1160"/>
      <c r="O64" s="1160"/>
      <c r="P64" s="1160"/>
      <c r="Q64" s="1161"/>
      <c r="R64" s="660"/>
    </row>
    <row r="65" spans="2:25" ht="26.25" customHeight="1" thickBot="1">
      <c r="B65" s="661"/>
      <c r="C65" s="661"/>
      <c r="D65" s="661" t="s">
        <v>402</v>
      </c>
      <c r="E65" s="662"/>
      <c r="F65" s="1162"/>
      <c r="G65" s="1163"/>
      <c r="H65" s="1163"/>
      <c r="I65" s="1163"/>
      <c r="J65" s="1163"/>
      <c r="K65" s="1163"/>
      <c r="L65" s="1163"/>
      <c r="M65" s="1163"/>
      <c r="N65" s="1163"/>
      <c r="O65" s="1163"/>
      <c r="P65" s="1163"/>
      <c r="Q65" s="1164"/>
      <c r="R65" s="660"/>
    </row>
    <row r="66" spans="2:25" ht="26.25" customHeight="1" thickBot="1">
      <c r="B66" s="661"/>
      <c r="C66" s="661"/>
      <c r="D66" s="661" t="s">
        <v>402</v>
      </c>
      <c r="E66" s="662"/>
      <c r="F66" s="1165"/>
      <c r="G66" s="1166"/>
      <c r="H66" s="1166"/>
      <c r="I66" s="1166"/>
      <c r="J66" s="1166"/>
      <c r="K66" s="1166"/>
      <c r="L66" s="1166"/>
      <c r="M66" s="1166"/>
      <c r="N66" s="1166"/>
      <c r="O66" s="1166"/>
      <c r="P66" s="1166"/>
      <c r="Q66" s="1167"/>
      <c r="R66" s="660"/>
      <c r="V66" s="339"/>
      <c r="W66" s="300"/>
      <c r="X66" s="299"/>
      <c r="Y66" s="299"/>
    </row>
    <row r="67" spans="2:25" ht="14.25" customHeight="1" thickBot="1">
      <c r="B67" s="477"/>
      <c r="C67" s="477"/>
      <c r="H67" s="663"/>
      <c r="I67" s="471"/>
      <c r="J67" s="664"/>
      <c r="K67" s="479"/>
      <c r="L67" s="479"/>
      <c r="M67" s="665"/>
      <c r="N67" s="471"/>
      <c r="O67" s="666"/>
      <c r="P67" s="666"/>
      <c r="Q67" s="667"/>
      <c r="V67" s="339"/>
      <c r="W67" s="300"/>
      <c r="X67" s="299"/>
      <c r="Y67" s="299"/>
    </row>
    <row r="68" spans="2:25" ht="21.95" customHeight="1" thickBot="1">
      <c r="B68" s="668"/>
      <c r="C68" s="668"/>
      <c r="D68" s="668" t="s">
        <v>147</v>
      </c>
      <c r="E68" s="669" t="s">
        <v>148</v>
      </c>
      <c r="F68" s="670" t="s">
        <v>173</v>
      </c>
      <c r="G68" s="670" t="s">
        <v>174</v>
      </c>
      <c r="H68" s="671" t="s">
        <v>188</v>
      </c>
      <c r="I68" s="672" t="s">
        <v>173</v>
      </c>
      <c r="J68" s="673"/>
      <c r="K68" s="494"/>
      <c r="L68" s="494"/>
      <c r="M68" s="494">
        <v>0.03</v>
      </c>
      <c r="N68" s="495" t="s">
        <v>439</v>
      </c>
      <c r="O68" s="556"/>
      <c r="P68" s="556"/>
      <c r="Q68" s="529"/>
      <c r="R68" s="674"/>
    </row>
    <row r="69" spans="2:25" ht="21.95" customHeight="1">
      <c r="B69" s="675">
        <f>VLOOKUP($D69,'BD ITEMS 16NOV S&amp;M'!$B:$E,4,0)</f>
        <v>10121800</v>
      </c>
      <c r="C69" s="675" t="str">
        <f>VLOOKUP($D69,'BD ITEMS 16NOV S&amp;M'!$B:$E,3,0)</f>
        <v>MX000651</v>
      </c>
      <c r="D69" s="675">
        <v>57261</v>
      </c>
      <c r="E69" s="676" t="s">
        <v>163</v>
      </c>
      <c r="F69" s="677">
        <v>2</v>
      </c>
      <c r="G69" s="677">
        <v>10</v>
      </c>
      <c r="H69" s="678"/>
      <c r="I69" s="679">
        <f t="shared" ref="I69:I70" si="2">H69*F69</f>
        <v>0</v>
      </c>
      <c r="J69" s="680"/>
      <c r="K69" s="681">
        <f>VLOOKUP($M69,'BD ITEMS 16NOV S&amp;M'!$B:$E,4,0)</f>
        <v>10122100</v>
      </c>
      <c r="L69" s="681" t="str">
        <f>VLOOKUP($M69,'BD ITEMS 16NOV S&amp;M'!$B:$E,3,0)</f>
        <v>MX002144</v>
      </c>
      <c r="M69" s="681">
        <v>9705</v>
      </c>
      <c r="N69" s="682" t="s">
        <v>440</v>
      </c>
      <c r="O69" s="683">
        <v>20</v>
      </c>
      <c r="P69" s="684">
        <v>1</v>
      </c>
      <c r="Q69" s="685"/>
      <c r="R69" s="686">
        <f t="shared" ref="R69:R79" si="3">Q69*O69</f>
        <v>0</v>
      </c>
    </row>
    <row r="70" spans="2:25" ht="21.95" customHeight="1">
      <c r="B70" s="687">
        <f>VLOOKUP($D70,'BD ITEMS 16NOV S&amp;M'!$B:$E,4,0)</f>
        <v>10121800</v>
      </c>
      <c r="C70" s="687" t="str">
        <f>VLOOKUP($D70,'BD ITEMS 16NOV S&amp;M'!$B:$E,3,0)</f>
        <v>MX000657</v>
      </c>
      <c r="D70" s="687">
        <v>57262</v>
      </c>
      <c r="E70" s="625" t="s">
        <v>164</v>
      </c>
      <c r="F70" s="688">
        <v>4</v>
      </c>
      <c r="G70" s="688">
        <v>6</v>
      </c>
      <c r="H70" s="689"/>
      <c r="I70" s="690">
        <f t="shared" si="2"/>
        <v>0</v>
      </c>
      <c r="J70" s="691"/>
      <c r="K70" s="692">
        <f>VLOOKUP($M70,'BD ITEMS 16NOV S&amp;M'!$B:$E,4,0)</f>
        <v>10122100</v>
      </c>
      <c r="L70" s="692" t="str">
        <f>VLOOKUP($M70,'BD ITEMS 16NOV S&amp;M'!$B:$E,3,0)</f>
        <v>MX002149</v>
      </c>
      <c r="M70" s="692">
        <v>9702</v>
      </c>
      <c r="N70" s="693" t="s">
        <v>441</v>
      </c>
      <c r="O70" s="694">
        <v>20</v>
      </c>
      <c r="P70" s="695">
        <v>1</v>
      </c>
      <c r="Q70" s="685"/>
      <c r="R70" s="696">
        <f t="shared" si="3"/>
        <v>0</v>
      </c>
    </row>
    <row r="71" spans="2:25" ht="21.95" customHeight="1" thickBot="1">
      <c r="B71" s="697">
        <f>VLOOKUP($D71,'BD ITEMS 16NOV S&amp;M'!$B:$E,4,0)</f>
        <v>10121800</v>
      </c>
      <c r="C71" s="697" t="str">
        <f>VLOOKUP($D71,'BD ITEMS 16NOV S&amp;M'!$B:$E,3,0)</f>
        <v>MX000650</v>
      </c>
      <c r="D71" s="697">
        <v>57263</v>
      </c>
      <c r="E71" s="698" t="s">
        <v>165</v>
      </c>
      <c r="F71" s="699">
        <v>20</v>
      </c>
      <c r="G71" s="699"/>
      <c r="H71" s="700"/>
      <c r="I71" s="701">
        <f>H71*F71</f>
        <v>0</v>
      </c>
      <c r="J71" s="691"/>
      <c r="K71" s="692">
        <f>VLOOKUP($M71,'BD ITEMS 16NOV S&amp;M'!$B:$E,4,0)</f>
        <v>10122100</v>
      </c>
      <c r="L71" s="692" t="str">
        <f>VLOOKUP($M71,'BD ITEMS 16NOV S&amp;M'!$B:$E,3,0)</f>
        <v>MX002147</v>
      </c>
      <c r="M71" s="692">
        <v>9703</v>
      </c>
      <c r="N71" s="693" t="s">
        <v>442</v>
      </c>
      <c r="O71" s="694">
        <v>25</v>
      </c>
      <c r="P71" s="695">
        <v>1</v>
      </c>
      <c r="Q71" s="685"/>
      <c r="R71" s="696">
        <f t="shared" si="3"/>
        <v>0</v>
      </c>
    </row>
    <row r="72" spans="2:25" ht="21.95" customHeight="1" thickBot="1">
      <c r="B72" s="702"/>
      <c r="C72" s="702"/>
      <c r="D72" s="702"/>
      <c r="E72" s="703"/>
      <c r="F72" s="702"/>
      <c r="G72" s="702"/>
      <c r="H72" s="704"/>
      <c r="I72" s="705"/>
      <c r="J72" s="691"/>
      <c r="K72" s="692">
        <f>VLOOKUP($M72,'BD ITEMS 16NOV S&amp;M'!$B:$E,4,0)</f>
        <v>10122100</v>
      </c>
      <c r="L72" s="692" t="str">
        <f>VLOOKUP($M72,'BD ITEMS 16NOV S&amp;M'!$B:$E,3,0)</f>
        <v>MX002146</v>
      </c>
      <c r="M72" s="692">
        <v>9706</v>
      </c>
      <c r="N72" s="693" t="s">
        <v>443</v>
      </c>
      <c r="O72" s="694">
        <v>25</v>
      </c>
      <c r="P72" s="695">
        <v>1</v>
      </c>
      <c r="Q72" s="685"/>
      <c r="R72" s="696">
        <f t="shared" si="3"/>
        <v>0</v>
      </c>
    </row>
    <row r="73" spans="2:25" ht="21.95" customHeight="1">
      <c r="B73" s="675">
        <f>VLOOKUP($D73,'BD ITEMS 16NOV S&amp;M'!$B:$E,4,0)</f>
        <v>10121800</v>
      </c>
      <c r="C73" s="675" t="str">
        <f>VLOOKUP($D73,'BD ITEMS 16NOV S&amp;M'!$B:$E,3,0)</f>
        <v>MX000646</v>
      </c>
      <c r="D73" s="675">
        <v>57392</v>
      </c>
      <c r="E73" s="676" t="s">
        <v>166</v>
      </c>
      <c r="F73" s="677">
        <v>4</v>
      </c>
      <c r="G73" s="677">
        <v>6</v>
      </c>
      <c r="H73" s="678"/>
      <c r="I73" s="679">
        <f>H73*F73</f>
        <v>0</v>
      </c>
      <c r="J73" s="691"/>
      <c r="K73" s="692">
        <f>VLOOKUP($M73,'BD ITEMS 16NOV S&amp;M'!$B:$E,4,0)</f>
        <v>10122100</v>
      </c>
      <c r="L73" s="692" t="str">
        <f>VLOOKUP($M73,'BD ITEMS 16NOV S&amp;M'!$B:$E,3,0)</f>
        <v>MX002151</v>
      </c>
      <c r="M73" s="692">
        <v>9707</v>
      </c>
      <c r="N73" s="693" t="s">
        <v>444</v>
      </c>
      <c r="O73" s="694">
        <v>25</v>
      </c>
      <c r="P73" s="695">
        <v>1</v>
      </c>
      <c r="Q73" s="685"/>
      <c r="R73" s="696">
        <f t="shared" si="3"/>
        <v>0</v>
      </c>
    </row>
    <row r="74" spans="2:25" ht="21.95" customHeight="1" thickBot="1">
      <c r="B74" s="697">
        <f>VLOOKUP($D74,'BD ITEMS 16NOV S&amp;M'!$B:$E,4,0)</f>
        <v>10121800</v>
      </c>
      <c r="C74" s="697" t="str">
        <f>VLOOKUP($D74,'BD ITEMS 16NOV S&amp;M'!$B:$E,3,0)</f>
        <v>MX000643</v>
      </c>
      <c r="D74" s="697">
        <v>57395</v>
      </c>
      <c r="E74" s="698" t="s">
        <v>167</v>
      </c>
      <c r="F74" s="699">
        <v>25</v>
      </c>
      <c r="G74" s="699"/>
      <c r="H74" s="700"/>
      <c r="I74" s="701">
        <f>H74*F74</f>
        <v>0</v>
      </c>
      <c r="J74" s="691"/>
      <c r="K74" s="692">
        <f>VLOOKUP($M74,'BD ITEMS 16NOV S&amp;M'!$B:$E,4,0)</f>
        <v>10122100</v>
      </c>
      <c r="L74" s="692" t="str">
        <f>VLOOKUP($M74,'BD ITEMS 16NOV S&amp;M'!$B:$E,3,0)</f>
        <v>MX002150</v>
      </c>
      <c r="M74" s="692">
        <v>9708</v>
      </c>
      <c r="N74" s="693" t="s">
        <v>445</v>
      </c>
      <c r="O74" s="694">
        <v>25</v>
      </c>
      <c r="P74" s="695">
        <v>1</v>
      </c>
      <c r="Q74" s="685"/>
      <c r="R74" s="696">
        <f t="shared" si="3"/>
        <v>0</v>
      </c>
    </row>
    <row r="75" spans="2:25" ht="21.95" customHeight="1" thickBot="1">
      <c r="B75" s="702"/>
      <c r="C75" s="702"/>
      <c r="D75" s="702"/>
      <c r="E75" s="703"/>
      <c r="F75" s="702"/>
      <c r="G75" s="702"/>
      <c r="H75" s="704"/>
      <c r="I75" s="705"/>
      <c r="J75" s="691"/>
      <c r="K75" s="692">
        <f>VLOOKUP($M75,'BD ITEMS 16NOV S&amp;M'!$B:$E,4,0)</f>
        <v>10122100</v>
      </c>
      <c r="L75" s="692" t="str">
        <f>VLOOKUP($M75,'BD ITEMS 16NOV S&amp;M'!$B:$E,3,0)</f>
        <v>MX002148</v>
      </c>
      <c r="M75" s="692">
        <v>9700</v>
      </c>
      <c r="N75" s="693" t="s">
        <v>446</v>
      </c>
      <c r="O75" s="694">
        <v>20</v>
      </c>
      <c r="P75" s="695">
        <v>1</v>
      </c>
      <c r="Q75" s="685"/>
      <c r="R75" s="696">
        <f t="shared" si="3"/>
        <v>0</v>
      </c>
    </row>
    <row r="76" spans="2:25" ht="21.95" customHeight="1">
      <c r="B76" s="675">
        <f>VLOOKUP($D76,'BD ITEMS 16NOV S&amp;M'!$B:$E,4,0)</f>
        <v>10121800</v>
      </c>
      <c r="C76" s="675" t="str">
        <f>VLOOKUP($D76,'BD ITEMS 16NOV S&amp;M'!$B:$E,3,0)</f>
        <v>MX000632</v>
      </c>
      <c r="D76" s="675">
        <v>57512</v>
      </c>
      <c r="E76" s="676" t="s">
        <v>168</v>
      </c>
      <c r="F76" s="677">
        <v>4</v>
      </c>
      <c r="G76" s="677">
        <v>5</v>
      </c>
      <c r="H76" s="678"/>
      <c r="I76" s="679">
        <f>H76*F76</f>
        <v>0</v>
      </c>
      <c r="J76" s="691"/>
      <c r="K76" s="692">
        <f>VLOOKUP($M76,'BD ITEMS 16NOV S&amp;M'!$B:$E,4,0)</f>
        <v>10122100</v>
      </c>
      <c r="L76" s="692" t="str">
        <f>VLOOKUP($M76,'BD ITEMS 16NOV S&amp;M'!$B:$E,3,0)</f>
        <v>MX002142</v>
      </c>
      <c r="M76" s="692">
        <v>9701</v>
      </c>
      <c r="N76" s="693" t="s">
        <v>447</v>
      </c>
      <c r="O76" s="694">
        <v>20</v>
      </c>
      <c r="P76" s="695">
        <v>1</v>
      </c>
      <c r="Q76" s="685"/>
      <c r="R76" s="696">
        <f t="shared" si="3"/>
        <v>0</v>
      </c>
    </row>
    <row r="77" spans="2:25" ht="21.95" customHeight="1">
      <c r="B77" s="687">
        <f>VLOOKUP($D77,'BD ITEMS 16NOV S&amp;M'!$B:$E,4,0)</f>
        <v>10121800</v>
      </c>
      <c r="C77" s="687" t="str">
        <f>VLOOKUP($D77,'BD ITEMS 16NOV S&amp;M'!$B:$E,3,0)</f>
        <v>MX000631</v>
      </c>
      <c r="D77" s="687">
        <v>57514</v>
      </c>
      <c r="E77" s="625" t="s">
        <v>169</v>
      </c>
      <c r="F77" s="688">
        <v>12</v>
      </c>
      <c r="G77" s="688"/>
      <c r="H77" s="689"/>
      <c r="I77" s="690">
        <f t="shared" ref="I77:I78" si="4">H77*F77</f>
        <v>0</v>
      </c>
      <c r="J77" s="691"/>
      <c r="K77" s="692">
        <f>VLOOKUP($M77,'BD ITEMS 16NOV S&amp;M'!$B:$E,4,0)</f>
        <v>10122100</v>
      </c>
      <c r="L77" s="692" t="str">
        <f>VLOOKUP($M77,'BD ITEMS 16NOV S&amp;M'!$B:$E,3,0)</f>
        <v>MX002145</v>
      </c>
      <c r="M77" s="692">
        <v>9704</v>
      </c>
      <c r="N77" s="693" t="s">
        <v>448</v>
      </c>
      <c r="O77" s="694">
        <v>25</v>
      </c>
      <c r="P77" s="695">
        <v>1</v>
      </c>
      <c r="Q77" s="685"/>
      <c r="R77" s="696">
        <f t="shared" si="3"/>
        <v>0</v>
      </c>
    </row>
    <row r="78" spans="2:25" ht="21.95" customHeight="1" thickBot="1">
      <c r="B78" s="697">
        <f>VLOOKUP($D78,'BD ITEMS 16NOV S&amp;M'!$B:$E,4,0)</f>
        <v>10121800</v>
      </c>
      <c r="C78" s="697" t="str">
        <f>VLOOKUP($D78,'BD ITEMS 16NOV S&amp;M'!$B:$E,3,0)</f>
        <v>MX000635</v>
      </c>
      <c r="D78" s="697">
        <v>57454</v>
      </c>
      <c r="E78" s="698" t="s">
        <v>170</v>
      </c>
      <c r="F78" s="699">
        <v>4</v>
      </c>
      <c r="G78" s="699">
        <v>5</v>
      </c>
      <c r="H78" s="700"/>
      <c r="I78" s="701">
        <f t="shared" si="4"/>
        <v>0</v>
      </c>
      <c r="J78" s="691"/>
      <c r="K78" s="706">
        <f>VLOOKUP($M78,'BD ITEMS 16NOV S&amp;M'!$B:$E,4,0)</f>
        <v>10122100</v>
      </c>
      <c r="L78" s="706" t="str">
        <f>VLOOKUP($M78,'BD ITEMS 16NOV S&amp;M'!$B:$E,3,0)</f>
        <v>MX000466</v>
      </c>
      <c r="M78" s="706">
        <v>85919</v>
      </c>
      <c r="N78" s="693" t="s">
        <v>449</v>
      </c>
      <c r="O78" s="694">
        <v>15</v>
      </c>
      <c r="P78" s="695">
        <v>1</v>
      </c>
      <c r="Q78" s="685"/>
      <c r="R78" s="696">
        <f t="shared" si="3"/>
        <v>0</v>
      </c>
    </row>
    <row r="79" spans="2:25" ht="21.95" customHeight="1" thickBot="1">
      <c r="B79" s="702"/>
      <c r="C79" s="702"/>
      <c r="D79" s="702"/>
      <c r="E79" s="703"/>
      <c r="F79" s="702"/>
      <c r="G79" s="702"/>
      <c r="H79" s="704"/>
      <c r="I79" s="705"/>
      <c r="J79" s="691"/>
      <c r="K79" s="707">
        <f>VLOOKUP($M79,'BD ITEMS 16NOV S&amp;M'!$B:$E,4,0)</f>
        <v>10122100</v>
      </c>
      <c r="L79" s="707" t="str">
        <f>VLOOKUP($M79,'BD ITEMS 16NOV S&amp;M'!$B:$E,3,0)</f>
        <v>MX000465</v>
      </c>
      <c r="M79" s="707">
        <v>85929</v>
      </c>
      <c r="N79" s="708" t="s">
        <v>450</v>
      </c>
      <c r="O79" s="709">
        <v>15</v>
      </c>
      <c r="P79" s="629">
        <v>1</v>
      </c>
      <c r="Q79" s="685"/>
      <c r="R79" s="710">
        <f t="shared" si="3"/>
        <v>0</v>
      </c>
    </row>
    <row r="80" spans="2:25" ht="21.95" customHeight="1" thickBot="1">
      <c r="B80" s="675">
        <f>VLOOKUP($D80,'BD ITEMS 16NOV S&amp;M'!$B:$E,4,0)</f>
        <v>10121800</v>
      </c>
      <c r="C80" s="675" t="str">
        <f>VLOOKUP($D80,'BD ITEMS 16NOV S&amp;M'!$B:$E,3,0)</f>
        <v>MX000628</v>
      </c>
      <c r="D80" s="675">
        <v>57910</v>
      </c>
      <c r="E80" s="676" t="s">
        <v>171</v>
      </c>
      <c r="F80" s="677">
        <v>2</v>
      </c>
      <c r="G80" s="677">
        <v>10</v>
      </c>
      <c r="H80" s="678"/>
      <c r="I80" s="679">
        <f>H80*F80</f>
        <v>0</v>
      </c>
      <c r="J80" s="691"/>
      <c r="K80" s="711"/>
      <c r="L80" s="711"/>
      <c r="M80" s="711">
        <v>0.03</v>
      </c>
      <c r="N80" s="495" t="s">
        <v>451</v>
      </c>
      <c r="O80" s="556"/>
      <c r="P80" s="556"/>
      <c r="Q80" s="529"/>
      <c r="R80" s="674"/>
    </row>
    <row r="81" spans="2:18" ht="21.95" customHeight="1" thickBot="1">
      <c r="B81" s="697">
        <f>VLOOKUP($D81,'BD ITEMS 16NOV S&amp;M'!$B:$E,4,0)</f>
        <v>10121800</v>
      </c>
      <c r="C81" s="697" t="str">
        <f>VLOOKUP($D81,'BD ITEMS 16NOV S&amp;M'!$B:$E,3,0)</f>
        <v>MX000626</v>
      </c>
      <c r="D81" s="697">
        <v>57911</v>
      </c>
      <c r="E81" s="698" t="s">
        <v>172</v>
      </c>
      <c r="F81" s="699">
        <v>20</v>
      </c>
      <c r="G81" s="699"/>
      <c r="H81" s="700"/>
      <c r="I81" s="701">
        <f>H81*F81</f>
        <v>0</v>
      </c>
      <c r="J81" s="691"/>
      <c r="K81" s="712">
        <f>VLOOKUP($M81,'BD ITEMS 16NOV S&amp;M'!$B:$E,4,0)</f>
        <v>10122100</v>
      </c>
      <c r="L81" s="712" t="str">
        <f>VLOOKUP($M81,'BD ITEMS 16NOV S&amp;M'!$B:$E,3,0)</f>
        <v>MX000078</v>
      </c>
      <c r="M81" s="712">
        <v>46462</v>
      </c>
      <c r="N81" s="579" t="s">
        <v>47</v>
      </c>
      <c r="O81" s="564">
        <v>40</v>
      </c>
      <c r="P81" s="564">
        <v>5</v>
      </c>
      <c r="Q81" s="501"/>
      <c r="R81" s="517">
        <f t="shared" ref="R81:R91" si="5">Q81*O81</f>
        <v>0</v>
      </c>
    </row>
    <row r="82" spans="2:18" ht="21.95" customHeight="1" thickBot="1">
      <c r="B82" s="713"/>
      <c r="C82" s="713"/>
      <c r="D82" s="713"/>
      <c r="E82" s="714"/>
      <c r="F82" s="715"/>
      <c r="G82" s="716"/>
      <c r="H82" s="717"/>
      <c r="I82" s="718"/>
      <c r="J82" s="691"/>
      <c r="K82" s="719">
        <f>VLOOKUP($M82,'BD ITEMS 16NOV S&amp;M'!$B:$E,4,0)</f>
        <v>10122100</v>
      </c>
      <c r="L82" s="719" t="str">
        <f>VLOOKUP($M82,'BD ITEMS 16NOV S&amp;M'!$B:$E,3,0)</f>
        <v>MX000071</v>
      </c>
      <c r="M82" s="719">
        <v>46472</v>
      </c>
      <c r="N82" s="720" t="s">
        <v>51</v>
      </c>
      <c r="O82" s="568">
        <v>40</v>
      </c>
      <c r="P82" s="568">
        <v>10</v>
      </c>
      <c r="Q82" s="501"/>
      <c r="R82" s="527">
        <f t="shared" si="5"/>
        <v>0</v>
      </c>
    </row>
    <row r="83" spans="2:18" ht="21.95" customHeight="1">
      <c r="B83" s="675">
        <f>VLOOKUP($D83,'BD ITEMS 16NOV S&amp;M'!$B:$E,4,0)</f>
        <v>10121800</v>
      </c>
      <c r="C83" s="675" t="str">
        <f>VLOOKUP($D83,'BD ITEMS 16NOV S&amp;M'!$B:$E,3,0)</f>
        <v>MX000677</v>
      </c>
      <c r="D83" s="675">
        <v>37230</v>
      </c>
      <c r="E83" s="676" t="s">
        <v>265</v>
      </c>
      <c r="F83" s="677">
        <v>4</v>
      </c>
      <c r="G83" s="677">
        <v>6</v>
      </c>
      <c r="H83" s="721"/>
      <c r="I83" s="679">
        <f>H83*F83</f>
        <v>0</v>
      </c>
      <c r="J83" s="691"/>
      <c r="K83" s="719">
        <f>VLOOKUP($M83,'BD ITEMS 16NOV S&amp;M'!$B:$E,4,0)</f>
        <v>10122100</v>
      </c>
      <c r="L83" s="719" t="str">
        <f>VLOOKUP($M83,'BD ITEMS 16NOV S&amp;M'!$B:$E,3,0)</f>
        <v>MX000088</v>
      </c>
      <c r="M83" s="719">
        <v>46482</v>
      </c>
      <c r="N83" s="580" t="s">
        <v>55</v>
      </c>
      <c r="O83" s="568">
        <v>40</v>
      </c>
      <c r="P83" s="568">
        <v>5</v>
      </c>
      <c r="Q83" s="501"/>
      <c r="R83" s="527">
        <f t="shared" si="5"/>
        <v>0</v>
      </c>
    </row>
    <row r="84" spans="2:18" ht="21.95" customHeight="1" thickBot="1">
      <c r="B84" s="697">
        <f>VLOOKUP($D84,'BD ITEMS 16NOV S&amp;M'!$B:$E,4,0)</f>
        <v>10121800</v>
      </c>
      <c r="C84" s="697" t="str">
        <f>VLOOKUP($D84,'BD ITEMS 16NOV S&amp;M'!$B:$E,3,0)</f>
        <v>MX000675</v>
      </c>
      <c r="D84" s="697">
        <v>57235</v>
      </c>
      <c r="E84" s="698" t="s">
        <v>175</v>
      </c>
      <c r="F84" s="699">
        <v>20</v>
      </c>
      <c r="G84" s="699"/>
      <c r="H84" s="722"/>
      <c r="I84" s="701">
        <f>H84*F84</f>
        <v>0</v>
      </c>
      <c r="J84" s="691"/>
      <c r="K84" s="719">
        <f>VLOOKUP($M84,'BD ITEMS 16NOV S&amp;M'!$B:$E,4,0)</f>
        <v>10122100</v>
      </c>
      <c r="L84" s="719" t="str">
        <f>VLOOKUP($M84,'BD ITEMS 16NOV S&amp;M'!$B:$E,3,0)</f>
        <v>MX000081</v>
      </c>
      <c r="M84" s="719">
        <v>46122</v>
      </c>
      <c r="N84" s="580" t="s">
        <v>61</v>
      </c>
      <c r="O84" s="568">
        <v>40</v>
      </c>
      <c r="P84" s="568">
        <v>10</v>
      </c>
      <c r="Q84" s="501"/>
      <c r="R84" s="527">
        <f t="shared" si="5"/>
        <v>0</v>
      </c>
    </row>
    <row r="85" spans="2:18" ht="21.95" customHeight="1" thickBot="1">
      <c r="B85" s="702"/>
      <c r="C85" s="702"/>
      <c r="D85" s="702"/>
      <c r="E85" s="703"/>
      <c r="F85" s="702"/>
      <c r="G85" s="702"/>
      <c r="H85" s="723"/>
      <c r="I85" s="724"/>
      <c r="J85" s="691"/>
      <c r="K85" s="719">
        <f>VLOOKUP($M85,'BD ITEMS 16NOV S&amp;M'!$B:$E,4,0)</f>
        <v>10122100</v>
      </c>
      <c r="L85" s="719" t="str">
        <f>VLOOKUP($M85,'BD ITEMS 16NOV S&amp;M'!$B:$E,3,0)</f>
        <v>MX000094</v>
      </c>
      <c r="M85" s="719">
        <v>46022</v>
      </c>
      <c r="N85" s="580" t="s">
        <v>65</v>
      </c>
      <c r="O85" s="568">
        <v>40</v>
      </c>
      <c r="P85" s="568">
        <v>10</v>
      </c>
      <c r="Q85" s="501"/>
      <c r="R85" s="527">
        <f t="shared" si="5"/>
        <v>0</v>
      </c>
    </row>
    <row r="86" spans="2:18" ht="21.95" customHeight="1">
      <c r="B86" s="675">
        <f>VLOOKUP($D86,'BD ITEMS 16NOV S&amp;M'!$B:$E,4,0)</f>
        <v>10121800</v>
      </c>
      <c r="C86" s="675" t="str">
        <f>VLOOKUP($D86,'BD ITEMS 16NOV S&amp;M'!$B:$E,3,0)</f>
        <v>MX000669</v>
      </c>
      <c r="D86" s="675">
        <v>37332</v>
      </c>
      <c r="E86" s="676" t="s">
        <v>266</v>
      </c>
      <c r="F86" s="677">
        <v>4</v>
      </c>
      <c r="G86" s="677">
        <v>6</v>
      </c>
      <c r="H86" s="721"/>
      <c r="I86" s="679">
        <f>H86*F86</f>
        <v>0</v>
      </c>
      <c r="J86" s="691"/>
      <c r="K86" s="719">
        <f>VLOOKUP($M86,'BD ITEMS 16NOV S&amp;M'!$B:$E,4,0)</f>
        <v>10122100</v>
      </c>
      <c r="L86" s="719" t="str">
        <f>VLOOKUP($M86,'BD ITEMS 16NOV S&amp;M'!$B:$E,3,0)</f>
        <v>MX000074</v>
      </c>
      <c r="M86" s="719">
        <v>46442</v>
      </c>
      <c r="N86" s="580" t="s">
        <v>53</v>
      </c>
      <c r="O86" s="568">
        <v>40</v>
      </c>
      <c r="P86" s="568">
        <v>10</v>
      </c>
      <c r="Q86" s="501"/>
      <c r="R86" s="527">
        <f t="shared" si="5"/>
        <v>0</v>
      </c>
    </row>
    <row r="87" spans="2:18" ht="21.95" customHeight="1" thickBot="1">
      <c r="B87" s="697">
        <f>VLOOKUP($D87,'BD ITEMS 16NOV S&amp;M'!$B:$E,4,0)</f>
        <v>10121800</v>
      </c>
      <c r="C87" s="697" t="str">
        <f>VLOOKUP($D87,'BD ITEMS 16NOV S&amp;M'!$B:$E,3,0)</f>
        <v>MX000664</v>
      </c>
      <c r="D87" s="697">
        <v>57333</v>
      </c>
      <c r="E87" s="698" t="s">
        <v>176</v>
      </c>
      <c r="F87" s="699">
        <v>20</v>
      </c>
      <c r="G87" s="699"/>
      <c r="H87" s="722"/>
      <c r="I87" s="725">
        <f t="shared" ref="I87" si="6">H87*F87</f>
        <v>0</v>
      </c>
      <c r="J87" s="691"/>
      <c r="K87" s="726">
        <f>VLOOKUP($M87,'BD ITEMS 16NOV S&amp;M'!$B:$E,4,0)</f>
        <v>10122100</v>
      </c>
      <c r="L87" s="726" t="str">
        <f>VLOOKUP($M87,'BD ITEMS 16NOV S&amp;M'!$B:$E,3,0)</f>
        <v>MX002136</v>
      </c>
      <c r="M87" s="726">
        <v>66452</v>
      </c>
      <c r="N87" s="581" t="s">
        <v>49</v>
      </c>
      <c r="O87" s="572">
        <v>40</v>
      </c>
      <c r="P87" s="572">
        <v>5</v>
      </c>
      <c r="Q87" s="501"/>
      <c r="R87" s="550">
        <f t="shared" si="5"/>
        <v>0</v>
      </c>
    </row>
    <row r="88" spans="2:18" ht="21.95" customHeight="1" thickBot="1">
      <c r="B88" s="702"/>
      <c r="C88" s="702"/>
      <c r="D88" s="702"/>
      <c r="E88" s="703"/>
      <c r="F88" s="702"/>
      <c r="G88" s="702"/>
      <c r="H88" s="723"/>
      <c r="I88" s="724"/>
      <c r="J88" s="691"/>
      <c r="K88" s="503">
        <f>VLOOKUP($M88,'BD ITEMS 16NOV S&amp;M'!$B:$E,4,0)</f>
        <v>10122100</v>
      </c>
      <c r="L88" s="503" t="str">
        <f>VLOOKUP($M88,'BD ITEMS 16NOV S&amp;M'!$B:$E,3,0)</f>
        <v>MX000068</v>
      </c>
      <c r="M88" s="503">
        <v>26187</v>
      </c>
      <c r="N88" s="585" t="s">
        <v>248</v>
      </c>
      <c r="O88" s="505">
        <v>25</v>
      </c>
      <c r="P88" s="505">
        <v>5</v>
      </c>
      <c r="Q88" s="727"/>
      <c r="R88" s="507">
        <f t="shared" si="5"/>
        <v>0</v>
      </c>
    </row>
    <row r="89" spans="2:18" ht="21.95" customHeight="1">
      <c r="B89" s="675">
        <f>VLOOKUP($D89,'BD ITEMS 16NOV S&amp;M'!$B:$E,4,0)</f>
        <v>10121800</v>
      </c>
      <c r="C89" s="675" t="str">
        <f>VLOOKUP($D89,'BD ITEMS 16NOV S&amp;M'!$B:$E,3,0)</f>
        <v>MX000674</v>
      </c>
      <c r="D89" s="675">
        <v>57920</v>
      </c>
      <c r="E89" s="676" t="s">
        <v>177</v>
      </c>
      <c r="F89" s="677">
        <v>2</v>
      </c>
      <c r="G89" s="677">
        <v>10</v>
      </c>
      <c r="H89" s="721"/>
      <c r="I89" s="728">
        <f>H89*F89</f>
        <v>0</v>
      </c>
      <c r="J89" s="691"/>
      <c r="K89" s="712">
        <f>VLOOKUP($M89,'BD ITEMS 16NOV S&amp;M'!$B:$E,4,0)</f>
        <v>10122100</v>
      </c>
      <c r="L89" s="712" t="str">
        <f>VLOOKUP($M89,'BD ITEMS 16NOV S&amp;M'!$B:$E,3,0)</f>
        <v>MX000085</v>
      </c>
      <c r="M89" s="712">
        <v>46252</v>
      </c>
      <c r="N89" s="579" t="s">
        <v>45</v>
      </c>
      <c r="O89" s="564">
        <v>40</v>
      </c>
      <c r="P89" s="564">
        <v>5</v>
      </c>
      <c r="Q89" s="501"/>
      <c r="R89" s="517">
        <f t="shared" si="5"/>
        <v>0</v>
      </c>
    </row>
    <row r="90" spans="2:18" ht="21.95" customHeight="1" thickBot="1">
      <c r="B90" s="697">
        <f>VLOOKUP($D90,'BD ITEMS 16NOV S&amp;M'!$B:$E,4,0)</f>
        <v>10121800</v>
      </c>
      <c r="C90" s="697" t="str">
        <f>VLOOKUP($D90,'BD ITEMS 16NOV S&amp;M'!$B:$E,3,0)</f>
        <v>MX000671</v>
      </c>
      <c r="D90" s="697">
        <v>57922</v>
      </c>
      <c r="E90" s="698" t="s">
        <v>178</v>
      </c>
      <c r="F90" s="699">
        <v>20</v>
      </c>
      <c r="G90" s="699"/>
      <c r="H90" s="722"/>
      <c r="I90" s="725">
        <f>H90*F90</f>
        <v>0</v>
      </c>
      <c r="J90" s="691"/>
      <c r="K90" s="719">
        <f>VLOOKUP($M90,'BD ITEMS 16NOV S&amp;M'!$B:$E,4,0)</f>
        <v>10122100</v>
      </c>
      <c r="L90" s="719" t="str">
        <f>VLOOKUP($M90,'BD ITEMS 16NOV S&amp;M'!$B:$E,3,0)</f>
        <v>MX000063</v>
      </c>
      <c r="M90" s="719">
        <v>66962</v>
      </c>
      <c r="N90" s="580" t="s">
        <v>57</v>
      </c>
      <c r="O90" s="568">
        <v>40</v>
      </c>
      <c r="P90" s="568">
        <v>5</v>
      </c>
      <c r="Q90" s="501"/>
      <c r="R90" s="527">
        <f t="shared" si="5"/>
        <v>0</v>
      </c>
    </row>
    <row r="91" spans="2:18" ht="21.95" customHeight="1" thickBot="1">
      <c r="B91" s="713"/>
      <c r="C91" s="713"/>
      <c r="D91" s="713"/>
      <c r="E91" s="714"/>
      <c r="F91" s="715"/>
      <c r="G91" s="716"/>
      <c r="H91" s="717"/>
      <c r="I91" s="718"/>
      <c r="J91" s="691"/>
      <c r="K91" s="726">
        <f>VLOOKUP($M91,'BD ITEMS 16NOV S&amp;M'!$B:$E,4,0)</f>
        <v>10122100</v>
      </c>
      <c r="L91" s="726" t="str">
        <f>VLOOKUP($M91,'BD ITEMS 16NOV S&amp;M'!$B:$E,3,0)</f>
        <v>MX000095</v>
      </c>
      <c r="M91" s="726">
        <v>56952</v>
      </c>
      <c r="N91" s="581" t="s">
        <v>192</v>
      </c>
      <c r="O91" s="572">
        <v>40</v>
      </c>
      <c r="P91" s="572">
        <v>5</v>
      </c>
      <c r="Q91" s="501"/>
      <c r="R91" s="550">
        <f t="shared" si="5"/>
        <v>0</v>
      </c>
    </row>
    <row r="92" spans="2:18" ht="21.95" customHeight="1" thickBot="1">
      <c r="B92" s="675">
        <f>VLOOKUP($D92,'BD ITEMS 16NOV S&amp;M'!$B:$E,4,0)</f>
        <v>10121800</v>
      </c>
      <c r="C92" s="675" t="str">
        <f>VLOOKUP($D92,'BD ITEMS 16NOV S&amp;M'!$B:$E,3,0)</f>
        <v>MX000693</v>
      </c>
      <c r="D92" s="675">
        <v>57116</v>
      </c>
      <c r="E92" s="676" t="s">
        <v>179</v>
      </c>
      <c r="F92" s="729">
        <v>1</v>
      </c>
      <c r="G92" s="729">
        <v>20</v>
      </c>
      <c r="H92" s="678"/>
      <c r="I92" s="679">
        <f>H92*F92</f>
        <v>0</v>
      </c>
      <c r="J92" s="691"/>
      <c r="K92" s="711"/>
      <c r="L92" s="711"/>
      <c r="M92" s="711">
        <v>0.03</v>
      </c>
      <c r="N92" s="495" t="s">
        <v>452</v>
      </c>
      <c r="O92" s="556"/>
      <c r="P92" s="556"/>
      <c r="Q92" s="529"/>
      <c r="R92" s="674"/>
    </row>
    <row r="93" spans="2:18" ht="21.95" customHeight="1">
      <c r="B93" s="687">
        <f>VLOOKUP($D93,'BD ITEMS 16NOV S&amp;M'!$B:$E,4,0)</f>
        <v>10121800</v>
      </c>
      <c r="C93" s="687" t="str">
        <f>VLOOKUP($D93,'BD ITEMS 16NOV S&amp;M'!$B:$E,3,0)</f>
        <v>MX000700</v>
      </c>
      <c r="D93" s="687">
        <v>57110</v>
      </c>
      <c r="E93" s="625" t="s">
        <v>180</v>
      </c>
      <c r="F93" s="730">
        <v>3.75</v>
      </c>
      <c r="G93" s="730">
        <v>6</v>
      </c>
      <c r="H93" s="689"/>
      <c r="I93" s="731">
        <f>H93*F93</f>
        <v>0</v>
      </c>
      <c r="J93" s="691"/>
      <c r="K93" s="712">
        <f>VLOOKUP($M93,'BD ITEMS 16NOV S&amp;M'!$B:$E,4,0)</f>
        <v>10122100</v>
      </c>
      <c r="L93" s="712" t="str">
        <f>VLOOKUP($M93,'BD ITEMS 16NOV S&amp;M'!$B:$E,3,0)</f>
        <v>MX000079</v>
      </c>
      <c r="M93" s="712">
        <v>46466</v>
      </c>
      <c r="N93" s="579" t="s">
        <v>48</v>
      </c>
      <c r="O93" s="564">
        <v>5</v>
      </c>
      <c r="P93" s="564">
        <v>14</v>
      </c>
      <c r="Q93" s="501"/>
      <c r="R93" s="517">
        <f t="shared" ref="R93:R102" si="7">Q93*O93</f>
        <v>0</v>
      </c>
    </row>
    <row r="94" spans="2:18" ht="21.95" customHeight="1" thickBot="1">
      <c r="B94" s="697">
        <f>VLOOKUP($D94,'BD ITEMS 16NOV S&amp;M'!$B:$E,4,0)</f>
        <v>10121800</v>
      </c>
      <c r="C94" s="697" t="str">
        <f>VLOOKUP($D94,'BD ITEMS 16NOV S&amp;M'!$B:$E,3,0)</f>
        <v>MX000697</v>
      </c>
      <c r="D94" s="697">
        <v>57115</v>
      </c>
      <c r="E94" s="698" t="s">
        <v>241</v>
      </c>
      <c r="F94" s="732">
        <v>25</v>
      </c>
      <c r="G94" s="732"/>
      <c r="H94" s="700"/>
      <c r="I94" s="733">
        <f t="shared" ref="I94" si="8">H94*F94</f>
        <v>0</v>
      </c>
      <c r="J94" s="691"/>
      <c r="K94" s="719">
        <f>VLOOKUP($M94,'BD ITEMS 16NOV S&amp;M'!$B:$E,4,0)</f>
        <v>10122100</v>
      </c>
      <c r="L94" s="719" t="str">
        <f>VLOOKUP($M94,'BD ITEMS 16NOV S&amp;M'!$B:$E,3,0)</f>
        <v>MX000072</v>
      </c>
      <c r="M94" s="719">
        <v>46476</v>
      </c>
      <c r="N94" s="720" t="s">
        <v>52</v>
      </c>
      <c r="O94" s="568">
        <v>5</v>
      </c>
      <c r="P94" s="568">
        <v>14</v>
      </c>
      <c r="Q94" s="501"/>
      <c r="R94" s="527">
        <f t="shared" si="7"/>
        <v>0</v>
      </c>
    </row>
    <row r="95" spans="2:18" ht="21.95" customHeight="1" thickBot="1">
      <c r="B95" s="702"/>
      <c r="C95" s="702"/>
      <c r="D95" s="702"/>
      <c r="E95" s="703"/>
      <c r="F95" s="734"/>
      <c r="G95" s="734"/>
      <c r="H95" s="704"/>
      <c r="I95" s="702"/>
      <c r="J95" s="691"/>
      <c r="K95" s="719">
        <f>VLOOKUP($M95,'BD ITEMS 16NOV S&amp;M'!$B:$E,4,0)</f>
        <v>10122100</v>
      </c>
      <c r="L95" s="719" t="str">
        <f>VLOOKUP($M95,'BD ITEMS 16NOV S&amp;M'!$B:$E,3,0)</f>
        <v>MX000089</v>
      </c>
      <c r="M95" s="719">
        <v>46486</v>
      </c>
      <c r="N95" s="580" t="s">
        <v>56</v>
      </c>
      <c r="O95" s="568">
        <v>5</v>
      </c>
      <c r="P95" s="568">
        <v>14</v>
      </c>
      <c r="Q95" s="501"/>
      <c r="R95" s="527">
        <f t="shared" si="7"/>
        <v>0</v>
      </c>
    </row>
    <row r="96" spans="2:18" ht="21.95" customHeight="1" thickBot="1">
      <c r="B96" s="735">
        <f>VLOOKUP($D96,'BD ITEMS 16NOV S&amp;M'!$B:$E,4,0)</f>
        <v>10121800</v>
      </c>
      <c r="C96" s="735" t="str">
        <f>VLOOKUP($D96,'BD ITEMS 16NOV S&amp;M'!$B:$E,3,0)</f>
        <v>MX000689</v>
      </c>
      <c r="D96" s="735">
        <v>57125</v>
      </c>
      <c r="E96" s="736" t="s">
        <v>181</v>
      </c>
      <c r="F96" s="737">
        <v>25</v>
      </c>
      <c r="G96" s="737"/>
      <c r="H96" s="738"/>
      <c r="I96" s="739">
        <f>H96*F96</f>
        <v>0</v>
      </c>
      <c r="J96" s="691"/>
      <c r="K96" s="719">
        <f>VLOOKUP($M96,'BD ITEMS 16NOV S&amp;M'!$B:$E,4,0)</f>
        <v>10122100</v>
      </c>
      <c r="L96" s="719" t="str">
        <f>VLOOKUP($M96,'BD ITEMS 16NOV S&amp;M'!$B:$E,3,0)</f>
        <v>MX000082</v>
      </c>
      <c r="M96" s="719">
        <v>46126</v>
      </c>
      <c r="N96" s="580" t="s">
        <v>62</v>
      </c>
      <c r="O96" s="568">
        <v>5</v>
      </c>
      <c r="P96" s="568">
        <v>14</v>
      </c>
      <c r="Q96" s="501"/>
      <c r="R96" s="527">
        <f t="shared" si="7"/>
        <v>0</v>
      </c>
    </row>
    <row r="97" spans="2:18" ht="21.95" customHeight="1" thickBot="1">
      <c r="B97" s="702"/>
      <c r="C97" s="702"/>
      <c r="D97" s="702"/>
      <c r="E97" s="703"/>
      <c r="F97" s="734"/>
      <c r="G97" s="734"/>
      <c r="H97" s="704"/>
      <c r="I97" s="702"/>
      <c r="J97" s="691"/>
      <c r="K97" s="719">
        <f>VLOOKUP($M97,'BD ITEMS 16NOV S&amp;M'!$B:$E,4,0)</f>
        <v>10122100</v>
      </c>
      <c r="L97" s="719" t="str">
        <f>VLOOKUP($M97,'BD ITEMS 16NOV S&amp;M'!$B:$E,3,0)</f>
        <v>MX000083</v>
      </c>
      <c r="M97" s="719">
        <v>46026</v>
      </c>
      <c r="N97" s="580" t="s">
        <v>66</v>
      </c>
      <c r="O97" s="568">
        <v>5</v>
      </c>
      <c r="P97" s="568">
        <v>14</v>
      </c>
      <c r="Q97" s="501"/>
      <c r="R97" s="527">
        <f t="shared" si="7"/>
        <v>0</v>
      </c>
    </row>
    <row r="98" spans="2:18" ht="21.95" customHeight="1" thickBot="1">
      <c r="B98" s="735">
        <f>VLOOKUP($D98,'BD ITEMS 16NOV S&amp;M'!$B:$E,4,0)</f>
        <v>10121800</v>
      </c>
      <c r="C98" s="735" t="str">
        <f>VLOOKUP($D98,'BD ITEMS 16NOV S&amp;M'!$B:$E,3,0)</f>
        <v>MX000683</v>
      </c>
      <c r="D98" s="735">
        <v>57687</v>
      </c>
      <c r="E98" s="736" t="s">
        <v>289</v>
      </c>
      <c r="F98" s="737">
        <v>25</v>
      </c>
      <c r="G98" s="737"/>
      <c r="H98" s="738"/>
      <c r="I98" s="739">
        <f>H98*F98</f>
        <v>0</v>
      </c>
      <c r="J98" s="691"/>
      <c r="K98" s="719">
        <f>VLOOKUP($M98,'BD ITEMS 16NOV S&amp;M'!$B:$E,4,0)</f>
        <v>10122100</v>
      </c>
      <c r="L98" s="719" t="str">
        <f>VLOOKUP($M98,'BD ITEMS 16NOV S&amp;M'!$B:$E,3,0)</f>
        <v>MX000075</v>
      </c>
      <c r="M98" s="719">
        <v>46446</v>
      </c>
      <c r="N98" s="580" t="s">
        <v>54</v>
      </c>
      <c r="O98" s="568">
        <v>5</v>
      </c>
      <c r="P98" s="568">
        <v>14</v>
      </c>
      <c r="Q98" s="501"/>
      <c r="R98" s="527">
        <f t="shared" si="7"/>
        <v>0</v>
      </c>
    </row>
    <row r="99" spans="2:18" ht="21.95" customHeight="1" thickBot="1">
      <c r="B99" s="702"/>
      <c r="C99" s="702"/>
      <c r="D99" s="702"/>
      <c r="E99" s="740"/>
      <c r="F99" s="741"/>
      <c r="G99" s="724"/>
      <c r="H99" s="723"/>
      <c r="I99" s="705"/>
      <c r="J99" s="691"/>
      <c r="K99" s="719">
        <f>VLOOKUP($M99,'BD ITEMS 16NOV S&amp;M'!$B:$E,4,0)</f>
        <v>10122100</v>
      </c>
      <c r="L99" s="719" t="str">
        <f>VLOOKUP($M99,'BD ITEMS 16NOV S&amp;M'!$B:$E,3,0)</f>
        <v>MX002137</v>
      </c>
      <c r="M99" s="719">
        <v>66456</v>
      </c>
      <c r="N99" s="580" t="s">
        <v>50</v>
      </c>
      <c r="O99" s="568">
        <v>5</v>
      </c>
      <c r="P99" s="568">
        <v>14</v>
      </c>
      <c r="Q99" s="501"/>
      <c r="R99" s="527">
        <f t="shared" si="7"/>
        <v>0</v>
      </c>
    </row>
    <row r="100" spans="2:18" ht="21.95" customHeight="1" thickBot="1">
      <c r="B100" s="735">
        <f>VLOOKUP($D100,'BD ITEMS 16NOV S&amp;M'!$B:$E,4,0)</f>
        <v>10121800</v>
      </c>
      <c r="C100" s="735" t="str">
        <f>VLOOKUP($D100,'BD ITEMS 16NOV S&amp;M'!$B:$E,3,0)</f>
        <v>MX000586</v>
      </c>
      <c r="D100" s="735">
        <v>57164</v>
      </c>
      <c r="E100" s="736" t="s">
        <v>183</v>
      </c>
      <c r="F100" s="737">
        <v>15</v>
      </c>
      <c r="G100" s="737"/>
      <c r="H100" s="738"/>
      <c r="I100" s="739">
        <f t="shared" ref="I100" si="9">H100*F100</f>
        <v>0</v>
      </c>
      <c r="J100" s="691"/>
      <c r="K100" s="719">
        <f>VLOOKUP($M100,'BD ITEMS 16NOV S&amp;M'!$B:$E,4,0)</f>
        <v>10122100</v>
      </c>
      <c r="L100" s="719" t="str">
        <f>VLOOKUP($M100,'BD ITEMS 16NOV S&amp;M'!$B:$E,3,0)</f>
        <v>MX000069</v>
      </c>
      <c r="M100" s="719">
        <v>26186</v>
      </c>
      <c r="N100" s="580" t="s">
        <v>249</v>
      </c>
      <c r="O100" s="568">
        <v>5</v>
      </c>
      <c r="P100" s="568">
        <v>14</v>
      </c>
      <c r="Q100" s="501"/>
      <c r="R100" s="527">
        <f t="shared" si="7"/>
        <v>0</v>
      </c>
    </row>
    <row r="101" spans="2:18" ht="21.95" customHeight="1" thickBot="1">
      <c r="B101" s="702"/>
      <c r="C101" s="702"/>
      <c r="D101" s="702"/>
      <c r="E101" s="703"/>
      <c r="F101" s="734"/>
      <c r="G101" s="734"/>
      <c r="H101" s="704"/>
      <c r="I101" s="702"/>
      <c r="J101" s="691"/>
      <c r="K101" s="719">
        <f>VLOOKUP($M101,'BD ITEMS 16NOV S&amp;M'!$B:$E,4,0)</f>
        <v>10122100</v>
      </c>
      <c r="L101" s="719" t="str">
        <f>VLOOKUP($M101,'BD ITEMS 16NOV S&amp;M'!$B:$E,3,0)</f>
        <v>MX000086</v>
      </c>
      <c r="M101" s="719">
        <v>46259</v>
      </c>
      <c r="N101" s="580" t="s">
        <v>46</v>
      </c>
      <c r="O101" s="568">
        <v>5</v>
      </c>
      <c r="P101" s="568">
        <v>14</v>
      </c>
      <c r="Q101" s="501"/>
      <c r="R101" s="527">
        <f t="shared" si="7"/>
        <v>0</v>
      </c>
    </row>
    <row r="102" spans="2:18" ht="21.95" customHeight="1" thickBot="1">
      <c r="B102" s="675">
        <f>VLOOKUP($D102,'BD ITEMS 16NOV S&amp;M'!$B:$E,4,0)</f>
        <v>10121800</v>
      </c>
      <c r="C102" s="675" t="str">
        <f>VLOOKUP($D102,'BD ITEMS 16NOV S&amp;M'!$B:$E,3,0)</f>
        <v>MX000593</v>
      </c>
      <c r="D102" s="675">
        <v>57832</v>
      </c>
      <c r="E102" s="676" t="s">
        <v>184</v>
      </c>
      <c r="F102" s="729">
        <v>10</v>
      </c>
      <c r="G102" s="729"/>
      <c r="H102" s="678"/>
      <c r="I102" s="742">
        <f t="shared" ref="I102" si="10">H102*F102</f>
        <v>0</v>
      </c>
      <c r="J102" s="734"/>
      <c r="K102" s="726">
        <f>VLOOKUP($M102,'BD ITEMS 16NOV S&amp;M'!$B:$E,4,0)</f>
        <v>10122100</v>
      </c>
      <c r="L102" s="726" t="str">
        <f>VLOOKUP($M102,'BD ITEMS 16NOV S&amp;M'!$B:$E,3,0)</f>
        <v>MX000064</v>
      </c>
      <c r="M102" s="726">
        <v>66966</v>
      </c>
      <c r="N102" s="581" t="s">
        <v>58</v>
      </c>
      <c r="O102" s="572">
        <v>5</v>
      </c>
      <c r="P102" s="572">
        <v>14</v>
      </c>
      <c r="Q102" s="501"/>
      <c r="R102" s="550">
        <f t="shared" si="7"/>
        <v>0</v>
      </c>
    </row>
    <row r="103" spans="2:18" ht="21.95" customHeight="1" thickBot="1">
      <c r="B103" s="735">
        <f>VLOOKUP($D103,'BD ITEMS 16NOV S&amp;M'!$B:$E,4,0)</f>
        <v>10121800</v>
      </c>
      <c r="C103" s="735" t="str">
        <f>VLOOKUP($D103,'BD ITEMS 16NOV S&amp;M'!$B:$E,3,0)</f>
        <v>MX000598</v>
      </c>
      <c r="D103" s="735">
        <v>57050</v>
      </c>
      <c r="E103" s="736" t="s">
        <v>268</v>
      </c>
      <c r="F103" s="737">
        <v>20</v>
      </c>
      <c r="G103" s="737"/>
      <c r="H103" s="738"/>
      <c r="I103" s="739">
        <f>H103*F103</f>
        <v>0</v>
      </c>
      <c r="J103" s="734"/>
      <c r="K103" s="711"/>
      <c r="L103" s="711"/>
      <c r="M103" s="711">
        <v>0.03</v>
      </c>
      <c r="N103" s="495" t="s">
        <v>453</v>
      </c>
      <c r="O103" s="556"/>
      <c r="P103" s="556"/>
      <c r="Q103" s="529"/>
      <c r="R103" s="674"/>
    </row>
    <row r="104" spans="2:18" ht="21.95" customHeight="1" thickBot="1">
      <c r="B104" s="702"/>
      <c r="C104" s="702"/>
      <c r="D104" s="702"/>
      <c r="E104" s="740"/>
      <c r="F104" s="741"/>
      <c r="G104" s="724"/>
      <c r="H104" s="723"/>
      <c r="I104" s="705"/>
      <c r="J104" s="734"/>
      <c r="K104" s="712" t="e">
        <f>VLOOKUP($M104,'BD ITEMS 16NOV S&amp;M'!$B:$E,4,0)</f>
        <v>#N/A</v>
      </c>
      <c r="L104" s="712" t="e">
        <f>VLOOKUP($M104,'BD ITEMS 16NOV S&amp;M'!$B:$E,3,0)</f>
        <v>#N/A</v>
      </c>
      <c r="M104" s="712">
        <v>79479</v>
      </c>
      <c r="N104" s="573" t="s">
        <v>29</v>
      </c>
      <c r="O104" s="564">
        <v>22.68</v>
      </c>
      <c r="P104" s="564">
        <v>3</v>
      </c>
      <c r="Q104" s="516"/>
      <c r="R104" s="743">
        <f t="shared" ref="R104:R119" si="11">Q104*O104</f>
        <v>0</v>
      </c>
    </row>
    <row r="105" spans="2:18" ht="21.95" customHeight="1">
      <c r="B105" s="675">
        <f>VLOOKUP($D105,'BD ITEMS 16NOV S&amp;M'!$B:$E,4,0)</f>
        <v>10121800</v>
      </c>
      <c r="C105" s="675" t="str">
        <f>VLOOKUP($D105,'BD ITEMS 16NOV S&amp;M'!$B:$E,3,0)</f>
        <v>MX000706</v>
      </c>
      <c r="D105" s="675">
        <v>27091</v>
      </c>
      <c r="E105" s="676" t="s">
        <v>186</v>
      </c>
      <c r="F105" s="729">
        <v>1.5</v>
      </c>
      <c r="G105" s="729"/>
      <c r="H105" s="678"/>
      <c r="I105" s="742">
        <f t="shared" ref="I105:I106" si="12">H105*F105</f>
        <v>0</v>
      </c>
      <c r="J105" s="734"/>
      <c r="K105" s="719">
        <f>VLOOKUP($M105,'BD ITEMS 16NOV S&amp;M'!$B:$E,4,0)</f>
        <v>10122100</v>
      </c>
      <c r="L105" s="719" t="str">
        <f>VLOOKUP($M105,'BD ITEMS 16NOV S&amp;M'!$B:$E,3,0)</f>
        <v>MX000049</v>
      </c>
      <c r="M105" s="719">
        <v>66704</v>
      </c>
      <c r="N105" s="577" t="s">
        <v>30</v>
      </c>
      <c r="O105" s="568">
        <v>40</v>
      </c>
      <c r="P105" s="568">
        <v>15</v>
      </c>
      <c r="Q105" s="516"/>
      <c r="R105" s="527">
        <f t="shared" si="11"/>
        <v>0</v>
      </c>
    </row>
    <row r="106" spans="2:18" ht="21.95" customHeight="1">
      <c r="B106" s="687">
        <f>VLOOKUP($D106,'BD ITEMS 16NOV S&amp;M'!$B:$E,4,0)</f>
        <v>10121800</v>
      </c>
      <c r="C106" s="687" t="str">
        <f>VLOOKUP($D106,'BD ITEMS 16NOV S&amp;M'!$B:$E,3,0)</f>
        <v>MX000708</v>
      </c>
      <c r="D106" s="687">
        <v>27094</v>
      </c>
      <c r="E106" s="625" t="s">
        <v>454</v>
      </c>
      <c r="F106" s="730">
        <v>0.1</v>
      </c>
      <c r="G106" s="730"/>
      <c r="H106" s="689"/>
      <c r="I106" s="731">
        <f t="shared" si="12"/>
        <v>0</v>
      </c>
      <c r="J106" s="734"/>
      <c r="K106" s="719">
        <f>VLOOKUP($M106,'BD ITEMS 16NOV S&amp;M'!$B:$E,4,0)</f>
        <v>10122100</v>
      </c>
      <c r="L106" s="719" t="str">
        <f>VLOOKUP($M106,'BD ITEMS 16NOV S&amp;M'!$B:$E,3,0)</f>
        <v>MX000044</v>
      </c>
      <c r="M106" s="719">
        <v>46194</v>
      </c>
      <c r="N106" s="577" t="s">
        <v>32</v>
      </c>
      <c r="O106" s="568">
        <v>40</v>
      </c>
      <c r="P106" s="568">
        <v>15</v>
      </c>
      <c r="Q106" s="516"/>
      <c r="R106" s="527">
        <f t="shared" si="11"/>
        <v>0</v>
      </c>
    </row>
    <row r="107" spans="2:18" ht="21.95" customHeight="1" thickBot="1">
      <c r="B107" s="697">
        <f>VLOOKUP($D107,'BD ITEMS 16NOV S&amp;M'!$B:$E,4,0)</f>
        <v>10121800</v>
      </c>
      <c r="C107" s="697" t="str">
        <f>VLOOKUP($D107,'BD ITEMS 16NOV S&amp;M'!$B:$E,3,0)</f>
        <v>MX000710</v>
      </c>
      <c r="D107" s="697">
        <v>27104</v>
      </c>
      <c r="E107" s="698" t="s">
        <v>455</v>
      </c>
      <c r="F107" s="732">
        <v>0.1</v>
      </c>
      <c r="G107" s="732"/>
      <c r="H107" s="700"/>
      <c r="I107" s="733">
        <f t="shared" ref="I107" si="13">F107*H107</f>
        <v>0</v>
      </c>
      <c r="J107" s="734"/>
      <c r="K107" s="719">
        <f>VLOOKUP($M107,'BD ITEMS 16NOV S&amp;M'!$B:$E,4,0)</f>
        <v>10122100</v>
      </c>
      <c r="L107" s="719" t="str">
        <f>VLOOKUP($M107,'BD ITEMS 16NOV S&amp;M'!$B:$E,3,0)</f>
        <v>MX000050</v>
      </c>
      <c r="M107" s="719">
        <v>46234</v>
      </c>
      <c r="N107" s="577" t="s">
        <v>34</v>
      </c>
      <c r="O107" s="568">
        <v>40</v>
      </c>
      <c r="P107" s="568">
        <v>15</v>
      </c>
      <c r="Q107" s="516"/>
      <c r="R107" s="527">
        <f t="shared" si="11"/>
        <v>0</v>
      </c>
    </row>
    <row r="108" spans="2:18" ht="21.95" customHeight="1">
      <c r="B108" s="744"/>
      <c r="C108" s="744"/>
      <c r="D108" s="744"/>
      <c r="E108" s="745"/>
      <c r="F108" s="673"/>
      <c r="G108" s="673"/>
      <c r="H108" s="746"/>
      <c r="I108" s="747">
        <f>SUM(I69:I107)</f>
        <v>0</v>
      </c>
      <c r="J108" s="734"/>
      <c r="K108" s="719">
        <f>VLOOKUP($M108,'BD ITEMS 16NOV S&amp;M'!$B:$E,4,0)</f>
        <v>10122100</v>
      </c>
      <c r="L108" s="719" t="str">
        <f>VLOOKUP($M108,'BD ITEMS 16NOV S&amp;M'!$B:$E,3,0)</f>
        <v>MX000051</v>
      </c>
      <c r="M108" s="719">
        <v>46384</v>
      </c>
      <c r="N108" s="577" t="s">
        <v>35</v>
      </c>
      <c r="O108" s="568">
        <v>40</v>
      </c>
      <c r="P108" s="568">
        <v>15</v>
      </c>
      <c r="Q108" s="516"/>
      <c r="R108" s="527">
        <f t="shared" si="11"/>
        <v>0</v>
      </c>
    </row>
    <row r="109" spans="2:18" ht="21.95" customHeight="1">
      <c r="B109" s="744"/>
      <c r="C109" s="744"/>
      <c r="D109" s="744"/>
      <c r="E109" s="745"/>
      <c r="F109" s="673"/>
      <c r="G109" s="673"/>
      <c r="H109" s="746"/>
      <c r="I109" s="673"/>
      <c r="J109" s="734"/>
      <c r="K109" s="719">
        <f>VLOOKUP($M109,'BD ITEMS 16NOV S&amp;M'!$B:$E,4,0)</f>
        <v>10122100</v>
      </c>
      <c r="L109" s="719" t="str">
        <f>VLOOKUP($M109,'BD ITEMS 16NOV S&amp;M'!$B:$E,3,0)</f>
        <v>MX000036</v>
      </c>
      <c r="M109" s="719">
        <v>56294</v>
      </c>
      <c r="N109" s="577" t="s">
        <v>141</v>
      </c>
      <c r="O109" s="568">
        <v>40</v>
      </c>
      <c r="P109" s="568">
        <v>15</v>
      </c>
      <c r="Q109" s="516"/>
      <c r="R109" s="527">
        <f t="shared" si="11"/>
        <v>0</v>
      </c>
    </row>
    <row r="110" spans="2:18" ht="21.95" customHeight="1" thickBot="1">
      <c r="B110" s="748"/>
      <c r="C110" s="748"/>
      <c r="D110" s="748"/>
      <c r="E110" s="749" t="s">
        <v>456</v>
      </c>
      <c r="F110" s="750"/>
      <c r="G110" s="750" t="s">
        <v>457</v>
      </c>
      <c r="H110" s="751"/>
      <c r="I110" s="752"/>
      <c r="J110" s="734"/>
      <c r="K110" s="719">
        <f>VLOOKUP($M110,'BD ITEMS 16NOV S&amp;M'!$B:$E,4,0)</f>
        <v>10122100</v>
      </c>
      <c r="L110" s="719" t="str">
        <f>VLOOKUP($M110,'BD ITEMS 16NOV S&amp;M'!$B:$E,3,0)</f>
        <v>MX000053</v>
      </c>
      <c r="M110" s="719">
        <v>86624</v>
      </c>
      <c r="N110" s="577" t="s">
        <v>37</v>
      </c>
      <c r="O110" s="568">
        <v>25</v>
      </c>
      <c r="P110" s="568">
        <v>3</v>
      </c>
      <c r="Q110" s="516"/>
      <c r="R110" s="527">
        <f t="shared" si="11"/>
        <v>0</v>
      </c>
    </row>
    <row r="111" spans="2:18" ht="21.95" customHeight="1">
      <c r="B111" s="753">
        <f>VLOOKUP($D111,'BD ITEMS 16NOV S&amp;M'!$B:$E,4,0)</f>
        <v>10122100</v>
      </c>
      <c r="C111" s="753" t="str">
        <f>VLOOKUP($D111,'BD ITEMS 16NOV S&amp;M'!$B:$E,3,0)</f>
        <v>MX000067</v>
      </c>
      <c r="D111" s="753">
        <v>8815</v>
      </c>
      <c r="E111" s="754" t="s">
        <v>458</v>
      </c>
      <c r="F111" s="755">
        <v>1</v>
      </c>
      <c r="G111" s="756"/>
      <c r="H111" s="678"/>
      <c r="I111" s="696">
        <f t="shared" ref="I111:I112" si="14">H111*F111</f>
        <v>0</v>
      </c>
      <c r="J111" s="757"/>
      <c r="K111" s="719">
        <f>VLOOKUP($M111,'BD ITEMS 16NOV S&amp;M'!$B:$E,4,0)</f>
        <v>10122100</v>
      </c>
      <c r="L111" s="719" t="str">
        <f>VLOOKUP($M111,'BD ITEMS 16NOV S&amp;M'!$B:$E,3,0)</f>
        <v>MX000054</v>
      </c>
      <c r="M111" s="719">
        <v>86522</v>
      </c>
      <c r="N111" s="577" t="s">
        <v>38</v>
      </c>
      <c r="O111" s="568">
        <v>25</v>
      </c>
      <c r="P111" s="568">
        <v>3</v>
      </c>
      <c r="Q111" s="516"/>
      <c r="R111" s="527">
        <f t="shared" si="11"/>
        <v>0</v>
      </c>
    </row>
    <row r="112" spans="2:18" ht="21.95" customHeight="1">
      <c r="B112" s="758">
        <f>VLOOKUP($D112,'BD ITEMS 16NOV S&amp;M'!$B:$E,4,0)</f>
        <v>10122100</v>
      </c>
      <c r="C112" s="758" t="str">
        <f>VLOOKUP($D112,'BD ITEMS 16NOV S&amp;M'!$B:$E,3,0)</f>
        <v>MX000066</v>
      </c>
      <c r="D112" s="758">
        <v>8299</v>
      </c>
      <c r="E112" s="759" t="s">
        <v>459</v>
      </c>
      <c r="F112" s="695">
        <v>1</v>
      </c>
      <c r="G112" s="760"/>
      <c r="H112" s="689"/>
      <c r="I112" s="696">
        <f t="shared" si="14"/>
        <v>0</v>
      </c>
      <c r="J112" s="613"/>
      <c r="K112" s="719">
        <f>VLOOKUP($M112,'BD ITEMS 16NOV S&amp;M'!$B:$E,4,0)</f>
        <v>10122100</v>
      </c>
      <c r="L112" s="719" t="str">
        <f>VLOOKUP($M112,'BD ITEMS 16NOV S&amp;M'!$B:$E,3,0)</f>
        <v>MX000055</v>
      </c>
      <c r="M112" s="719">
        <v>86514</v>
      </c>
      <c r="N112" s="577" t="s">
        <v>39</v>
      </c>
      <c r="O112" s="568">
        <v>25</v>
      </c>
      <c r="P112" s="568">
        <v>3</v>
      </c>
      <c r="Q112" s="516"/>
      <c r="R112" s="527">
        <f t="shared" si="11"/>
        <v>0</v>
      </c>
    </row>
    <row r="113" spans="2:18" ht="21.95" customHeight="1">
      <c r="B113" s="758" t="e">
        <f>VLOOKUP($D113,'BD ITEMS 16NOV S&amp;M'!$B:$E,4,0)</f>
        <v>#N/A</v>
      </c>
      <c r="C113" s="758" t="e">
        <f>VLOOKUP($D113,'BD ITEMS 16NOV S&amp;M'!$B:$E,3,0)</f>
        <v>#N/A</v>
      </c>
      <c r="D113" s="758">
        <v>8854</v>
      </c>
      <c r="E113" s="759" t="s">
        <v>263</v>
      </c>
      <c r="F113" s="695">
        <v>1</v>
      </c>
      <c r="G113" s="760"/>
      <c r="H113" s="689"/>
      <c r="I113" s="696">
        <f>H113*F113</f>
        <v>0</v>
      </c>
      <c r="J113" s="613"/>
      <c r="K113" s="719">
        <f>VLOOKUP($M113,'BD ITEMS 16NOV S&amp;M'!$B:$E,4,0)</f>
        <v>10122100</v>
      </c>
      <c r="L113" s="719" t="str">
        <f>VLOOKUP($M113,'BD ITEMS 16NOV S&amp;M'!$B:$E,3,0)</f>
        <v>MX000056</v>
      </c>
      <c r="M113" s="719">
        <v>86044</v>
      </c>
      <c r="N113" s="577" t="s">
        <v>40</v>
      </c>
      <c r="O113" s="568">
        <v>25</v>
      </c>
      <c r="P113" s="568">
        <v>3</v>
      </c>
      <c r="Q113" s="516"/>
      <c r="R113" s="527">
        <f t="shared" si="11"/>
        <v>0</v>
      </c>
    </row>
    <row r="114" spans="2:18" ht="21.95" customHeight="1">
      <c r="B114" s="758"/>
      <c r="C114" s="758"/>
      <c r="D114" s="758"/>
      <c r="E114" s="759"/>
      <c r="F114" s="695"/>
      <c r="G114" s="695"/>
      <c r="H114" s="689">
        <f>SUM(H111:H113)</f>
        <v>0</v>
      </c>
      <c r="I114" s="696">
        <f>H114*F114</f>
        <v>0</v>
      </c>
      <c r="J114" s="613"/>
      <c r="K114" s="719">
        <f>VLOOKUP($M114,'BD ITEMS 16NOV S&amp;M'!$B:$E,4,0)</f>
        <v>10122100</v>
      </c>
      <c r="L114" s="719" t="str">
        <f>VLOOKUP($M114,'BD ITEMS 16NOV S&amp;M'!$B:$E,3,0)</f>
        <v>MX000058</v>
      </c>
      <c r="M114" s="719">
        <v>86032</v>
      </c>
      <c r="N114" s="577" t="s">
        <v>41</v>
      </c>
      <c r="O114" s="568">
        <v>25</v>
      </c>
      <c r="P114" s="568">
        <v>3</v>
      </c>
      <c r="Q114" s="516"/>
      <c r="R114" s="527">
        <f t="shared" si="11"/>
        <v>0</v>
      </c>
    </row>
    <row r="115" spans="2:18" ht="21.95" customHeight="1" thickBot="1">
      <c r="B115" s="761"/>
      <c r="C115" s="761"/>
      <c r="D115" s="761"/>
      <c r="E115" s="762" t="s">
        <v>233</v>
      </c>
      <c r="F115" s="763"/>
      <c r="G115" s="763"/>
      <c r="H115" s="700"/>
      <c r="I115" s="764">
        <f>H115*F115</f>
        <v>0</v>
      </c>
      <c r="J115" s="613"/>
      <c r="K115" s="523">
        <f>VLOOKUP($M115,'BD ITEMS 16NOV S&amp;M'!$B:$E,4,0)</f>
        <v>10122100</v>
      </c>
      <c r="L115" s="523" t="str">
        <f>VLOOKUP($M115,'BD ITEMS 16NOV S&amp;M'!$B:$E,3,0)</f>
        <v>MX000059</v>
      </c>
      <c r="M115" s="523">
        <v>86022</v>
      </c>
      <c r="N115" s="524" t="s">
        <v>42</v>
      </c>
      <c r="O115" s="568">
        <v>25</v>
      </c>
      <c r="P115" s="568">
        <v>3</v>
      </c>
      <c r="Q115" s="516"/>
      <c r="R115" s="527">
        <f t="shared" si="11"/>
        <v>0</v>
      </c>
    </row>
    <row r="116" spans="2:18" ht="21.95" customHeight="1">
      <c r="D116" s="744"/>
      <c r="E116" s="765"/>
      <c r="F116" s="766"/>
      <c r="G116" s="673"/>
      <c r="H116" s="673"/>
      <c r="I116" s="613"/>
      <c r="J116" s="613"/>
      <c r="K116" s="719">
        <f>VLOOKUP($M116,'BD ITEMS 16NOV S&amp;M'!$B:$E,4,0)</f>
        <v>10122100</v>
      </c>
      <c r="L116" s="719" t="str">
        <f>VLOOKUP($M116,'BD ITEMS 16NOV S&amp;M'!$B:$E,3,0)</f>
        <v>MX000060</v>
      </c>
      <c r="M116" s="719">
        <v>86012</v>
      </c>
      <c r="N116" s="767" t="s">
        <v>43</v>
      </c>
      <c r="O116" s="768">
        <v>15</v>
      </c>
      <c r="P116" s="768">
        <v>3</v>
      </c>
      <c r="Q116" s="516"/>
      <c r="R116" s="527">
        <f t="shared" si="11"/>
        <v>0</v>
      </c>
    </row>
    <row r="117" spans="2:18" ht="21.95" customHeight="1">
      <c r="D117" s="744"/>
      <c r="E117" s="765"/>
      <c r="F117" s="766"/>
      <c r="G117" s="673"/>
      <c r="H117" s="673"/>
      <c r="I117" s="613"/>
      <c r="J117" s="613"/>
      <c r="K117" s="758">
        <f>VLOOKUP($M117,'BD ITEMS 16NOV S&amp;M'!$B:$E,4,0)</f>
        <v>10122100</v>
      </c>
      <c r="L117" s="758" t="str">
        <f>VLOOKUP($M117,'BD ITEMS 16NOV S&amp;M'!$B:$E,3,0)</f>
        <v>MX000047</v>
      </c>
      <c r="M117" s="758">
        <v>66149</v>
      </c>
      <c r="N117" s="769" t="s">
        <v>237</v>
      </c>
      <c r="O117" s="695">
        <v>2</v>
      </c>
      <c r="P117" s="768"/>
      <c r="Q117" s="516"/>
      <c r="R117" s="696">
        <f t="shared" si="11"/>
        <v>0</v>
      </c>
    </row>
    <row r="118" spans="2:18" ht="21.95" customHeight="1">
      <c r="D118" s="744"/>
      <c r="E118" s="765"/>
      <c r="F118" s="766"/>
      <c r="G118" s="673"/>
      <c r="H118" s="673"/>
      <c r="I118" s="613"/>
      <c r="J118" s="613"/>
      <c r="K118" s="758">
        <f>VLOOKUP($M118,'BD ITEMS 16NOV S&amp;M'!$B:$E,4,0)</f>
        <v>10122100</v>
      </c>
      <c r="L118" s="758" t="str">
        <f>VLOOKUP($M118,'BD ITEMS 16NOV S&amp;M'!$B:$E,3,0)</f>
        <v>MX000052</v>
      </c>
      <c r="M118" s="758">
        <v>46132</v>
      </c>
      <c r="N118" s="769" t="s">
        <v>194</v>
      </c>
      <c r="O118" s="695">
        <v>40</v>
      </c>
      <c r="P118" s="768">
        <v>5</v>
      </c>
      <c r="Q118" s="516"/>
      <c r="R118" s="696">
        <f t="shared" si="11"/>
        <v>0</v>
      </c>
    </row>
    <row r="119" spans="2:18" ht="21.95" customHeight="1">
      <c r="D119" s="744"/>
      <c r="E119" s="765"/>
      <c r="F119" s="766"/>
      <c r="G119" s="673"/>
      <c r="H119" s="673"/>
      <c r="I119" s="613"/>
      <c r="J119" s="613"/>
      <c r="K119" s="758">
        <f>VLOOKUP($M119,'BD ITEMS 16NOV S&amp;M'!$B:$E,4,0)</f>
        <v>10122100</v>
      </c>
      <c r="L119" s="758" t="str">
        <f>VLOOKUP($M119,'BD ITEMS 16NOV S&amp;M'!$B:$E,3,0)</f>
        <v>MX000043</v>
      </c>
      <c r="M119" s="758">
        <v>46394</v>
      </c>
      <c r="N119" s="769" t="s">
        <v>44</v>
      </c>
      <c r="O119" s="695">
        <v>40</v>
      </c>
      <c r="P119" s="768">
        <v>10</v>
      </c>
      <c r="Q119" s="516"/>
      <c r="R119" s="696">
        <f t="shared" si="11"/>
        <v>0</v>
      </c>
    </row>
    <row r="120" spans="2:18" ht="21.95" customHeight="1">
      <c r="D120" s="680"/>
      <c r="E120" s="765"/>
      <c r="F120" s="766"/>
      <c r="G120" s="673"/>
      <c r="H120" s="673"/>
      <c r="I120" s="613"/>
      <c r="J120" s="613"/>
      <c r="K120" s="758">
        <f>VLOOKUP($M120,'BD ITEMS 16NOV S&amp;M'!$B:$E,4,0)</f>
        <v>10122100</v>
      </c>
      <c r="L120" s="758" t="str">
        <f>VLOOKUP($M120,'BD ITEMS 16NOV S&amp;M'!$B:$E,3,0)</f>
        <v>MX000037</v>
      </c>
      <c r="M120" s="758">
        <v>56152</v>
      </c>
      <c r="N120" s="769" t="s">
        <v>238</v>
      </c>
      <c r="O120" s="688">
        <v>40</v>
      </c>
      <c r="P120" s="768">
        <v>10</v>
      </c>
      <c r="Q120" s="516"/>
      <c r="R120" s="696">
        <f>Q120*O120</f>
        <v>0</v>
      </c>
    </row>
    <row r="121" spans="2:18" ht="21.95" customHeight="1" thickBot="1">
      <c r="D121" s="680"/>
      <c r="E121" s="765"/>
      <c r="F121" s="766"/>
      <c r="G121" s="673"/>
      <c r="H121" s="673"/>
      <c r="I121" s="613"/>
      <c r="J121" s="613"/>
      <c r="K121" s="770">
        <f>VLOOKUP($M121,'BD ITEMS 16NOV S&amp;M'!$B:$E,4,0)</f>
        <v>10122100</v>
      </c>
      <c r="L121" s="770" t="str">
        <f>VLOOKUP($M121,'BD ITEMS 16NOV S&amp;M'!$B:$E,3,0)</f>
        <v>MX000039</v>
      </c>
      <c r="M121" s="770">
        <v>56104</v>
      </c>
      <c r="N121" s="771" t="s">
        <v>247</v>
      </c>
      <c r="O121" s="772">
        <v>40</v>
      </c>
      <c r="P121" s="583">
        <v>10</v>
      </c>
      <c r="Q121" s="516"/>
      <c r="R121" s="710">
        <f>Q121*O121</f>
        <v>0</v>
      </c>
    </row>
    <row r="122" spans="2:18" ht="21.95" customHeight="1" thickBot="1">
      <c r="D122" s="680"/>
      <c r="E122" s="765"/>
      <c r="F122" s="766"/>
      <c r="G122" s="673"/>
      <c r="H122" s="673"/>
      <c r="I122" s="613"/>
      <c r="J122" s="757"/>
      <c r="K122" s="494"/>
      <c r="L122" s="494"/>
      <c r="M122" s="494">
        <v>0.03</v>
      </c>
      <c r="N122" s="495" t="s">
        <v>460</v>
      </c>
      <c r="O122" s="556"/>
      <c r="P122" s="556"/>
      <c r="Q122" s="529"/>
      <c r="R122" s="674"/>
    </row>
    <row r="123" spans="2:18" ht="21.95" customHeight="1">
      <c r="D123" s="680"/>
      <c r="E123" s="765"/>
      <c r="F123" s="766"/>
      <c r="G123" s="673"/>
      <c r="H123" s="673"/>
      <c r="I123" s="613"/>
      <c r="J123" s="757"/>
      <c r="K123" s="773">
        <f>VLOOKUP($M123,'BD ITEMS 16NOV S&amp;M'!$B:$E,4,0)</f>
        <v>10122100</v>
      </c>
      <c r="L123" s="773" t="str">
        <f>VLOOKUP($M123,'BD ITEMS 16NOV S&amp;M'!$B:$E,3,0)</f>
        <v>MX000115</v>
      </c>
      <c r="M123" s="773">
        <v>88699</v>
      </c>
      <c r="N123" s="774" t="s">
        <v>91</v>
      </c>
      <c r="O123" s="684">
        <v>10</v>
      </c>
      <c r="P123" s="775">
        <v>1</v>
      </c>
      <c r="Q123" s="685"/>
      <c r="R123" s="686">
        <f t="shared" ref="R123:R127" si="15">Q123*O123</f>
        <v>0</v>
      </c>
    </row>
    <row r="124" spans="2:18" ht="21.95" customHeight="1">
      <c r="D124" s="680"/>
      <c r="E124" s="765"/>
      <c r="F124" s="766"/>
      <c r="G124" s="673"/>
      <c r="H124" s="673"/>
      <c r="I124" s="613"/>
      <c r="J124" s="757"/>
      <c r="K124" s="776">
        <f>VLOOKUP($M124,'BD ITEMS 16NOV S&amp;M'!$B:$E,4,0)</f>
        <v>10122100</v>
      </c>
      <c r="L124" s="776" t="str">
        <f>VLOOKUP($M124,'BD ITEMS 16NOV S&amp;M'!$B:$E,3,0)</f>
        <v>MX000116</v>
      </c>
      <c r="M124" s="776">
        <v>88698</v>
      </c>
      <c r="N124" s="777" t="s">
        <v>92</v>
      </c>
      <c r="O124" s="695">
        <v>10</v>
      </c>
      <c r="P124" s="778">
        <v>1</v>
      </c>
      <c r="Q124" s="685"/>
      <c r="R124" s="696">
        <f t="shared" si="15"/>
        <v>0</v>
      </c>
    </row>
    <row r="125" spans="2:18" ht="21.95" customHeight="1">
      <c r="D125" s="744"/>
      <c r="E125" s="745"/>
      <c r="F125" s="673"/>
      <c r="G125" s="673"/>
      <c r="H125" s="673"/>
      <c r="I125" s="673"/>
      <c r="J125" s="757"/>
      <c r="K125" s="758">
        <f>VLOOKUP($M125,'BD ITEMS 16NOV S&amp;M'!$B:$E,4,0)</f>
        <v>10122100</v>
      </c>
      <c r="L125" s="758" t="str">
        <f>VLOOKUP($M125,'BD ITEMS 16NOV S&amp;M'!$B:$E,3,0)</f>
        <v>MX000119</v>
      </c>
      <c r="M125" s="758">
        <v>48179</v>
      </c>
      <c r="N125" s="759" t="s">
        <v>93</v>
      </c>
      <c r="O125" s="695">
        <v>20</v>
      </c>
      <c r="P125" s="695">
        <v>1</v>
      </c>
      <c r="Q125" s="685"/>
      <c r="R125" s="696">
        <f t="shared" si="15"/>
        <v>0</v>
      </c>
    </row>
    <row r="126" spans="2:18" ht="21.95" customHeight="1">
      <c r="D126" s="744"/>
      <c r="E126" s="745"/>
      <c r="F126" s="673"/>
      <c r="G126" s="673"/>
      <c r="H126" s="673"/>
      <c r="I126" s="673"/>
      <c r="J126" s="757"/>
      <c r="K126" s="758">
        <f>VLOOKUP($M126,'BD ITEMS 16NOV S&amp;M'!$B:$E,4,0)</f>
        <v>10122100</v>
      </c>
      <c r="L126" s="758" t="str">
        <f>VLOOKUP($M126,'BD ITEMS 16NOV S&amp;M'!$B:$E,3,0)</f>
        <v>MX000120</v>
      </c>
      <c r="M126" s="758">
        <v>48189</v>
      </c>
      <c r="N126" s="759" t="s">
        <v>94</v>
      </c>
      <c r="O126" s="695">
        <v>20</v>
      </c>
      <c r="P126" s="695">
        <v>1</v>
      </c>
      <c r="Q126" s="685"/>
      <c r="R126" s="696">
        <f t="shared" si="15"/>
        <v>0</v>
      </c>
    </row>
    <row r="127" spans="2:18" ht="21.95" customHeight="1" thickBot="1">
      <c r="D127" s="744"/>
      <c r="E127" s="745"/>
      <c r="F127" s="673"/>
      <c r="G127" s="673"/>
      <c r="H127" s="673"/>
      <c r="I127" s="673"/>
      <c r="J127" s="757"/>
      <c r="K127" s="770">
        <f>VLOOKUP($M127,'BD ITEMS 16NOV S&amp;M'!$B:$E,4,0)</f>
        <v>10122100</v>
      </c>
      <c r="L127" s="770" t="str">
        <f>VLOOKUP($M127,'BD ITEMS 16NOV S&amp;M'!$B:$E,3,0)</f>
        <v>MX000122</v>
      </c>
      <c r="M127" s="770">
        <v>48199</v>
      </c>
      <c r="N127" s="779" t="s">
        <v>95</v>
      </c>
      <c r="O127" s="622">
        <v>20</v>
      </c>
      <c r="P127" s="622">
        <v>1</v>
      </c>
      <c r="Q127" s="685"/>
      <c r="R127" s="710">
        <f t="shared" si="15"/>
        <v>0</v>
      </c>
    </row>
    <row r="128" spans="2:18" ht="21.95" customHeight="1" thickBot="1">
      <c r="D128" s="744"/>
      <c r="E128" s="745"/>
      <c r="F128" s="673"/>
      <c r="G128" s="673"/>
      <c r="H128" s="673"/>
      <c r="I128" s="673"/>
      <c r="J128" s="757"/>
      <c r="K128" s="494"/>
      <c r="L128" s="494"/>
      <c r="M128" s="494">
        <v>0.03</v>
      </c>
      <c r="N128" s="495" t="s">
        <v>461</v>
      </c>
      <c r="O128" s="556"/>
      <c r="P128" s="556"/>
      <c r="Q128" s="529"/>
      <c r="R128" s="674"/>
    </row>
    <row r="129" spans="4:18" ht="21.95" customHeight="1">
      <c r="D129" s="744"/>
      <c r="E129" s="745"/>
      <c r="F129" s="673"/>
      <c r="G129" s="673"/>
      <c r="H129" s="673"/>
      <c r="I129" s="673"/>
      <c r="J129" s="757"/>
      <c r="K129" s="780">
        <f>VLOOKUP($M129,'BD ITEMS 16NOV S&amp;M'!$B:$E,4,0)</f>
        <v>10122100</v>
      </c>
      <c r="L129" s="780" t="str">
        <f>VLOOKUP($M129,'BD ITEMS 16NOV S&amp;M'!$B:$E,3,0)</f>
        <v>MX000125</v>
      </c>
      <c r="M129" s="780">
        <v>48219</v>
      </c>
      <c r="N129" s="781" t="s">
        <v>99</v>
      </c>
      <c r="O129" s="684">
        <v>20</v>
      </c>
      <c r="P129" s="684">
        <v>1</v>
      </c>
      <c r="Q129" s="685"/>
      <c r="R129" s="686">
        <f>Q129*O129</f>
        <v>0</v>
      </c>
    </row>
    <row r="130" spans="4:18" ht="21.95" customHeight="1">
      <c r="D130" s="744"/>
      <c r="E130" s="745"/>
      <c r="F130" s="673"/>
      <c r="G130" s="673"/>
      <c r="H130" s="673"/>
      <c r="I130" s="673"/>
      <c r="J130" s="757"/>
      <c r="K130" s="758">
        <f>VLOOKUP($M130,'BD ITEMS 16NOV S&amp;M'!$B:$E,4,0)</f>
        <v>10122100</v>
      </c>
      <c r="L130" s="758" t="str">
        <f>VLOOKUP($M130,'BD ITEMS 16NOV S&amp;M'!$B:$E,3,0)</f>
        <v>MX000126</v>
      </c>
      <c r="M130" s="758">
        <v>48229</v>
      </c>
      <c r="N130" s="759" t="s">
        <v>100</v>
      </c>
      <c r="O130" s="627">
        <v>20</v>
      </c>
      <c r="P130" s="627">
        <v>1</v>
      </c>
      <c r="Q130" s="685"/>
      <c r="R130" s="696">
        <f>Q130*O130</f>
        <v>0</v>
      </c>
    </row>
    <row r="131" spans="4:18" ht="21.95" customHeight="1" thickBot="1">
      <c r="D131" s="744"/>
      <c r="E131" s="745"/>
      <c r="F131" s="673"/>
      <c r="G131" s="673"/>
      <c r="H131" s="673"/>
      <c r="I131" s="673"/>
      <c r="J131" s="757"/>
      <c r="K131" s="770">
        <f>VLOOKUP($M131,'BD ITEMS 16NOV S&amp;M'!$B:$E,4,0)</f>
        <v>10122100</v>
      </c>
      <c r="L131" s="770" t="str">
        <f>VLOOKUP($M131,'BD ITEMS 16NOV S&amp;M'!$B:$E,3,0)</f>
        <v>MX000127</v>
      </c>
      <c r="M131" s="770">
        <v>48239</v>
      </c>
      <c r="N131" s="779" t="s">
        <v>101</v>
      </c>
      <c r="O131" s="782">
        <v>20</v>
      </c>
      <c r="P131" s="782">
        <v>1</v>
      </c>
      <c r="Q131" s="685"/>
      <c r="R131" s="710">
        <f>Q131*O131</f>
        <v>0</v>
      </c>
    </row>
    <row r="132" spans="4:18" ht="21.95" customHeight="1" thickBot="1">
      <c r="D132" s="744"/>
      <c r="E132" s="745"/>
      <c r="F132" s="673"/>
      <c r="G132" s="673"/>
      <c r="H132" s="673"/>
      <c r="I132" s="673"/>
      <c r="J132" s="757"/>
      <c r="K132" s="494"/>
      <c r="L132" s="494"/>
      <c r="M132" s="494">
        <v>0.03</v>
      </c>
      <c r="N132" s="495" t="s">
        <v>310</v>
      </c>
      <c r="O132" s="556"/>
      <c r="P132" s="556"/>
      <c r="Q132" s="529"/>
      <c r="R132" s="674"/>
    </row>
    <row r="133" spans="4:18" ht="21.95" customHeight="1">
      <c r="D133" s="744"/>
      <c r="E133" s="745"/>
      <c r="F133" s="673"/>
      <c r="G133" s="673"/>
      <c r="H133" s="673"/>
      <c r="I133" s="673"/>
      <c r="J133" s="757"/>
      <c r="K133" s="780">
        <f>VLOOKUP($M133,'BD ITEMS 16NOV S&amp;M'!$B:$E,4,0)</f>
        <v>10122100</v>
      </c>
      <c r="L133" s="780" t="str">
        <f>VLOOKUP($M133,'BD ITEMS 16NOV S&amp;M'!$B:$E,3,0)</f>
        <v>MX000096</v>
      </c>
      <c r="M133" s="780">
        <v>48122</v>
      </c>
      <c r="N133" s="781" t="s">
        <v>462</v>
      </c>
      <c r="O133" s="775">
        <v>20</v>
      </c>
      <c r="P133" s="775">
        <v>1</v>
      </c>
      <c r="Q133" s="685"/>
      <c r="R133" s="686">
        <f>Q133*O133</f>
        <v>0</v>
      </c>
    </row>
    <row r="134" spans="4:18" ht="21.95" customHeight="1">
      <c r="D134" s="744"/>
      <c r="E134" s="745"/>
      <c r="F134" s="673"/>
      <c r="G134" s="673"/>
      <c r="H134" s="673"/>
      <c r="I134" s="673"/>
      <c r="J134" s="757"/>
      <c r="K134" s="758">
        <f>VLOOKUP($M134,'BD ITEMS 16NOV S&amp;M'!$B:$E,4,0)</f>
        <v>10122100</v>
      </c>
      <c r="L134" s="758" t="str">
        <f>VLOOKUP($M134,'BD ITEMS 16NOV S&amp;M'!$B:$E,3,0)</f>
        <v>MX000097</v>
      </c>
      <c r="M134" s="758">
        <v>48129</v>
      </c>
      <c r="N134" s="759" t="s">
        <v>463</v>
      </c>
      <c r="O134" s="778">
        <v>20</v>
      </c>
      <c r="P134" s="778">
        <v>1</v>
      </c>
      <c r="Q134" s="685"/>
      <c r="R134" s="696">
        <f>Q134*O134</f>
        <v>0</v>
      </c>
    </row>
    <row r="135" spans="4:18" ht="21.95" customHeight="1" thickBot="1">
      <c r="D135" s="744"/>
      <c r="E135" s="745"/>
      <c r="F135" s="673"/>
      <c r="G135" s="673"/>
      <c r="H135" s="673"/>
      <c r="I135" s="673"/>
      <c r="J135" s="757"/>
      <c r="K135" s="761">
        <f>VLOOKUP($M135,'BD ITEMS 16NOV S&amp;M'!$B:$E,4,0)</f>
        <v>10122100</v>
      </c>
      <c r="L135" s="761" t="str">
        <f>VLOOKUP($M135,'BD ITEMS 16NOV S&amp;M'!$B:$E,3,0)</f>
        <v>MX000098</v>
      </c>
      <c r="M135" s="761">
        <v>48149</v>
      </c>
      <c r="N135" s="762" t="s">
        <v>464</v>
      </c>
      <c r="O135" s="783">
        <v>20</v>
      </c>
      <c r="P135" s="783">
        <v>1</v>
      </c>
      <c r="Q135" s="685"/>
      <c r="R135" s="764">
        <f>Q135*O135</f>
        <v>0</v>
      </c>
    </row>
    <row r="136" spans="4:18">
      <c r="R136" s="658">
        <f>SUM(R69:R135)</f>
        <v>0</v>
      </c>
    </row>
  </sheetData>
  <mergeCells count="14">
    <mergeCell ref="H7:M7"/>
    <mergeCell ref="V43:X44"/>
    <mergeCell ref="E64:Q64"/>
    <mergeCell ref="F65:Q66"/>
    <mergeCell ref="F1:N1"/>
    <mergeCell ref="E2:N4"/>
    <mergeCell ref="E5:H5"/>
    <mergeCell ref="I5:M5"/>
    <mergeCell ref="N5:R5"/>
    <mergeCell ref="F6:G6"/>
    <mergeCell ref="H6:I6"/>
    <mergeCell ref="J6:M6"/>
    <mergeCell ref="N6:R7"/>
    <mergeCell ref="F7:G7"/>
  </mergeCells>
  <pageMargins left="0.25" right="0.25" top="0.75" bottom="0.75" header="0.3" footer="0.3"/>
  <pageSetup paperSize="9" scale="45" orientation="portrait" r:id="rId1"/>
  <rowBreaks count="1" manualBreakCount="1">
    <brk id="62" max="15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38"/>
  <sheetViews>
    <sheetView showGridLines="0" view="pageBreakPreview" topLeftCell="B1" zoomScale="80" zoomScaleNormal="100" zoomScaleSheetLayoutView="80" workbookViewId="0">
      <selection activeCell="J16" sqref="J16"/>
    </sheetView>
  </sheetViews>
  <sheetFormatPr baseColWidth="10" defaultRowHeight="12.75"/>
  <cols>
    <col min="1" max="1" width="6.140625" style="471" customWidth="1"/>
    <col min="2" max="2" width="13.5703125" style="471" customWidth="1"/>
    <col min="3" max="3" width="12.85546875" style="471" bestFit="1" customWidth="1"/>
    <col min="4" max="4" width="9" style="477" bestFit="1" customWidth="1"/>
    <col min="5" max="5" width="55.7109375" style="478" customWidth="1"/>
    <col min="6" max="6" width="5.5703125" style="479" customWidth="1"/>
    <col min="7" max="7" width="8.28515625" style="479" customWidth="1"/>
    <col min="8" max="9" width="10.7109375" style="479" customWidth="1"/>
    <col min="10" max="12" width="13.140625" style="480" customWidth="1"/>
    <col min="13" max="13" width="8.5703125" style="477" customWidth="1"/>
    <col min="14" max="14" width="55.7109375" style="31" customWidth="1"/>
    <col min="15" max="15" width="7.42578125" style="479" customWidth="1"/>
    <col min="16" max="16" width="9.28515625" style="479" customWidth="1"/>
    <col min="17" max="17" width="10.7109375" style="31" customWidth="1"/>
    <col min="18" max="18" width="10.7109375" style="471" customWidth="1"/>
    <col min="19" max="19" width="11.42578125" style="471"/>
    <col min="20" max="20" width="7" style="471" customWidth="1"/>
    <col min="21" max="21" width="26.140625" style="471" customWidth="1"/>
    <col min="22" max="16384" width="11.42578125" style="471"/>
  </cols>
  <sheetData>
    <row r="1" spans="2:18" ht="19.5" customHeight="1">
      <c r="D1" s="301"/>
      <c r="E1" s="432"/>
      <c r="F1" s="1168" t="s">
        <v>234</v>
      </c>
      <c r="G1" s="1168"/>
      <c r="H1" s="1168"/>
      <c r="I1" s="1168"/>
      <c r="J1" s="1168"/>
      <c r="K1" s="1168"/>
      <c r="L1" s="1168"/>
      <c r="M1" s="1168"/>
      <c r="N1" s="1168"/>
      <c r="O1" s="337"/>
      <c r="P1" s="337"/>
      <c r="Q1" s="298"/>
    </row>
    <row r="2" spans="2:18">
      <c r="D2" s="301"/>
      <c r="E2" s="1169" t="s">
        <v>397</v>
      </c>
      <c r="F2" s="1169"/>
      <c r="G2" s="1169"/>
      <c r="H2" s="1169"/>
      <c r="I2" s="1169"/>
      <c r="J2" s="1169"/>
      <c r="K2" s="1169"/>
      <c r="L2" s="1169"/>
      <c r="M2" s="1169"/>
      <c r="N2" s="1169"/>
      <c r="O2" s="337"/>
      <c r="P2" s="337"/>
      <c r="Q2" s="298"/>
    </row>
    <row r="3" spans="2:18" ht="10.5" customHeight="1">
      <c r="D3" s="301"/>
      <c r="E3" s="1169"/>
      <c r="F3" s="1169"/>
      <c r="G3" s="1169"/>
      <c r="H3" s="1169"/>
      <c r="I3" s="1169"/>
      <c r="J3" s="1169"/>
      <c r="K3" s="1169"/>
      <c r="L3" s="1169"/>
      <c r="M3" s="1169"/>
      <c r="N3" s="1169"/>
      <c r="O3" s="337"/>
      <c r="P3" s="337"/>
      <c r="Q3" s="298"/>
    </row>
    <row r="4" spans="2:18" ht="13.5" thickBot="1">
      <c r="D4" s="348"/>
      <c r="E4" s="1170"/>
      <c r="F4" s="1170"/>
      <c r="G4" s="1170"/>
      <c r="H4" s="1170"/>
      <c r="I4" s="1170"/>
      <c r="J4" s="1170"/>
      <c r="K4" s="1170"/>
      <c r="L4" s="1170"/>
      <c r="M4" s="1170"/>
      <c r="N4" s="1169"/>
      <c r="O4" s="264"/>
      <c r="P4" s="264"/>
      <c r="Q4" s="160"/>
    </row>
    <row r="5" spans="2:18" ht="40.5" customHeight="1" thickBot="1">
      <c r="D5" s="784" t="s">
        <v>235</v>
      </c>
      <c r="E5" s="1206"/>
      <c r="F5" s="1207"/>
      <c r="G5" s="1207"/>
      <c r="H5" s="1208"/>
      <c r="I5" s="1209" t="s">
        <v>398</v>
      </c>
      <c r="J5" s="1210"/>
      <c r="K5" s="1210"/>
      <c r="L5" s="1210"/>
      <c r="M5" s="1211"/>
      <c r="N5" s="1212" t="s">
        <v>399</v>
      </c>
      <c r="O5" s="1213"/>
      <c r="P5" s="1213"/>
      <c r="Q5" s="1213"/>
      <c r="R5" s="1214"/>
    </row>
    <row r="6" spans="2:18" ht="30" customHeight="1" thickBot="1">
      <c r="D6" s="785" t="s">
        <v>400</v>
      </c>
      <c r="E6" s="786"/>
      <c r="F6" s="1215" t="s">
        <v>236</v>
      </c>
      <c r="G6" s="1216"/>
      <c r="H6" s="1217">
        <f>H115</f>
        <v>0</v>
      </c>
      <c r="I6" s="1218"/>
      <c r="J6" s="1219" t="s">
        <v>401</v>
      </c>
      <c r="K6" s="1220"/>
      <c r="L6" s="1220"/>
      <c r="M6" s="1221"/>
      <c r="N6" s="1222"/>
      <c r="O6" s="1223"/>
      <c r="P6" s="1223"/>
      <c r="Q6" s="1223"/>
      <c r="R6" s="1224"/>
    </row>
    <row r="7" spans="2:18" ht="30" customHeight="1" thickBot="1">
      <c r="D7" s="787" t="s">
        <v>402</v>
      </c>
      <c r="E7" s="788"/>
      <c r="F7" s="1219" t="s">
        <v>403</v>
      </c>
      <c r="G7" s="1221"/>
      <c r="H7" s="1193">
        <f>I61+R61+R137+I109</f>
        <v>0</v>
      </c>
      <c r="I7" s="1194"/>
      <c r="J7" s="1194"/>
      <c r="K7" s="1194"/>
      <c r="L7" s="1194"/>
      <c r="M7" s="1195"/>
      <c r="N7" s="1225"/>
      <c r="O7" s="1226"/>
      <c r="P7" s="1226"/>
      <c r="Q7" s="1226"/>
      <c r="R7" s="1227"/>
    </row>
    <row r="8" spans="2:18" ht="13.5" thickBot="1"/>
    <row r="9" spans="2:18" ht="24.95" customHeight="1" thickBot="1">
      <c r="B9" s="481" t="s">
        <v>627</v>
      </c>
      <c r="C9" s="481" t="s">
        <v>626</v>
      </c>
      <c r="D9" s="481" t="s">
        <v>147</v>
      </c>
      <c r="E9" s="482"/>
      <c r="F9" s="483" t="s">
        <v>145</v>
      </c>
      <c r="G9" s="484" t="s">
        <v>146</v>
      </c>
      <c r="H9" s="483" t="s">
        <v>149</v>
      </c>
      <c r="I9" s="487" t="s">
        <v>150</v>
      </c>
      <c r="J9" s="486"/>
      <c r="K9" s="481" t="s">
        <v>627</v>
      </c>
      <c r="L9" s="481" t="s">
        <v>626</v>
      </c>
      <c r="M9" s="481" t="s">
        <v>147</v>
      </c>
      <c r="N9" s="481"/>
      <c r="O9" s="483" t="s">
        <v>145</v>
      </c>
      <c r="P9" s="484" t="s">
        <v>146</v>
      </c>
      <c r="Q9" s="483" t="s">
        <v>149</v>
      </c>
      <c r="R9" s="487" t="s">
        <v>150</v>
      </c>
    </row>
    <row r="10" spans="2:18" ht="24.95" customHeight="1" thickBot="1">
      <c r="B10" s="789"/>
      <c r="C10" s="789"/>
      <c r="D10" s="789">
        <v>1.4999999999999999E-2</v>
      </c>
      <c r="E10" s="790" t="s">
        <v>404</v>
      </c>
      <c r="F10" s="791"/>
      <c r="G10" s="791"/>
      <c r="H10" s="791"/>
      <c r="I10" s="792"/>
      <c r="J10" s="493"/>
      <c r="K10" s="793"/>
      <c r="L10" s="793"/>
      <c r="M10" s="793">
        <v>1.4999999999999999E-2</v>
      </c>
      <c r="N10" s="790" t="s">
        <v>405</v>
      </c>
      <c r="O10" s="791"/>
      <c r="P10" s="791"/>
      <c r="Q10" s="791"/>
      <c r="R10" s="792"/>
    </row>
    <row r="11" spans="2:18" ht="24.95" customHeight="1">
      <c r="B11" s="513" t="e">
        <f>VLOOKUP($D11,'BD ITEMS 16NOV S&amp;M'!$B:$E,4,0)</f>
        <v>#N/A</v>
      </c>
      <c r="C11" s="513" t="e">
        <f>VLOOKUP($D11,'BD ITEMS 16NOV S&amp;M'!$B:$E,3,0)</f>
        <v>#N/A</v>
      </c>
      <c r="D11" s="513">
        <v>40012</v>
      </c>
      <c r="E11" s="794" t="s">
        <v>370</v>
      </c>
      <c r="F11" s="564">
        <v>40</v>
      </c>
      <c r="G11" s="564">
        <v>10</v>
      </c>
      <c r="H11" s="641"/>
      <c r="I11" s="517">
        <f t="shared" ref="I11:I60" si="0">H11*F11</f>
        <v>0</v>
      </c>
      <c r="J11" s="493"/>
      <c r="K11" s="795">
        <f>VLOOKUP($M11,'BD ITEMS 16NOV S&amp;M'!$B:$E,4,0)</f>
        <v>10122100</v>
      </c>
      <c r="L11" s="795" t="str">
        <f>VLOOKUP($M11,'BD ITEMS 16NOV S&amp;M'!$B:$E,3,0)</f>
        <v>MX000319</v>
      </c>
      <c r="M11" s="795">
        <v>44169</v>
      </c>
      <c r="N11" s="796" t="s">
        <v>465</v>
      </c>
      <c r="O11" s="797">
        <v>10</v>
      </c>
      <c r="P11" s="797">
        <v>1</v>
      </c>
      <c r="Q11" s="798"/>
      <c r="R11" s="799">
        <f t="shared" ref="R11:R60" si="1">Q11*O11</f>
        <v>0</v>
      </c>
    </row>
    <row r="12" spans="2:18" ht="24.95" customHeight="1">
      <c r="B12" s="523">
        <f>VLOOKUP($D12,'BD ITEMS 16NOV S&amp;M'!$B:$E,4,0)</f>
        <v>10122100</v>
      </c>
      <c r="C12" s="523" t="str">
        <f>VLOOKUP($D12,'BD ITEMS 16NOV S&amp;M'!$B:$E,3,0)</f>
        <v>MX000163</v>
      </c>
      <c r="D12" s="523">
        <v>40032</v>
      </c>
      <c r="E12" s="580" t="s">
        <v>5</v>
      </c>
      <c r="F12" s="568">
        <v>40</v>
      </c>
      <c r="G12" s="568">
        <v>10</v>
      </c>
      <c r="H12" s="800"/>
      <c r="I12" s="517">
        <f t="shared" si="0"/>
        <v>0</v>
      </c>
      <c r="J12" s="493"/>
      <c r="K12" s="523">
        <f>VLOOKUP($M12,'BD ITEMS 16NOV S&amp;M'!$B:$E,4,0)</f>
        <v>10122100</v>
      </c>
      <c r="L12" s="523" t="str">
        <f>VLOOKUP($M12,'BD ITEMS 16NOV S&amp;M'!$B:$E,3,0)</f>
        <v>MX000317</v>
      </c>
      <c r="M12" s="523">
        <v>44314</v>
      </c>
      <c r="N12" s="524" t="s">
        <v>19</v>
      </c>
      <c r="O12" s="525">
        <v>40</v>
      </c>
      <c r="P12" s="525">
        <v>5</v>
      </c>
      <c r="Q12" s="801"/>
      <c r="R12" s="802">
        <f t="shared" si="1"/>
        <v>0</v>
      </c>
    </row>
    <row r="13" spans="2:18" ht="24.95" customHeight="1" thickBot="1">
      <c r="B13" s="546">
        <f>VLOOKUP($D13,'BD ITEMS 16NOV S&amp;M'!$B:$E,4,0)</f>
        <v>10122100</v>
      </c>
      <c r="C13" s="546" t="str">
        <f>VLOOKUP($D13,'BD ITEMS 16NOV S&amp;M'!$B:$E,3,0)</f>
        <v>MX000134</v>
      </c>
      <c r="D13" s="546">
        <v>50532</v>
      </c>
      <c r="E13" s="581" t="s">
        <v>466</v>
      </c>
      <c r="F13" s="572">
        <v>40</v>
      </c>
      <c r="G13" s="572">
        <v>10</v>
      </c>
      <c r="H13" s="803"/>
      <c r="I13" s="517">
        <f t="shared" si="0"/>
        <v>0</v>
      </c>
      <c r="J13" s="493"/>
      <c r="K13" s="523">
        <f>VLOOKUP($M13,'BD ITEMS 16NOV S&amp;M'!$B:$E,4,0)</f>
        <v>10122100</v>
      </c>
      <c r="L13" s="523" t="str">
        <f>VLOOKUP($M13,'BD ITEMS 16NOV S&amp;M'!$B:$E,3,0)</f>
        <v>MX000318</v>
      </c>
      <c r="M13" s="523">
        <v>44072</v>
      </c>
      <c r="N13" s="524" t="s">
        <v>20</v>
      </c>
      <c r="O13" s="525">
        <v>40</v>
      </c>
      <c r="P13" s="688">
        <v>5</v>
      </c>
      <c r="Q13" s="801"/>
      <c r="R13" s="802">
        <f t="shared" si="1"/>
        <v>0</v>
      </c>
    </row>
    <row r="14" spans="2:18" ht="24.95" customHeight="1" thickBot="1">
      <c r="B14" s="789"/>
      <c r="C14" s="789"/>
      <c r="D14" s="789">
        <v>1.4999999999999999E-2</v>
      </c>
      <c r="E14" s="790" t="s">
        <v>407</v>
      </c>
      <c r="F14" s="804"/>
      <c r="G14" s="804"/>
      <c r="H14" s="805"/>
      <c r="I14" s="806"/>
      <c r="J14" s="493"/>
      <c r="K14" s="523">
        <f>VLOOKUP($M14,'BD ITEMS 16NOV S&amp;M'!$B:$E,4,0)</f>
        <v>10122100</v>
      </c>
      <c r="L14" s="523" t="str">
        <f>VLOOKUP($M14,'BD ITEMS 16NOV S&amp;M'!$B:$E,3,0)</f>
        <v>MX000349</v>
      </c>
      <c r="M14" s="523">
        <v>54584</v>
      </c>
      <c r="N14" s="524" t="s">
        <v>408</v>
      </c>
      <c r="O14" s="525">
        <v>40</v>
      </c>
      <c r="P14" s="525">
        <v>10</v>
      </c>
      <c r="Q14" s="801"/>
      <c r="R14" s="802">
        <f t="shared" si="1"/>
        <v>0</v>
      </c>
    </row>
    <row r="15" spans="2:18" ht="24.95" customHeight="1">
      <c r="B15" s="513">
        <f>VLOOKUP($D15,'BD ITEMS 16NOV S&amp;M'!$B:$E,4,0)</f>
        <v>10122100</v>
      </c>
      <c r="C15" s="513" t="str">
        <f>VLOOKUP($D15,'BD ITEMS 16NOV S&amp;M'!$B:$E,3,0)</f>
        <v>MX000440</v>
      </c>
      <c r="D15" s="513">
        <v>62902</v>
      </c>
      <c r="E15" s="579" t="s">
        <v>203</v>
      </c>
      <c r="F15" s="564">
        <v>40</v>
      </c>
      <c r="G15" s="564">
        <v>1</v>
      </c>
      <c r="H15" s="641"/>
      <c r="I15" s="517">
        <f t="shared" si="0"/>
        <v>0</v>
      </c>
      <c r="J15" s="532"/>
      <c r="K15" s="523">
        <f>VLOOKUP($M15,'BD ITEMS 16NOV S&amp;M'!$B:$E,4,0)</f>
        <v>10122100</v>
      </c>
      <c r="L15" s="523" t="str">
        <f>VLOOKUP($M15,'BD ITEMS 16NOV S&amp;M'!$B:$E,3,0)</f>
        <v>MX000331</v>
      </c>
      <c r="M15" s="523">
        <v>44002</v>
      </c>
      <c r="N15" s="524" t="s">
        <v>467</v>
      </c>
      <c r="O15" s="525">
        <v>40</v>
      </c>
      <c r="P15" s="525">
        <v>15</v>
      </c>
      <c r="Q15" s="801"/>
      <c r="R15" s="802">
        <f t="shared" si="1"/>
        <v>0</v>
      </c>
    </row>
    <row r="16" spans="2:18" ht="24.95" customHeight="1">
      <c r="B16" s="523">
        <f>VLOOKUP($D16,'BD ITEMS 16NOV S&amp;M'!$B:$E,4,0)</f>
        <v>10122100</v>
      </c>
      <c r="C16" s="523" t="str">
        <f>VLOOKUP($D16,'BD ITEMS 16NOV S&amp;M'!$B:$E,3,0)</f>
        <v>MX000435</v>
      </c>
      <c r="D16" s="523">
        <v>42092</v>
      </c>
      <c r="E16" s="580" t="s">
        <v>468</v>
      </c>
      <c r="F16" s="568">
        <v>40</v>
      </c>
      <c r="G16" s="568">
        <v>5</v>
      </c>
      <c r="H16" s="800"/>
      <c r="I16" s="517">
        <f t="shared" si="0"/>
        <v>0</v>
      </c>
      <c r="J16" s="533"/>
      <c r="K16" s="523">
        <f>VLOOKUP($M16,'BD ITEMS 16NOV S&amp;M'!$B:$E,4,0)</f>
        <v>10122100</v>
      </c>
      <c r="L16" s="523" t="str">
        <f>VLOOKUP($M16,'BD ITEMS 16NOV S&amp;M'!$B:$E,3,0)</f>
        <v>MX000320</v>
      </c>
      <c r="M16" s="523">
        <v>44004</v>
      </c>
      <c r="N16" s="524" t="s">
        <v>469</v>
      </c>
      <c r="O16" s="525">
        <v>40</v>
      </c>
      <c r="P16" s="525">
        <v>15</v>
      </c>
      <c r="Q16" s="801"/>
      <c r="R16" s="802">
        <f t="shared" si="1"/>
        <v>0</v>
      </c>
    </row>
    <row r="17" spans="2:24" ht="24.95" customHeight="1">
      <c r="B17" s="523">
        <f>VLOOKUP($D17,'BD ITEMS 16NOV S&amp;M'!$B:$E,4,0)</f>
        <v>10122100</v>
      </c>
      <c r="C17" s="523" t="str">
        <f>VLOOKUP($D17,'BD ITEMS 16NOV S&amp;M'!$B:$E,3,0)</f>
        <v>MX000445</v>
      </c>
      <c r="D17" s="523">
        <v>42322</v>
      </c>
      <c r="E17" s="580" t="s">
        <v>410</v>
      </c>
      <c r="F17" s="568">
        <v>40</v>
      </c>
      <c r="G17" s="568">
        <v>10</v>
      </c>
      <c r="H17" s="800"/>
      <c r="I17" s="517">
        <f t="shared" si="0"/>
        <v>0</v>
      </c>
      <c r="J17" s="533"/>
      <c r="K17" s="523">
        <f>VLOOKUP($M17,'BD ITEMS 16NOV S&amp;M'!$B:$E,4,0)</f>
        <v>10122100</v>
      </c>
      <c r="L17" s="523" t="str">
        <f>VLOOKUP($M17,'BD ITEMS 16NOV S&amp;M'!$B:$E,3,0)</f>
        <v>MX000324</v>
      </c>
      <c r="M17" s="523">
        <v>44270</v>
      </c>
      <c r="N17" s="524" t="s">
        <v>22</v>
      </c>
      <c r="O17" s="525">
        <v>40</v>
      </c>
      <c r="P17" s="525">
        <v>15</v>
      </c>
      <c r="Q17" s="801"/>
      <c r="R17" s="802">
        <f t="shared" si="1"/>
        <v>0</v>
      </c>
    </row>
    <row r="18" spans="2:24" ht="24.95" customHeight="1" thickBot="1">
      <c r="B18" s="546">
        <f>VLOOKUP($D18,'BD ITEMS 16NOV S&amp;M'!$B:$E,4,0)</f>
        <v>10122100</v>
      </c>
      <c r="C18" s="546" t="str">
        <f>VLOOKUP($D18,'BD ITEMS 16NOV S&amp;M'!$B:$E,3,0)</f>
        <v>MX000457</v>
      </c>
      <c r="D18" s="546">
        <v>42222</v>
      </c>
      <c r="E18" s="581" t="s">
        <v>411</v>
      </c>
      <c r="F18" s="572">
        <v>40</v>
      </c>
      <c r="G18" s="572">
        <v>10</v>
      </c>
      <c r="H18" s="803"/>
      <c r="I18" s="594">
        <f t="shared" si="0"/>
        <v>0</v>
      </c>
      <c r="J18" s="533"/>
      <c r="K18" s="523">
        <f>VLOOKUP($M18,'BD ITEMS 16NOV S&amp;M'!$B:$E,4,0)</f>
        <v>10122100</v>
      </c>
      <c r="L18" s="523" t="str">
        <f>VLOOKUP($M18,'BD ITEMS 16NOV S&amp;M'!$B:$E,3,0)</f>
        <v>MX000332</v>
      </c>
      <c r="M18" s="523">
        <v>44292</v>
      </c>
      <c r="N18" s="524" t="s">
        <v>130</v>
      </c>
      <c r="O18" s="525">
        <v>40</v>
      </c>
      <c r="P18" s="525">
        <v>15</v>
      </c>
      <c r="Q18" s="801"/>
      <c r="R18" s="802">
        <f t="shared" si="1"/>
        <v>0</v>
      </c>
    </row>
    <row r="19" spans="2:24" ht="24.95" customHeight="1">
      <c r="B19" s="807">
        <f>VLOOKUP($D19,'BD ITEMS 16NOV S&amp;M'!$B:$E,4,0)</f>
        <v>10122100</v>
      </c>
      <c r="C19" s="807" t="str">
        <f>VLOOKUP($D19,'BD ITEMS 16NOV S&amp;M'!$B:$E,3,0)</f>
        <v>MX000453</v>
      </c>
      <c r="D19" s="807">
        <v>42326</v>
      </c>
      <c r="E19" s="808" t="s">
        <v>195</v>
      </c>
      <c r="F19" s="809">
        <v>5</v>
      </c>
      <c r="G19" s="809">
        <v>14</v>
      </c>
      <c r="H19" s="810"/>
      <c r="I19" s="811">
        <f t="shared" si="0"/>
        <v>0</v>
      </c>
      <c r="J19" s="533"/>
      <c r="K19" s="523">
        <f>VLOOKUP($M19,'BD ITEMS 16NOV S&amp;M'!$B:$E,4,0)</f>
        <v>10122100</v>
      </c>
      <c r="L19" s="523" t="str">
        <f>VLOOKUP($M19,'BD ITEMS 16NOV S&amp;M'!$B:$E,3,0)</f>
        <v>MX000341</v>
      </c>
      <c r="M19" s="523">
        <v>44384</v>
      </c>
      <c r="N19" s="524" t="s">
        <v>470</v>
      </c>
      <c r="O19" s="525">
        <v>40</v>
      </c>
      <c r="P19" s="525">
        <v>15</v>
      </c>
      <c r="Q19" s="801"/>
      <c r="R19" s="802">
        <f t="shared" si="1"/>
        <v>0</v>
      </c>
    </row>
    <row r="20" spans="2:24" ht="24.95" customHeight="1" thickBot="1">
      <c r="B20" s="812">
        <f>VLOOKUP($D20,'BD ITEMS 16NOV S&amp;M'!$B:$E,4,0)</f>
        <v>10122100</v>
      </c>
      <c r="C20" s="812" t="str">
        <f>VLOOKUP($D20,'BD ITEMS 16NOV S&amp;M'!$B:$E,3,0)</f>
        <v>MX000456</v>
      </c>
      <c r="D20" s="812">
        <v>42226</v>
      </c>
      <c r="E20" s="813" t="s">
        <v>118</v>
      </c>
      <c r="F20" s="814">
        <v>5</v>
      </c>
      <c r="G20" s="814">
        <v>14</v>
      </c>
      <c r="H20" s="815"/>
      <c r="I20" s="816">
        <f t="shared" si="0"/>
        <v>0</v>
      </c>
      <c r="J20" s="533"/>
      <c r="K20" s="523">
        <f>VLOOKUP($M20,'BD ITEMS 16NOV S&amp;M'!$B:$E,4,0)</f>
        <v>10122100</v>
      </c>
      <c r="L20" s="523" t="str">
        <f>VLOOKUP($M20,'BD ITEMS 16NOV S&amp;M'!$B:$E,3,0)</f>
        <v>MX000347</v>
      </c>
      <c r="M20" s="523">
        <v>54324</v>
      </c>
      <c r="N20" s="524" t="s">
        <v>23</v>
      </c>
      <c r="O20" s="525">
        <v>40</v>
      </c>
      <c r="P20" s="525">
        <v>15</v>
      </c>
      <c r="Q20" s="801"/>
      <c r="R20" s="802">
        <f t="shared" si="1"/>
        <v>0</v>
      </c>
    </row>
    <row r="21" spans="2:24" ht="24.95" customHeight="1">
      <c r="B21" s="817">
        <f>VLOOKUP($D21,'BD ITEMS 16NOV S&amp;M'!$B:$E,4,0)</f>
        <v>10122100</v>
      </c>
      <c r="C21" s="817" t="str">
        <f>VLOOKUP($D21,'BD ITEMS 16NOV S&amp;M'!$B:$E,3,0)</f>
        <v>MX000136</v>
      </c>
      <c r="D21" s="817">
        <v>60402</v>
      </c>
      <c r="E21" s="642" t="s">
        <v>250</v>
      </c>
      <c r="F21" s="564">
        <v>40</v>
      </c>
      <c r="G21" s="564">
        <v>10</v>
      </c>
      <c r="H21" s="641"/>
      <c r="I21" s="517">
        <f t="shared" si="0"/>
        <v>0</v>
      </c>
      <c r="J21" s="533"/>
      <c r="K21" s="523" t="e">
        <f>VLOOKUP($M21,'BD ITEMS 16NOV S&amp;M'!$B:$E,4,0)</f>
        <v>#N/A</v>
      </c>
      <c r="L21" s="523" t="e">
        <f>VLOOKUP($M21,'BD ITEMS 16NOV S&amp;M'!$B:$E,3,0)</f>
        <v>#N/A</v>
      </c>
      <c r="M21" s="523">
        <v>54422</v>
      </c>
      <c r="N21" s="524" t="s">
        <v>131</v>
      </c>
      <c r="O21" s="525">
        <v>40</v>
      </c>
      <c r="P21" s="525">
        <v>15</v>
      </c>
      <c r="Q21" s="801"/>
      <c r="R21" s="802">
        <f t="shared" si="1"/>
        <v>0</v>
      </c>
    </row>
    <row r="22" spans="2:24" ht="24.95" customHeight="1">
      <c r="B22" s="818">
        <f>VLOOKUP($D22,'BD ITEMS 16NOV S&amp;M'!$B:$E,4,0)</f>
        <v>10122100</v>
      </c>
      <c r="C22" s="818" t="str">
        <f>VLOOKUP($D22,'BD ITEMS 16NOV S&amp;M'!$B:$E,3,0)</f>
        <v>MX000139</v>
      </c>
      <c r="D22" s="818">
        <v>60412</v>
      </c>
      <c r="E22" s="644" t="s">
        <v>251</v>
      </c>
      <c r="F22" s="525">
        <v>40</v>
      </c>
      <c r="G22" s="525">
        <v>10</v>
      </c>
      <c r="H22" s="819"/>
      <c r="I22" s="517">
        <f t="shared" si="0"/>
        <v>0</v>
      </c>
      <c r="J22" s="533"/>
      <c r="K22" s="820"/>
      <c r="L22" s="820"/>
      <c r="M22" s="820">
        <v>1.4999999999999999E-2</v>
      </c>
      <c r="N22" s="821" t="s">
        <v>413</v>
      </c>
      <c r="O22" s="822"/>
      <c r="P22" s="822"/>
      <c r="Q22" s="823"/>
      <c r="R22" s="824"/>
    </row>
    <row r="23" spans="2:24" ht="24.95" customHeight="1" thickBot="1">
      <c r="B23" s="825">
        <f>VLOOKUP($D23,'BD ITEMS 16NOV S&amp;M'!$B:$E,4,0)</f>
        <v>10122100</v>
      </c>
      <c r="C23" s="825" t="str">
        <f>VLOOKUP($D23,'BD ITEMS 16NOV S&amp;M'!$B:$E,3,0)</f>
        <v>MX000142</v>
      </c>
      <c r="D23" s="825">
        <v>60422</v>
      </c>
      <c r="E23" s="826" t="s">
        <v>252</v>
      </c>
      <c r="F23" s="548">
        <v>40</v>
      </c>
      <c r="G23" s="548">
        <v>10</v>
      </c>
      <c r="H23" s="827"/>
      <c r="I23" s="517">
        <f t="shared" si="0"/>
        <v>0</v>
      </c>
      <c r="J23" s="563"/>
      <c r="K23" s="523">
        <f>VLOOKUP($M23,'BD ITEMS 16NOV S&amp;M'!$B:$E,4,0)</f>
        <v>10122100</v>
      </c>
      <c r="L23" s="523" t="str">
        <f>VLOOKUP($M23,'BD ITEMS 16NOV S&amp;M'!$B:$E,3,0)</f>
        <v>MX000369</v>
      </c>
      <c r="M23" s="523">
        <v>24162</v>
      </c>
      <c r="N23" s="524" t="s">
        <v>211</v>
      </c>
      <c r="O23" s="568">
        <v>40</v>
      </c>
      <c r="P23" s="568">
        <v>5</v>
      </c>
      <c r="Q23" s="801"/>
      <c r="R23" s="802">
        <f t="shared" si="1"/>
        <v>0</v>
      </c>
      <c r="S23" s="31"/>
    </row>
    <row r="24" spans="2:24" ht="24.95" customHeight="1" thickBot="1">
      <c r="B24" s="789"/>
      <c r="C24" s="789"/>
      <c r="D24" s="789">
        <v>1.4999999999999999E-2</v>
      </c>
      <c r="E24" s="790" t="s">
        <v>414</v>
      </c>
      <c r="F24" s="828"/>
      <c r="G24" s="828"/>
      <c r="H24" s="829"/>
      <c r="I24" s="830"/>
      <c r="J24" s="563"/>
      <c r="K24" s="523">
        <f>VLOOKUP($M24,'BD ITEMS 16NOV S&amp;M'!$B:$E,4,0)</f>
        <v>10122100</v>
      </c>
      <c r="L24" s="523" t="str">
        <f>VLOOKUP($M24,'BD ITEMS 16NOV S&amp;M'!$B:$E,3,0)</f>
        <v>MX000363</v>
      </c>
      <c r="M24" s="523">
        <v>24614</v>
      </c>
      <c r="N24" s="524" t="s">
        <v>213</v>
      </c>
      <c r="O24" s="568">
        <v>40</v>
      </c>
      <c r="P24" s="568">
        <v>5</v>
      </c>
      <c r="Q24" s="801"/>
      <c r="R24" s="802">
        <f t="shared" si="1"/>
        <v>0</v>
      </c>
    </row>
    <row r="25" spans="2:24" ht="24.95" customHeight="1">
      <c r="B25" s="831">
        <f>VLOOKUP($D25,'BD ITEMS 16NOV S&amp;M'!$B:$E,4,0)</f>
        <v>10122100</v>
      </c>
      <c r="C25" s="831" t="str">
        <f>VLOOKUP($D25,'BD ITEMS 16NOV S&amp;M'!$B:$E,3,0)</f>
        <v>MX000233</v>
      </c>
      <c r="D25" s="831">
        <v>83499</v>
      </c>
      <c r="E25" s="832" t="s">
        <v>10</v>
      </c>
      <c r="F25" s="833">
        <v>25</v>
      </c>
      <c r="G25" s="833">
        <v>1</v>
      </c>
      <c r="H25" s="834"/>
      <c r="I25" s="517">
        <f t="shared" si="0"/>
        <v>0</v>
      </c>
      <c r="J25" s="532"/>
      <c r="K25" s="523">
        <f>VLOOKUP($M25,'BD ITEMS 16NOV S&amp;M'!$B:$E,4,0)</f>
        <v>10122100</v>
      </c>
      <c r="L25" s="523" t="str">
        <f>VLOOKUP($M25,'BD ITEMS 16NOV S&amp;M'!$B:$E,3,0)</f>
        <v>MX000364</v>
      </c>
      <c r="M25" s="523">
        <v>24624</v>
      </c>
      <c r="N25" s="524" t="s">
        <v>226</v>
      </c>
      <c r="O25" s="568">
        <v>40</v>
      </c>
      <c r="P25" s="568">
        <v>5</v>
      </c>
      <c r="Q25" s="801"/>
      <c r="R25" s="802">
        <f t="shared" si="1"/>
        <v>0</v>
      </c>
    </row>
    <row r="26" spans="2:24" ht="24.95" customHeight="1">
      <c r="B26" s="523">
        <f>VLOOKUP($D26,'BD ITEMS 16NOV S&amp;M'!$B:$E,4,0)</f>
        <v>10122100</v>
      </c>
      <c r="C26" s="523" t="str">
        <f>VLOOKUP($D26,'BD ITEMS 16NOV S&amp;M'!$B:$E,3,0)</f>
        <v>MX000234</v>
      </c>
      <c r="D26" s="523">
        <v>83439</v>
      </c>
      <c r="E26" s="720" t="s">
        <v>11</v>
      </c>
      <c r="F26" s="525">
        <v>25</v>
      </c>
      <c r="G26" s="525">
        <v>1</v>
      </c>
      <c r="H26" s="819"/>
      <c r="I26" s="517">
        <f t="shared" si="0"/>
        <v>0</v>
      </c>
      <c r="J26" s="533"/>
      <c r="K26" s="523">
        <f>VLOOKUP($M26,'BD ITEMS 16NOV S&amp;M'!$B:$E,4,0)</f>
        <v>10122100</v>
      </c>
      <c r="L26" s="523" t="str">
        <f>VLOOKUP($M26,'BD ITEMS 16NOV S&amp;M'!$B:$E,3,0)</f>
        <v>MX000377</v>
      </c>
      <c r="M26" s="523">
        <v>24682</v>
      </c>
      <c r="N26" s="524" t="s">
        <v>219</v>
      </c>
      <c r="O26" s="568">
        <v>40</v>
      </c>
      <c r="P26" s="568">
        <v>5</v>
      </c>
      <c r="Q26" s="801"/>
      <c r="R26" s="802">
        <f t="shared" si="1"/>
        <v>0</v>
      </c>
    </row>
    <row r="27" spans="2:24" ht="24.95" customHeight="1">
      <c r="B27" s="523">
        <f>VLOOKUP($D27,'BD ITEMS 16NOV S&amp;M'!$B:$E,4,0)</f>
        <v>10122100</v>
      </c>
      <c r="C27" s="523" t="str">
        <f>VLOOKUP($D27,'BD ITEMS 16NOV S&amp;M'!$B:$E,3,0)</f>
        <v>MX000235</v>
      </c>
      <c r="D27" s="523">
        <v>43137</v>
      </c>
      <c r="E27" s="720" t="s">
        <v>12</v>
      </c>
      <c r="F27" s="525">
        <v>25</v>
      </c>
      <c r="G27" s="525">
        <v>5</v>
      </c>
      <c r="H27" s="819"/>
      <c r="I27" s="517">
        <f t="shared" si="0"/>
        <v>0</v>
      </c>
      <c r="J27" s="533"/>
      <c r="K27" s="523">
        <f>VLOOKUP($M27,'BD ITEMS 16NOV S&amp;M'!$B:$E,4,0)</f>
        <v>10122100</v>
      </c>
      <c r="L27" s="523" t="str">
        <f>VLOOKUP($M27,'BD ITEMS 16NOV S&amp;M'!$B:$E,3,0)</f>
        <v>MX000374</v>
      </c>
      <c r="M27" s="523">
        <v>24792</v>
      </c>
      <c r="N27" s="524" t="s">
        <v>222</v>
      </c>
      <c r="O27" s="568">
        <v>40</v>
      </c>
      <c r="P27" s="568">
        <v>5</v>
      </c>
      <c r="Q27" s="801"/>
      <c r="R27" s="802">
        <f t="shared" si="1"/>
        <v>0</v>
      </c>
    </row>
    <row r="28" spans="2:24" ht="24.95" customHeight="1">
      <c r="B28" s="523">
        <f>VLOOKUP($D28,'BD ITEMS 16NOV S&amp;M'!$B:$E,4,0)</f>
        <v>10122100</v>
      </c>
      <c r="C28" s="523" t="str">
        <f>VLOOKUP($D28,'BD ITEMS 16NOV S&amp;M'!$B:$E,3,0)</f>
        <v>MX000178</v>
      </c>
      <c r="D28" s="523">
        <v>43012</v>
      </c>
      <c r="E28" s="720" t="s">
        <v>471</v>
      </c>
      <c r="F28" s="525">
        <v>40</v>
      </c>
      <c r="G28" s="525">
        <v>10</v>
      </c>
      <c r="H28" s="819"/>
      <c r="I28" s="517">
        <f t="shared" si="0"/>
        <v>0</v>
      </c>
      <c r="J28" s="533"/>
      <c r="K28" s="835"/>
      <c r="L28" s="835"/>
      <c r="M28" s="835">
        <v>1.4999999999999999E-2</v>
      </c>
      <c r="N28" s="821" t="s">
        <v>383</v>
      </c>
      <c r="O28" s="822"/>
      <c r="P28" s="822"/>
      <c r="Q28" s="836"/>
      <c r="R28" s="837"/>
    </row>
    <row r="29" spans="2:24" ht="24.95" customHeight="1">
      <c r="B29" s="523">
        <f>VLOOKUP($D29,'BD ITEMS 16NOV S&amp;M'!$B:$E,4,0)</f>
        <v>10122100</v>
      </c>
      <c r="C29" s="523" t="str">
        <f>VLOOKUP($D29,'BD ITEMS 16NOV S&amp;M'!$B:$E,3,0)</f>
        <v>MX000180</v>
      </c>
      <c r="D29" s="523">
        <v>43022</v>
      </c>
      <c r="E29" s="720" t="s">
        <v>472</v>
      </c>
      <c r="F29" s="525">
        <v>40</v>
      </c>
      <c r="G29" s="525">
        <v>10</v>
      </c>
      <c r="H29" s="819"/>
      <c r="I29" s="517">
        <f t="shared" si="0"/>
        <v>0</v>
      </c>
      <c r="J29" s="533"/>
      <c r="K29" s="523">
        <f>VLOOKUP($M29,'BD ITEMS 16NOV S&amp;M'!$B:$E,4,0)</f>
        <v>10122100</v>
      </c>
      <c r="L29" s="523" t="str">
        <f>VLOOKUP($M29,'BD ITEMS 16NOV S&amp;M'!$B:$E,3,0)</f>
        <v>MX000279</v>
      </c>
      <c r="M29" s="523">
        <v>45414</v>
      </c>
      <c r="N29" s="577" t="s">
        <v>473</v>
      </c>
      <c r="O29" s="568">
        <v>40</v>
      </c>
      <c r="P29" s="568">
        <v>15</v>
      </c>
      <c r="Q29" s="801"/>
      <c r="R29" s="802">
        <f t="shared" si="1"/>
        <v>0</v>
      </c>
      <c r="S29" s="477"/>
      <c r="T29" s="478"/>
      <c r="U29" s="574"/>
      <c r="V29" s="574"/>
      <c r="W29" s="574"/>
      <c r="X29" s="575"/>
    </row>
    <row r="30" spans="2:24" ht="24.95" customHeight="1">
      <c r="B30" s="523">
        <f>VLOOKUP($D30,'BD ITEMS 16NOV S&amp;M'!$B:$E,4,0)</f>
        <v>10122100</v>
      </c>
      <c r="C30" s="523" t="str">
        <f>VLOOKUP($D30,'BD ITEMS 16NOV S&amp;M'!$B:$E,3,0)</f>
        <v>MX000184</v>
      </c>
      <c r="D30" s="523">
        <v>43032</v>
      </c>
      <c r="E30" s="720" t="s">
        <v>474</v>
      </c>
      <c r="F30" s="525">
        <v>40</v>
      </c>
      <c r="G30" s="525">
        <v>10</v>
      </c>
      <c r="H30" s="819"/>
      <c r="I30" s="517">
        <f t="shared" si="0"/>
        <v>0</v>
      </c>
      <c r="J30" s="533"/>
      <c r="K30" s="523">
        <f>VLOOKUP($M30,'BD ITEMS 16NOV S&amp;M'!$B:$E,4,0)</f>
        <v>10122100</v>
      </c>
      <c r="L30" s="523" t="str">
        <f>VLOOKUP($M30,'BD ITEMS 16NOV S&amp;M'!$B:$E,3,0)</f>
        <v>MX000274</v>
      </c>
      <c r="M30" s="523">
        <v>45460</v>
      </c>
      <c r="N30" s="524" t="s">
        <v>475</v>
      </c>
      <c r="O30" s="525">
        <v>40</v>
      </c>
      <c r="P30" s="525">
        <v>15</v>
      </c>
      <c r="Q30" s="801"/>
      <c r="R30" s="802">
        <f t="shared" si="1"/>
        <v>0</v>
      </c>
      <c r="S30" s="477"/>
      <c r="T30" s="576"/>
      <c r="U30" s="574"/>
      <c r="V30" s="574"/>
      <c r="W30" s="574"/>
      <c r="X30" s="575"/>
    </row>
    <row r="31" spans="2:24" ht="24.95" customHeight="1">
      <c r="B31" s="523">
        <f>VLOOKUP($D31,'BD ITEMS 16NOV S&amp;M'!$B:$E,4,0)</f>
        <v>10122100</v>
      </c>
      <c r="C31" s="523" t="str">
        <f>VLOOKUP($D31,'BD ITEMS 16NOV S&amp;M'!$B:$E,3,0)</f>
        <v>MX000185</v>
      </c>
      <c r="D31" s="523">
        <v>43042</v>
      </c>
      <c r="E31" s="720" t="s">
        <v>476</v>
      </c>
      <c r="F31" s="525">
        <v>40</v>
      </c>
      <c r="G31" s="525">
        <v>10</v>
      </c>
      <c r="H31" s="819"/>
      <c r="I31" s="517">
        <f t="shared" si="0"/>
        <v>0</v>
      </c>
      <c r="J31" s="533"/>
      <c r="K31" s="523">
        <f>VLOOKUP($M31,'BD ITEMS 16NOV S&amp;M'!$B:$E,4,0)</f>
        <v>10122100</v>
      </c>
      <c r="L31" s="523" t="str">
        <f>VLOOKUP($M31,'BD ITEMS 16NOV S&amp;M'!$B:$E,3,0)</f>
        <v>MX000281</v>
      </c>
      <c r="M31" s="523">
        <v>45634</v>
      </c>
      <c r="N31" s="577" t="s">
        <v>137</v>
      </c>
      <c r="O31" s="568">
        <v>40</v>
      </c>
      <c r="P31" s="568">
        <v>15</v>
      </c>
      <c r="Q31" s="801"/>
      <c r="R31" s="802">
        <f t="shared" si="1"/>
        <v>0</v>
      </c>
      <c r="S31" s="477"/>
      <c r="T31" s="478"/>
      <c r="U31" s="574"/>
      <c r="V31" s="574"/>
      <c r="W31" s="31"/>
      <c r="X31" s="31"/>
    </row>
    <row r="32" spans="2:24" ht="24.95" customHeight="1">
      <c r="B32" s="523">
        <f>VLOOKUP($D32,'BD ITEMS 16NOV S&amp;M'!$B:$E,4,0)</f>
        <v>10122100</v>
      </c>
      <c r="C32" s="523" t="str">
        <f>VLOOKUP($D32,'BD ITEMS 16NOV S&amp;M'!$B:$E,3,0)</f>
        <v>MX000186</v>
      </c>
      <c r="D32" s="523">
        <v>43052</v>
      </c>
      <c r="E32" s="720" t="s">
        <v>477</v>
      </c>
      <c r="F32" s="525">
        <v>40</v>
      </c>
      <c r="G32" s="525">
        <v>10</v>
      </c>
      <c r="H32" s="819"/>
      <c r="I32" s="517">
        <f t="shared" si="0"/>
        <v>0</v>
      </c>
      <c r="J32" s="533"/>
      <c r="K32" s="523">
        <f>VLOOKUP($M32,'BD ITEMS 16NOV S&amp;M'!$B:$E,4,0)</f>
        <v>10122100</v>
      </c>
      <c r="L32" s="523" t="str">
        <f>VLOOKUP($M32,'BD ITEMS 16NOV S&amp;M'!$B:$E,3,0)</f>
        <v>MX000275</v>
      </c>
      <c r="M32" s="523">
        <v>45474</v>
      </c>
      <c r="N32" s="577" t="s">
        <v>189</v>
      </c>
      <c r="O32" s="568">
        <v>40</v>
      </c>
      <c r="P32" s="568">
        <v>10</v>
      </c>
      <c r="Q32" s="801"/>
      <c r="R32" s="802">
        <f t="shared" si="1"/>
        <v>0</v>
      </c>
      <c r="S32" s="477"/>
      <c r="T32" s="478"/>
      <c r="U32" s="574"/>
      <c r="V32" s="574"/>
      <c r="W32" s="31"/>
      <c r="X32" s="31"/>
    </row>
    <row r="33" spans="2:27" ht="24.95" customHeight="1">
      <c r="B33" s="546">
        <f>VLOOKUP($D33,'BD ITEMS 16NOV S&amp;M'!$B:$E,4,0)</f>
        <v>10122100</v>
      </c>
      <c r="C33" s="546" t="str">
        <f>VLOOKUP($D33,'BD ITEMS 16NOV S&amp;M'!$B:$E,3,0)</f>
        <v>MX000189</v>
      </c>
      <c r="D33" s="546">
        <v>43502</v>
      </c>
      <c r="E33" s="838" t="s">
        <v>13</v>
      </c>
      <c r="F33" s="548">
        <v>40</v>
      </c>
      <c r="G33" s="548">
        <v>10</v>
      </c>
      <c r="H33" s="827"/>
      <c r="I33" s="517">
        <f t="shared" si="0"/>
        <v>0</v>
      </c>
      <c r="J33" s="533"/>
      <c r="K33" s="523">
        <f>VLOOKUP($M33,'BD ITEMS 16NOV S&amp;M'!$B:$E,4,0)</f>
        <v>10122100</v>
      </c>
      <c r="L33" s="523" t="str">
        <f>VLOOKUP($M33,'BD ITEMS 16NOV S&amp;M'!$B:$E,3,0)</f>
        <v>MX000293</v>
      </c>
      <c r="M33" s="523">
        <v>45890</v>
      </c>
      <c r="N33" s="524" t="s">
        <v>417</v>
      </c>
      <c r="O33" s="568">
        <v>40</v>
      </c>
      <c r="P33" s="568">
        <v>10</v>
      </c>
      <c r="Q33" s="801"/>
      <c r="R33" s="802">
        <f t="shared" si="1"/>
        <v>0</v>
      </c>
      <c r="S33" s="477"/>
      <c r="T33" s="478"/>
      <c r="U33" s="574"/>
      <c r="V33" s="574"/>
      <c r="W33" s="31"/>
      <c r="X33" s="31"/>
    </row>
    <row r="34" spans="2:27" ht="24.95" customHeight="1">
      <c r="B34" s="523">
        <f>VLOOKUP($D34,'BD ITEMS 16NOV S&amp;M'!$B:$E,4,0)</f>
        <v>10122100</v>
      </c>
      <c r="C34" s="523" t="str">
        <f>VLOOKUP($D34,'BD ITEMS 16NOV S&amp;M'!$B:$E,3,0)</f>
        <v>MX000187</v>
      </c>
      <c r="D34" s="523">
        <v>43420</v>
      </c>
      <c r="E34" s="720" t="s">
        <v>124</v>
      </c>
      <c r="F34" s="525">
        <v>40</v>
      </c>
      <c r="G34" s="525">
        <v>10</v>
      </c>
      <c r="H34" s="819"/>
      <c r="I34" s="517">
        <f t="shared" si="0"/>
        <v>0</v>
      </c>
      <c r="J34" s="533"/>
      <c r="K34" s="839"/>
      <c r="L34" s="839"/>
      <c r="M34" s="839">
        <v>1.4999999999999999E-2</v>
      </c>
      <c r="N34" s="821" t="s">
        <v>418</v>
      </c>
      <c r="O34" s="840"/>
      <c r="P34" s="840"/>
      <c r="Q34" s="841"/>
      <c r="R34" s="842"/>
      <c r="S34" s="477"/>
      <c r="T34" s="478"/>
      <c r="U34" s="574"/>
      <c r="V34" s="574"/>
      <c r="W34" s="31"/>
      <c r="X34" s="31"/>
    </row>
    <row r="35" spans="2:27" ht="24.95" customHeight="1" thickBot="1">
      <c r="B35" s="523">
        <f>VLOOKUP($D35,'BD ITEMS 16NOV S&amp;M'!$B:$E,4,0)</f>
        <v>10122100</v>
      </c>
      <c r="C35" s="523" t="str">
        <f>VLOOKUP($D35,'BD ITEMS 16NOV S&amp;M'!$B:$E,3,0)</f>
        <v>MX000188</v>
      </c>
      <c r="D35" s="523">
        <v>43430</v>
      </c>
      <c r="E35" s="720" t="s">
        <v>419</v>
      </c>
      <c r="F35" s="525">
        <v>40</v>
      </c>
      <c r="G35" s="525">
        <v>10</v>
      </c>
      <c r="H35" s="819"/>
      <c r="I35" s="517">
        <f t="shared" si="0"/>
        <v>0</v>
      </c>
      <c r="J35" s="533"/>
      <c r="K35" s="523">
        <f>VLOOKUP($M35,'BD ITEMS 16NOV S&amp;M'!$B:$E,4,0)</f>
        <v>10122100</v>
      </c>
      <c r="L35" s="523" t="str">
        <f>VLOOKUP($M35,'BD ITEMS 16NOV S&amp;M'!$B:$E,3,0)</f>
        <v>MX000269</v>
      </c>
      <c r="M35" s="523">
        <v>66052</v>
      </c>
      <c r="N35" s="580" t="s">
        <v>160</v>
      </c>
      <c r="O35" s="568">
        <v>40</v>
      </c>
      <c r="P35" s="568">
        <v>10</v>
      </c>
      <c r="Q35" s="800"/>
      <c r="R35" s="802">
        <f t="shared" si="1"/>
        <v>0</v>
      </c>
      <c r="S35" s="477"/>
      <c r="T35" s="478"/>
      <c r="U35" s="574"/>
      <c r="V35" s="574"/>
      <c r="W35" s="31"/>
      <c r="X35" s="31"/>
      <c r="Y35" s="31"/>
      <c r="Z35" s="31"/>
      <c r="AA35" s="31"/>
    </row>
    <row r="36" spans="2:27" ht="24.95" customHeight="1" thickBot="1">
      <c r="B36" s="789"/>
      <c r="C36" s="789"/>
      <c r="D36" s="789">
        <v>1.4999999999999999E-2</v>
      </c>
      <c r="E36" s="790" t="s">
        <v>420</v>
      </c>
      <c r="F36" s="843"/>
      <c r="G36" s="843"/>
      <c r="H36" s="844"/>
      <c r="I36" s="845"/>
      <c r="J36" s="533"/>
      <c r="K36" s="523">
        <f>VLOOKUP($M36,'BD ITEMS 16NOV S&amp;M'!$B:$E,4,0)</f>
        <v>10122100</v>
      </c>
      <c r="L36" s="523" t="str">
        <f>VLOOKUP($M36,'BD ITEMS 16NOV S&amp;M'!$B:$E,3,0)</f>
        <v>MX000270</v>
      </c>
      <c r="M36" s="523">
        <v>66062</v>
      </c>
      <c r="N36" s="580" t="s">
        <v>161</v>
      </c>
      <c r="O36" s="568">
        <v>40</v>
      </c>
      <c r="P36" s="568">
        <v>5</v>
      </c>
      <c r="Q36" s="800"/>
      <c r="R36" s="802">
        <f t="shared" si="1"/>
        <v>0</v>
      </c>
      <c r="S36" s="477"/>
      <c r="T36" s="478"/>
      <c r="U36" s="574"/>
      <c r="V36" s="574"/>
      <c r="W36" s="31"/>
      <c r="X36" s="31"/>
      <c r="Y36" s="31"/>
      <c r="Z36" s="31"/>
      <c r="AA36" s="31"/>
    </row>
    <row r="37" spans="2:27" ht="24.95" customHeight="1" thickBot="1">
      <c r="B37" s="513">
        <f>VLOOKUP($D37,'BD ITEMS 16NOV S&amp;M'!$B:$E,4,0)</f>
        <v>10122100</v>
      </c>
      <c r="C37" s="513" t="str">
        <f>VLOOKUP($D37,'BD ITEMS 16NOV S&amp;M'!$B:$E,3,0)</f>
        <v>MX000206</v>
      </c>
      <c r="D37" s="513">
        <v>43172</v>
      </c>
      <c r="E37" s="794" t="s">
        <v>14</v>
      </c>
      <c r="F37" s="515">
        <v>40</v>
      </c>
      <c r="G37" s="515">
        <v>10</v>
      </c>
      <c r="H37" s="846"/>
      <c r="I37" s="517">
        <f t="shared" si="0"/>
        <v>0</v>
      </c>
      <c r="J37" s="533"/>
      <c r="K37" s="546">
        <f>VLOOKUP($M37,'BD ITEMS 16NOV S&amp;M'!$B:$E,4,0)</f>
        <v>10122100</v>
      </c>
      <c r="L37" s="546" t="str">
        <f>VLOOKUP($M37,'BD ITEMS 16NOV S&amp;M'!$B:$E,3,0)</f>
        <v>MX000265</v>
      </c>
      <c r="M37" s="546">
        <v>56902</v>
      </c>
      <c r="N37" s="581" t="s">
        <v>76</v>
      </c>
      <c r="O37" s="582">
        <v>40</v>
      </c>
      <c r="P37" s="583">
        <v>10</v>
      </c>
      <c r="Q37" s="847"/>
      <c r="R37" s="848">
        <f t="shared" si="1"/>
        <v>0</v>
      </c>
      <c r="S37" s="477"/>
      <c r="T37" s="478"/>
      <c r="U37" s="574"/>
      <c r="V37" s="574"/>
      <c r="W37" s="31"/>
      <c r="X37" s="31"/>
      <c r="Y37" s="31"/>
      <c r="Z37" s="31"/>
      <c r="AA37" s="31"/>
    </row>
    <row r="38" spans="2:27" ht="24.95" customHeight="1" thickBot="1">
      <c r="B38" s="523">
        <f>VLOOKUP($D38,'BD ITEMS 16NOV S&amp;M'!$B:$E,4,0)</f>
        <v>10122100</v>
      </c>
      <c r="C38" s="523" t="str">
        <f>VLOOKUP($D38,'BD ITEMS 16NOV S&amp;M'!$B:$E,3,0)</f>
        <v>MX000210</v>
      </c>
      <c r="D38" s="523">
        <v>43182</v>
      </c>
      <c r="E38" s="720" t="s">
        <v>125</v>
      </c>
      <c r="F38" s="525">
        <v>40</v>
      </c>
      <c r="G38" s="525">
        <v>10</v>
      </c>
      <c r="H38" s="819"/>
      <c r="I38" s="517">
        <f t="shared" si="0"/>
        <v>0</v>
      </c>
      <c r="J38" s="533"/>
      <c r="K38" s="849">
        <f>VLOOKUP($M38,'BD ITEMS 16NOV S&amp;M'!$B:$E,4,0)</f>
        <v>10122100</v>
      </c>
      <c r="L38" s="849" t="str">
        <f>VLOOKUP($M38,'BD ITEMS 16NOV S&amp;M'!$B:$E,3,0)</f>
        <v>MX000264</v>
      </c>
      <c r="M38" s="849">
        <v>56906</v>
      </c>
      <c r="N38" s="850" t="s">
        <v>77</v>
      </c>
      <c r="O38" s="851">
        <v>5</v>
      </c>
      <c r="P38" s="852">
        <v>14</v>
      </c>
      <c r="Q38" s="853"/>
      <c r="R38" s="854">
        <f t="shared" si="1"/>
        <v>0</v>
      </c>
      <c r="S38" s="477"/>
      <c r="T38" s="478"/>
      <c r="U38" s="855"/>
      <c r="V38" s="1196"/>
      <c r="W38" s="1196"/>
      <c r="X38" s="1196"/>
      <c r="Y38" s="856"/>
      <c r="Z38" s="857"/>
      <c r="AA38" s="31"/>
    </row>
    <row r="39" spans="2:27" ht="24.95" customHeight="1" thickBot="1">
      <c r="B39" s="546">
        <f>VLOOKUP($D39,'BD ITEMS 16NOV S&amp;M'!$B:$E,4,0)</f>
        <v>10122100</v>
      </c>
      <c r="C39" s="546" t="str">
        <f>VLOOKUP($D39,'BD ITEMS 16NOV S&amp;M'!$B:$E,3,0)</f>
        <v>MX000231</v>
      </c>
      <c r="D39" s="546">
        <v>43192</v>
      </c>
      <c r="E39" s="838" t="s">
        <v>421</v>
      </c>
      <c r="F39" s="548">
        <v>40</v>
      </c>
      <c r="G39" s="548">
        <v>10</v>
      </c>
      <c r="H39" s="827"/>
      <c r="I39" s="517">
        <f t="shared" si="0"/>
        <v>0</v>
      </c>
      <c r="J39" s="533"/>
      <c r="K39" s="513">
        <f>VLOOKUP($M39,'BD ITEMS 16NOV S&amp;M'!$B:$E,4,0)</f>
        <v>10122100</v>
      </c>
      <c r="L39" s="513" t="str">
        <f>VLOOKUP($M39,'BD ITEMS 16NOV S&amp;M'!$B:$E,3,0)</f>
        <v>MX000266</v>
      </c>
      <c r="M39" s="513">
        <v>66932</v>
      </c>
      <c r="N39" s="579" t="s">
        <v>422</v>
      </c>
      <c r="O39" s="858">
        <v>40</v>
      </c>
      <c r="P39" s="859">
        <v>5</v>
      </c>
      <c r="Q39" s="860"/>
      <c r="R39" s="861">
        <f t="shared" si="1"/>
        <v>0</v>
      </c>
      <c r="S39" s="477"/>
      <c r="T39" s="478"/>
      <c r="U39" s="855"/>
      <c r="V39" s="1196"/>
      <c r="W39" s="1196"/>
      <c r="X39" s="1196"/>
      <c r="Y39" s="856"/>
      <c r="Z39" s="857"/>
      <c r="AA39" s="31"/>
    </row>
    <row r="40" spans="2:27" ht="24.95" customHeight="1" thickBot="1">
      <c r="B40" s="862"/>
      <c r="C40" s="862"/>
      <c r="D40" s="862"/>
      <c r="E40" s="790" t="s">
        <v>423</v>
      </c>
      <c r="F40" s="843"/>
      <c r="G40" s="843"/>
      <c r="H40" s="844"/>
      <c r="I40" s="845"/>
      <c r="J40" s="533"/>
      <c r="K40" s="839"/>
      <c r="L40" s="839"/>
      <c r="M40" s="839">
        <v>1.4999999999999999E-2</v>
      </c>
      <c r="N40" s="821" t="s">
        <v>424</v>
      </c>
      <c r="O40" s="840"/>
      <c r="P40" s="840"/>
      <c r="Q40" s="841"/>
      <c r="R40" s="842"/>
      <c r="S40" s="863"/>
      <c r="T40" s="31"/>
      <c r="U40" s="31"/>
      <c r="V40" s="31"/>
      <c r="W40" s="31"/>
      <c r="X40" s="31"/>
      <c r="Y40" s="31"/>
      <c r="Z40" s="31"/>
      <c r="AA40" s="31"/>
    </row>
    <row r="41" spans="2:27" ht="24.95" customHeight="1" thickBot="1">
      <c r="B41" s="789"/>
      <c r="C41" s="789"/>
      <c r="D41" s="789">
        <v>1.4999999999999999E-2</v>
      </c>
      <c r="E41" s="790" t="s">
        <v>425</v>
      </c>
      <c r="F41" s="843"/>
      <c r="G41" s="843"/>
      <c r="H41" s="844"/>
      <c r="I41" s="845"/>
      <c r="J41" s="533"/>
      <c r="K41" s="619">
        <f>VLOOKUP($M41,'BD ITEMS 16NOV S&amp;M'!$B:$E,4,0)</f>
        <v>10122100</v>
      </c>
      <c r="L41" s="619" t="str">
        <f>VLOOKUP($M41,'BD ITEMS 16NOV S&amp;M'!$B:$E,3,0)</f>
        <v>MX000429</v>
      </c>
      <c r="M41" s="619">
        <v>66572</v>
      </c>
      <c r="N41" s="620" t="s">
        <v>196</v>
      </c>
      <c r="O41" s="621">
        <v>40</v>
      </c>
      <c r="P41" s="583">
        <v>5</v>
      </c>
      <c r="Q41" s="864"/>
      <c r="R41" s="848">
        <f t="shared" si="1"/>
        <v>0</v>
      </c>
      <c r="U41" s="31"/>
      <c r="V41" s="31"/>
      <c r="W41" s="31"/>
      <c r="X41" s="31"/>
      <c r="Y41" s="31"/>
      <c r="Z41" s="31"/>
      <c r="AA41" s="31"/>
    </row>
    <row r="42" spans="2:27" ht="24.95" customHeight="1" thickBot="1">
      <c r="B42" s="831">
        <f>VLOOKUP($D42,'BD ITEMS 16NOV S&amp;M'!$B:$E,4,0)</f>
        <v>10122100</v>
      </c>
      <c r="C42" s="831" t="str">
        <f>VLOOKUP($D42,'BD ITEMS 16NOV S&amp;M'!$B:$E,3,0)</f>
        <v>MX000259</v>
      </c>
      <c r="D42" s="831">
        <v>33300</v>
      </c>
      <c r="E42" s="865" t="s">
        <v>330</v>
      </c>
      <c r="F42" s="866">
        <v>25</v>
      </c>
      <c r="G42" s="866">
        <v>1</v>
      </c>
      <c r="H42" s="867"/>
      <c r="I42" s="517">
        <f t="shared" si="0"/>
        <v>0</v>
      </c>
      <c r="J42" s="563"/>
      <c r="K42" s="868">
        <f>VLOOKUP($M42,'BD ITEMS 16NOV S&amp;M'!$B:$E,4,0)</f>
        <v>10122100</v>
      </c>
      <c r="L42" s="868" t="str">
        <f>VLOOKUP($M42,'BD ITEMS 16NOV S&amp;M'!$B:$E,3,0)</f>
        <v>MX000428</v>
      </c>
      <c r="M42" s="868">
        <v>66576</v>
      </c>
      <c r="N42" s="869" t="s">
        <v>197</v>
      </c>
      <c r="O42" s="870">
        <v>5</v>
      </c>
      <c r="P42" s="852">
        <v>14</v>
      </c>
      <c r="Q42" s="871"/>
      <c r="R42" s="854">
        <f t="shared" si="1"/>
        <v>0</v>
      </c>
      <c r="U42" s="31"/>
      <c r="V42" s="31"/>
      <c r="W42" s="31"/>
      <c r="X42" s="31"/>
      <c r="Y42" s="31"/>
      <c r="Z42" s="31"/>
      <c r="AA42" s="31"/>
    </row>
    <row r="43" spans="2:27" ht="24.95" customHeight="1" thickBot="1">
      <c r="B43" s="523">
        <f>VLOOKUP($D43,'BD ITEMS 16NOV S&amp;M'!$B:$E,4,0)</f>
        <v>10122100</v>
      </c>
      <c r="C43" s="523" t="str">
        <f>VLOOKUP($D43,'BD ITEMS 16NOV S&amp;M'!$B:$E,3,0)</f>
        <v>MX000261</v>
      </c>
      <c r="D43" s="523">
        <v>33302</v>
      </c>
      <c r="E43" s="644" t="s">
        <v>328</v>
      </c>
      <c r="F43" s="568">
        <v>25</v>
      </c>
      <c r="G43" s="866">
        <v>1</v>
      </c>
      <c r="H43" s="800"/>
      <c r="I43" s="517">
        <f t="shared" si="0"/>
        <v>0</v>
      </c>
      <c r="J43" s="563"/>
      <c r="K43" s="614">
        <f>VLOOKUP($M43,'BD ITEMS 16NOV S&amp;M'!$B:$E,4,0)</f>
        <v>10122100</v>
      </c>
      <c r="L43" s="614" t="str">
        <f>VLOOKUP($M43,'BD ITEMS 16NOV S&amp;M'!$B:$E,3,0)</f>
        <v>MX000425</v>
      </c>
      <c r="M43" s="614">
        <v>66592</v>
      </c>
      <c r="N43" s="615" t="s">
        <v>199</v>
      </c>
      <c r="O43" s="616">
        <v>40</v>
      </c>
      <c r="P43" s="859">
        <v>10</v>
      </c>
      <c r="Q43" s="872"/>
      <c r="R43" s="861">
        <f t="shared" si="1"/>
        <v>0</v>
      </c>
      <c r="T43" s="477"/>
      <c r="U43" s="478"/>
      <c r="V43" s="574"/>
      <c r="W43" s="574"/>
      <c r="X43" s="31"/>
      <c r="Y43" s="31"/>
      <c r="Z43" s="31"/>
      <c r="AA43" s="31"/>
    </row>
    <row r="44" spans="2:27" ht="24.95" customHeight="1" thickBot="1">
      <c r="B44" s="523">
        <f>VLOOKUP($D44,'BD ITEMS 16NOV S&amp;M'!$B:$E,4,0)</f>
        <v>10122100</v>
      </c>
      <c r="C44" s="523" t="str">
        <f>VLOOKUP($D44,'BD ITEMS 16NOV S&amp;M'!$B:$E,3,0)</f>
        <v>MX000243</v>
      </c>
      <c r="D44" s="523">
        <v>33310</v>
      </c>
      <c r="E44" s="644" t="s">
        <v>327</v>
      </c>
      <c r="F44" s="568">
        <v>25</v>
      </c>
      <c r="G44" s="866">
        <v>1</v>
      </c>
      <c r="H44" s="800"/>
      <c r="I44" s="517">
        <f t="shared" si="0"/>
        <v>0</v>
      </c>
      <c r="J44" s="613"/>
      <c r="K44" s="839"/>
      <c r="L44" s="839"/>
      <c r="M44" s="839">
        <v>1.4999999999999999E-2</v>
      </c>
      <c r="N44" s="821" t="s">
        <v>426</v>
      </c>
      <c r="O44" s="840"/>
      <c r="P44" s="840"/>
      <c r="Q44" s="841"/>
      <c r="R44" s="842"/>
      <c r="T44" s="477"/>
      <c r="U44" s="576"/>
      <c r="V44" s="574"/>
      <c r="W44" s="574"/>
      <c r="X44" s="31"/>
      <c r="Y44" s="31"/>
      <c r="Z44" s="31"/>
      <c r="AA44" s="31"/>
    </row>
    <row r="45" spans="2:27" ht="24.95" customHeight="1" thickBot="1">
      <c r="B45" s="523">
        <f>VLOOKUP($D45,'BD ITEMS 16NOV S&amp;M'!$B:$E,4,0)</f>
        <v>10122100</v>
      </c>
      <c r="C45" s="523" t="str">
        <f>VLOOKUP($D45,'BD ITEMS 16NOV S&amp;M'!$B:$E,3,0)</f>
        <v>MX000247</v>
      </c>
      <c r="D45" s="523">
        <v>33311</v>
      </c>
      <c r="E45" s="644" t="s">
        <v>326</v>
      </c>
      <c r="F45" s="568">
        <v>25</v>
      </c>
      <c r="G45" s="866">
        <v>1</v>
      </c>
      <c r="H45" s="800"/>
      <c r="I45" s="517">
        <f t="shared" si="0"/>
        <v>0</v>
      </c>
      <c r="J45" s="613"/>
      <c r="K45" s="624">
        <f>VLOOKUP($M45,'BD ITEMS 16NOV S&amp;M'!$B:$E,4,0)</f>
        <v>10122100</v>
      </c>
      <c r="L45" s="624" t="str">
        <f>VLOOKUP($M45,'BD ITEMS 16NOV S&amp;M'!$B:$E,3,0)</f>
        <v>MX000271</v>
      </c>
      <c r="M45" s="624">
        <v>46002</v>
      </c>
      <c r="N45" s="625" t="s">
        <v>83</v>
      </c>
      <c r="O45" s="626">
        <v>40</v>
      </c>
      <c r="P45" s="627">
        <v>5</v>
      </c>
      <c r="Q45" s="643"/>
      <c r="R45" s="802">
        <f t="shared" si="1"/>
        <v>0</v>
      </c>
      <c r="T45" s="477"/>
      <c r="U45" s="478"/>
      <c r="V45" s="574"/>
      <c r="W45" s="574"/>
      <c r="X45" s="31"/>
      <c r="Y45" s="31"/>
      <c r="Z45" s="31"/>
      <c r="AA45" s="31"/>
    </row>
    <row r="46" spans="2:27" ht="24.95" customHeight="1" thickBot="1">
      <c r="B46" s="523">
        <f>VLOOKUP($D46,'BD ITEMS 16NOV S&amp;M'!$B:$E,4,0)</f>
        <v>10122100</v>
      </c>
      <c r="C46" s="523" t="str">
        <f>VLOOKUP($D46,'BD ITEMS 16NOV S&amp;M'!$B:$E,3,0)</f>
        <v>MX000248</v>
      </c>
      <c r="D46" s="523">
        <v>33320</v>
      </c>
      <c r="E46" s="644" t="s">
        <v>324</v>
      </c>
      <c r="F46" s="568">
        <v>40</v>
      </c>
      <c r="G46" s="866">
        <v>1</v>
      </c>
      <c r="H46" s="800"/>
      <c r="I46" s="517">
        <f t="shared" si="0"/>
        <v>0</v>
      </c>
      <c r="J46" s="613"/>
      <c r="K46" s="624">
        <f>VLOOKUP($M46,'BD ITEMS 16NOV S&amp;M'!$B:$E,4,0)</f>
        <v>10122100</v>
      </c>
      <c r="L46" s="624" t="str">
        <f>VLOOKUP($M46,'BD ITEMS 16NOV S&amp;M'!$B:$E,3,0)</f>
        <v>MX000273</v>
      </c>
      <c r="M46" s="624">
        <v>46012</v>
      </c>
      <c r="N46" s="625" t="s">
        <v>84</v>
      </c>
      <c r="O46" s="626">
        <v>40</v>
      </c>
      <c r="P46" s="627">
        <v>10</v>
      </c>
      <c r="Q46" s="643"/>
      <c r="R46" s="802">
        <f t="shared" si="1"/>
        <v>0</v>
      </c>
      <c r="T46" s="477"/>
      <c r="U46" s="478"/>
      <c r="V46" s="574"/>
      <c r="W46" s="574"/>
      <c r="X46" s="31"/>
      <c r="Y46" s="31"/>
      <c r="Z46" s="31"/>
      <c r="AA46" s="31"/>
    </row>
    <row r="47" spans="2:27" ht="24.95" customHeight="1" thickBot="1">
      <c r="B47" s="523">
        <f>VLOOKUP($D47,'BD ITEMS 16NOV S&amp;M'!$B:$E,4,0)</f>
        <v>10122100</v>
      </c>
      <c r="C47" s="523" t="str">
        <f>VLOOKUP($D47,'BD ITEMS 16NOV S&amp;M'!$B:$E,3,0)</f>
        <v>MX000252</v>
      </c>
      <c r="D47" s="523">
        <v>33321</v>
      </c>
      <c r="E47" s="644" t="s">
        <v>322</v>
      </c>
      <c r="F47" s="568">
        <v>40</v>
      </c>
      <c r="G47" s="866">
        <v>1</v>
      </c>
      <c r="H47" s="800"/>
      <c r="I47" s="517">
        <f t="shared" si="0"/>
        <v>0</v>
      </c>
      <c r="J47" s="613"/>
      <c r="K47" s="839"/>
      <c r="L47" s="839"/>
      <c r="M47" s="839">
        <v>1.4999999999999999E-2</v>
      </c>
      <c r="N47" s="821" t="s">
        <v>427</v>
      </c>
      <c r="O47" s="840"/>
      <c r="P47" s="840"/>
      <c r="Q47" s="841"/>
      <c r="R47" s="842"/>
      <c r="T47" s="477"/>
      <c r="U47" s="478"/>
      <c r="V47" s="574"/>
      <c r="W47" s="574"/>
      <c r="X47" s="31"/>
      <c r="Y47" s="31"/>
      <c r="Z47" s="31"/>
      <c r="AA47" s="31"/>
    </row>
    <row r="48" spans="2:27" ht="24.95" customHeight="1" thickBot="1">
      <c r="B48" s="523">
        <f>VLOOKUP($D48,'BD ITEMS 16NOV S&amp;M'!$B:$E,4,0)</f>
        <v>10122100</v>
      </c>
      <c r="C48" s="523" t="str">
        <f>VLOOKUP($D48,'BD ITEMS 16NOV S&amp;M'!$B:$E,3,0)</f>
        <v>MX000253</v>
      </c>
      <c r="D48" s="523">
        <v>33332</v>
      </c>
      <c r="E48" s="644" t="s">
        <v>320</v>
      </c>
      <c r="F48" s="568">
        <v>40</v>
      </c>
      <c r="G48" s="866">
        <v>1</v>
      </c>
      <c r="H48" s="800"/>
      <c r="I48" s="517">
        <f t="shared" si="0"/>
        <v>0</v>
      </c>
      <c r="J48" s="533"/>
      <c r="K48" s="624">
        <f>VLOOKUP($M48,'BD ITEMS 16NOV S&amp;M'!$B:$E,4,0)</f>
        <v>10122100</v>
      </c>
      <c r="L48" s="624" t="str">
        <f>VLOOKUP($M48,'BD ITEMS 16NOV S&amp;M'!$B:$E,3,0)</f>
        <v>MX000418</v>
      </c>
      <c r="M48" s="624">
        <v>66170</v>
      </c>
      <c r="N48" s="625" t="s">
        <v>71</v>
      </c>
      <c r="O48" s="626">
        <v>40</v>
      </c>
      <c r="P48" s="627">
        <v>5</v>
      </c>
      <c r="Q48" s="643"/>
      <c r="R48" s="802">
        <f t="shared" si="1"/>
        <v>0</v>
      </c>
      <c r="T48" s="477"/>
      <c r="U48" s="478"/>
      <c r="V48" s="574"/>
      <c r="W48" s="574"/>
      <c r="X48" s="31"/>
      <c r="Y48" s="31"/>
      <c r="Z48" s="31"/>
      <c r="AA48" s="31"/>
    </row>
    <row r="49" spans="2:27" ht="24.95" customHeight="1" thickBot="1">
      <c r="B49" s="523">
        <f>VLOOKUP($D49,'BD ITEMS 16NOV S&amp;M'!$B:$E,4,0)</f>
        <v>10122100</v>
      </c>
      <c r="C49" s="523" t="str">
        <f>VLOOKUP($D49,'BD ITEMS 16NOV S&amp;M'!$B:$E,3,0)</f>
        <v>MX000258</v>
      </c>
      <c r="D49" s="523">
        <v>33330</v>
      </c>
      <c r="E49" s="644" t="s">
        <v>319</v>
      </c>
      <c r="F49" s="568">
        <v>40</v>
      </c>
      <c r="G49" s="866">
        <v>1</v>
      </c>
      <c r="H49" s="800"/>
      <c r="I49" s="517">
        <f t="shared" si="0"/>
        <v>0</v>
      </c>
      <c r="J49" s="486"/>
      <c r="K49" s="624">
        <f>VLOOKUP($M49,'BD ITEMS 16NOV S&amp;M'!$B:$E,4,0)</f>
        <v>10122100</v>
      </c>
      <c r="L49" s="624" t="str">
        <f>VLOOKUP($M49,'BD ITEMS 16NOV S&amp;M'!$B:$E,3,0)</f>
        <v>MX000423</v>
      </c>
      <c r="M49" s="624">
        <v>66042</v>
      </c>
      <c r="N49" s="625" t="s">
        <v>72</v>
      </c>
      <c r="O49" s="626">
        <v>40</v>
      </c>
      <c r="P49" s="627">
        <v>10</v>
      </c>
      <c r="Q49" s="643"/>
      <c r="R49" s="802">
        <f t="shared" si="1"/>
        <v>0</v>
      </c>
      <c r="T49" s="477"/>
      <c r="U49" s="478"/>
      <c r="V49" s="574"/>
      <c r="W49" s="574"/>
      <c r="X49" s="31"/>
      <c r="Y49" s="31"/>
      <c r="Z49" s="31"/>
      <c r="AA49" s="31"/>
    </row>
    <row r="50" spans="2:27" ht="24.95" customHeight="1" thickBot="1">
      <c r="B50" s="523">
        <f>VLOOKUP($D50,'BD ITEMS 16NOV S&amp;M'!$B:$E,4,0)</f>
        <v>10122100</v>
      </c>
      <c r="C50" s="523" t="str">
        <f>VLOOKUP($D50,'BD ITEMS 16NOV S&amp;M'!$B:$E,3,0)</f>
        <v>MX000263</v>
      </c>
      <c r="D50" s="523">
        <v>43902</v>
      </c>
      <c r="E50" s="644" t="s">
        <v>318</v>
      </c>
      <c r="F50" s="568">
        <v>40</v>
      </c>
      <c r="G50" s="866">
        <v>5</v>
      </c>
      <c r="H50" s="800"/>
      <c r="I50" s="517">
        <f t="shared" si="0"/>
        <v>0</v>
      </c>
      <c r="J50" s="486"/>
      <c r="K50" s="624">
        <f>VLOOKUP($M50,'BD ITEMS 16NOV S&amp;M'!$B:$E,4,0)</f>
        <v>10122100</v>
      </c>
      <c r="L50" s="624" t="str">
        <f>VLOOKUP($M50,'BD ITEMS 16NOV S&amp;M'!$B:$E,3,0)</f>
        <v>MX000421</v>
      </c>
      <c r="M50" s="624">
        <v>66184</v>
      </c>
      <c r="N50" s="625" t="s">
        <v>239</v>
      </c>
      <c r="O50" s="626">
        <v>40</v>
      </c>
      <c r="P50" s="627">
        <v>10</v>
      </c>
      <c r="Q50" s="643"/>
      <c r="R50" s="802">
        <f t="shared" si="1"/>
        <v>0</v>
      </c>
      <c r="T50" s="477"/>
      <c r="U50" s="478"/>
      <c r="V50" s="574"/>
      <c r="W50" s="574"/>
      <c r="X50" s="31"/>
      <c r="Y50" s="31"/>
      <c r="Z50" s="31"/>
      <c r="AA50" s="31"/>
    </row>
    <row r="51" spans="2:27" ht="24.95" customHeight="1" thickBot="1">
      <c r="B51" s="789"/>
      <c r="C51" s="789"/>
      <c r="D51" s="789">
        <v>1.4999999999999999E-2</v>
      </c>
      <c r="E51" s="790" t="s">
        <v>428</v>
      </c>
      <c r="F51" s="843"/>
      <c r="G51" s="843"/>
      <c r="H51" s="844"/>
      <c r="I51" s="845"/>
      <c r="J51" s="533"/>
      <c r="K51" s="624">
        <f>VLOOKUP($M51,'BD ITEMS 16NOV S&amp;M'!$B:$E,4,0)</f>
        <v>10122100</v>
      </c>
      <c r="L51" s="624" t="str">
        <f>VLOOKUP($M51,'BD ITEMS 16NOV S&amp;M'!$B:$E,3,0)</f>
        <v>MX000413</v>
      </c>
      <c r="M51" s="624">
        <v>46772</v>
      </c>
      <c r="N51" s="625" t="s">
        <v>200</v>
      </c>
      <c r="O51" s="627">
        <v>40</v>
      </c>
      <c r="P51" s="627">
        <v>10</v>
      </c>
      <c r="Q51" s="643"/>
      <c r="R51" s="802">
        <f t="shared" si="1"/>
        <v>0</v>
      </c>
      <c r="T51" s="477"/>
      <c r="U51" s="478"/>
      <c r="V51" s="574"/>
      <c r="W51" s="574"/>
      <c r="X51" s="31"/>
      <c r="Y51" s="31"/>
      <c r="Z51" s="31"/>
      <c r="AA51" s="31"/>
    </row>
    <row r="52" spans="2:27" ht="24.95" customHeight="1">
      <c r="B52" s="523">
        <f>VLOOKUP($D52,'BD ITEMS 16NOV S&amp;M'!$B:$E,4,0)</f>
        <v>10122100</v>
      </c>
      <c r="C52" s="523" t="str">
        <f>VLOOKUP($D52,'BD ITEMS 16NOV S&amp;M'!$B:$E,3,0)</f>
        <v>MX000219</v>
      </c>
      <c r="D52" s="523">
        <v>63912</v>
      </c>
      <c r="E52" s="644" t="s">
        <v>227</v>
      </c>
      <c r="F52" s="568">
        <v>40</v>
      </c>
      <c r="G52" s="568">
        <v>10</v>
      </c>
      <c r="H52" s="800"/>
      <c r="I52" s="517">
        <f t="shared" si="0"/>
        <v>0</v>
      </c>
      <c r="J52" s="533"/>
      <c r="K52" s="624">
        <f>VLOOKUP($M52,'BD ITEMS 16NOV S&amp;M'!$B:$E,4,0)</f>
        <v>10122100</v>
      </c>
      <c r="L52" s="624" t="str">
        <f>VLOOKUP($M52,'BD ITEMS 16NOV S&amp;M'!$B:$E,3,0)</f>
        <v>MX000420</v>
      </c>
      <c r="M52" s="624">
        <v>66114</v>
      </c>
      <c r="N52" s="625" t="s">
        <v>73</v>
      </c>
      <c r="O52" s="695">
        <v>40</v>
      </c>
      <c r="P52" s="695">
        <v>10</v>
      </c>
      <c r="Q52" s="873"/>
      <c r="R52" s="802">
        <f t="shared" si="1"/>
        <v>0</v>
      </c>
      <c r="T52" s="477"/>
      <c r="U52" s="478"/>
      <c r="V52" s="574"/>
      <c r="W52" s="574"/>
      <c r="X52" s="31"/>
      <c r="Y52" s="31"/>
      <c r="Z52" s="31"/>
      <c r="AA52" s="31"/>
    </row>
    <row r="53" spans="2:27" ht="24.95" customHeight="1">
      <c r="B53" s="624">
        <f>VLOOKUP($D53,'BD ITEMS 16NOV S&amp;M'!$B:$E,4,0)</f>
        <v>10122100</v>
      </c>
      <c r="C53" s="624" t="str">
        <f>VLOOKUP($D53,'BD ITEMS 16NOV S&amp;M'!$B:$E,3,0)</f>
        <v>MX000221</v>
      </c>
      <c r="D53" s="624">
        <v>63922</v>
      </c>
      <c r="E53" s="874" t="s">
        <v>228</v>
      </c>
      <c r="F53" s="626">
        <v>40</v>
      </c>
      <c r="G53" s="568">
        <v>10</v>
      </c>
      <c r="H53" s="643"/>
      <c r="I53" s="517">
        <f t="shared" si="0"/>
        <v>0</v>
      </c>
      <c r="J53" s="533"/>
      <c r="K53" s="839"/>
      <c r="L53" s="839"/>
      <c r="M53" s="839">
        <v>1.4999999999999999E-2</v>
      </c>
      <c r="N53" s="821" t="s">
        <v>429</v>
      </c>
      <c r="O53" s="840"/>
      <c r="P53" s="840"/>
      <c r="Q53" s="841"/>
      <c r="R53" s="842"/>
      <c r="S53" s="31"/>
      <c r="T53" s="31"/>
      <c r="U53" s="31"/>
      <c r="V53" s="31"/>
      <c r="W53" s="31"/>
      <c r="X53" s="31"/>
      <c r="Y53" s="31"/>
      <c r="Z53" s="31"/>
      <c r="AA53" s="31"/>
    </row>
    <row r="54" spans="2:27" ht="24.95" customHeight="1">
      <c r="B54" s="624">
        <f>VLOOKUP($D54,'BD ITEMS 16NOV S&amp;M'!$B:$E,4,0)</f>
        <v>10122100</v>
      </c>
      <c r="C54" s="624" t="str">
        <f>VLOOKUP($D54,'BD ITEMS 16NOV S&amp;M'!$B:$E,3,0)</f>
        <v>MX000225</v>
      </c>
      <c r="D54" s="624">
        <v>63932</v>
      </c>
      <c r="E54" s="874" t="s">
        <v>229</v>
      </c>
      <c r="F54" s="626">
        <v>40</v>
      </c>
      <c r="G54" s="568">
        <v>10</v>
      </c>
      <c r="H54" s="643"/>
      <c r="I54" s="517">
        <f t="shared" si="0"/>
        <v>0</v>
      </c>
      <c r="J54" s="533"/>
      <c r="K54" s="624">
        <f>VLOOKUP($M54,'BD ITEMS 16NOV S&amp;M'!$B:$E,4,0)</f>
        <v>10122100</v>
      </c>
      <c r="L54" s="624" t="str">
        <f>VLOOKUP($M54,'BD ITEMS 16NOV S&amp;M'!$B:$E,3,0)</f>
        <v>MX000184</v>
      </c>
      <c r="M54" s="624">
        <v>43032</v>
      </c>
      <c r="N54" s="625" t="s">
        <v>478</v>
      </c>
      <c r="O54" s="626">
        <v>1000</v>
      </c>
      <c r="P54" s="627">
        <v>1000</v>
      </c>
      <c r="Q54" s="643"/>
      <c r="R54" s="802">
        <f t="shared" si="1"/>
        <v>0</v>
      </c>
      <c r="T54" s="31"/>
      <c r="U54" s="31"/>
      <c r="V54" s="31"/>
      <c r="W54" s="31"/>
      <c r="X54" s="31"/>
      <c r="Y54" s="31"/>
      <c r="Z54" s="31"/>
      <c r="AA54" s="31"/>
    </row>
    <row r="55" spans="2:27" ht="24.95" customHeight="1">
      <c r="B55" s="624">
        <f>VLOOKUP($D55,'BD ITEMS 16NOV S&amp;M'!$B:$E,4,0)</f>
        <v>10122100</v>
      </c>
      <c r="C55" s="624" t="str">
        <f>VLOOKUP($D55,'BD ITEMS 16NOV S&amp;M'!$B:$E,3,0)</f>
        <v>MX000222</v>
      </c>
      <c r="D55" s="624">
        <v>63952</v>
      </c>
      <c r="E55" s="874" t="s">
        <v>230</v>
      </c>
      <c r="F55" s="627">
        <v>40</v>
      </c>
      <c r="G55" s="568">
        <v>10</v>
      </c>
      <c r="H55" s="643"/>
      <c r="I55" s="517">
        <f t="shared" si="0"/>
        <v>0</v>
      </c>
      <c r="J55" s="533"/>
      <c r="K55" s="624">
        <f>VLOOKUP($M55,'BD ITEMS 16NOV S&amp;M'!$B:$E,4,0)</f>
        <v>10122100</v>
      </c>
      <c r="L55" s="624" t="str">
        <f>VLOOKUP($M55,'BD ITEMS 16NOV S&amp;M'!$B:$E,3,0)</f>
        <v>MX000330</v>
      </c>
      <c r="M55" s="624">
        <v>44271</v>
      </c>
      <c r="N55" s="625" t="s">
        <v>431</v>
      </c>
      <c r="O55" s="626">
        <v>1000</v>
      </c>
      <c r="P55" s="627">
        <v>1000</v>
      </c>
      <c r="Q55" s="643"/>
      <c r="R55" s="802">
        <f t="shared" si="1"/>
        <v>0</v>
      </c>
    </row>
    <row r="56" spans="2:27" ht="24.95" customHeight="1" thickBot="1">
      <c r="B56" s="652">
        <f>VLOOKUP($D56,'BD ITEMS 16NOV S&amp;M'!$B:$E,4,0)</f>
        <v>10122100</v>
      </c>
      <c r="C56" s="652" t="str">
        <f>VLOOKUP($D56,'BD ITEMS 16NOV S&amp;M'!$B:$E,3,0)</f>
        <v>MX000223</v>
      </c>
      <c r="D56" s="652">
        <v>63942</v>
      </c>
      <c r="E56" s="875" t="s">
        <v>231</v>
      </c>
      <c r="F56" s="876">
        <v>40</v>
      </c>
      <c r="G56" s="568">
        <v>10</v>
      </c>
      <c r="H56" s="877"/>
      <c r="I56" s="517">
        <f t="shared" si="0"/>
        <v>0</v>
      </c>
      <c r="J56" s="533"/>
      <c r="K56" s="624">
        <f>VLOOKUP($M56,'BD ITEMS 16NOV S&amp;M'!$B:$E,4,0)</f>
        <v>10122100</v>
      </c>
      <c r="L56" s="624" t="str">
        <f>VLOOKUP($M56,'BD ITEMS 16NOV S&amp;M'!$B:$E,3,0)</f>
        <v>MX000416</v>
      </c>
      <c r="M56" s="624">
        <v>66763</v>
      </c>
      <c r="N56" s="625" t="s">
        <v>432</v>
      </c>
      <c r="O56" s="626">
        <v>1000</v>
      </c>
      <c r="P56" s="627">
        <v>1000</v>
      </c>
      <c r="Q56" s="643"/>
      <c r="R56" s="802">
        <f t="shared" si="1"/>
        <v>0</v>
      </c>
    </row>
    <row r="57" spans="2:27" ht="24.95" customHeight="1" thickBot="1">
      <c r="B57" s="789"/>
      <c r="C57" s="789"/>
      <c r="D57" s="789">
        <v>1.4999999999999999E-2</v>
      </c>
      <c r="E57" s="790" t="s">
        <v>433</v>
      </c>
      <c r="F57" s="843"/>
      <c r="G57" s="843"/>
      <c r="H57" s="844"/>
      <c r="I57" s="845"/>
      <c r="J57" s="533"/>
      <c r="K57" s="839"/>
      <c r="L57" s="839"/>
      <c r="M57" s="839">
        <v>1.4999999999999999E-2</v>
      </c>
      <c r="N57" s="821" t="s">
        <v>434</v>
      </c>
      <c r="O57" s="840"/>
      <c r="P57" s="840"/>
      <c r="Q57" s="841"/>
      <c r="R57" s="842"/>
    </row>
    <row r="58" spans="2:27" ht="24.95" customHeight="1">
      <c r="B58" s="523">
        <f>VLOOKUP($D58,'BD ITEMS 16NOV S&amp;M'!$B:$E,4,0)</f>
        <v>10122100</v>
      </c>
      <c r="C58" s="523" t="str">
        <f>VLOOKUP($D58,'BD ITEMS 16NOV S&amp;M'!$B:$E,3,0)</f>
        <v>MX000298</v>
      </c>
      <c r="D58" s="523">
        <v>63722</v>
      </c>
      <c r="E58" s="644" t="s">
        <v>435</v>
      </c>
      <c r="F58" s="568">
        <v>40</v>
      </c>
      <c r="G58" s="568">
        <v>10</v>
      </c>
      <c r="H58" s="800"/>
      <c r="I58" s="517">
        <f t="shared" si="0"/>
        <v>0</v>
      </c>
      <c r="J58" s="533"/>
      <c r="K58" s="523" t="e">
        <f>VLOOKUP($M58,'BD ITEMS 16NOV S&amp;M'!$B:$E,4,0)</f>
        <v>#N/A</v>
      </c>
      <c r="L58" s="523" t="e">
        <f>VLOOKUP($M58,'BD ITEMS 16NOV S&amp;M'!$B:$E,3,0)</f>
        <v>#N/A</v>
      </c>
      <c r="M58" s="523">
        <v>53510</v>
      </c>
      <c r="N58" s="644" t="s">
        <v>436</v>
      </c>
      <c r="O58" s="568">
        <v>40</v>
      </c>
      <c r="P58" s="568">
        <v>10</v>
      </c>
      <c r="Q58" s="800"/>
      <c r="R58" s="802">
        <f t="shared" si="1"/>
        <v>0</v>
      </c>
    </row>
    <row r="59" spans="2:27" ht="24.95" customHeight="1">
      <c r="B59" s="624">
        <f>VLOOKUP($D59,'BD ITEMS 16NOV S&amp;M'!$B:$E,4,0)</f>
        <v>10122100</v>
      </c>
      <c r="C59" s="624" t="str">
        <f>VLOOKUP($D59,'BD ITEMS 16NOV S&amp;M'!$B:$E,3,0)</f>
        <v>MX000294</v>
      </c>
      <c r="D59" s="624">
        <v>63712</v>
      </c>
      <c r="E59" s="874" t="s">
        <v>317</v>
      </c>
      <c r="F59" s="627">
        <v>40</v>
      </c>
      <c r="G59" s="568">
        <v>10</v>
      </c>
      <c r="H59" s="643"/>
      <c r="I59" s="517">
        <f t="shared" si="0"/>
        <v>0</v>
      </c>
      <c r="J59" s="533"/>
      <c r="K59" s="624" t="e">
        <f>VLOOKUP($M59,'BD ITEMS 16NOV S&amp;M'!$B:$E,4,0)</f>
        <v>#N/A</v>
      </c>
      <c r="L59" s="624" t="e">
        <f>VLOOKUP($M59,'BD ITEMS 16NOV S&amp;M'!$B:$E,3,0)</f>
        <v>#N/A</v>
      </c>
      <c r="M59" s="624">
        <v>53520</v>
      </c>
      <c r="N59" s="644" t="s">
        <v>437</v>
      </c>
      <c r="O59" s="627">
        <v>40</v>
      </c>
      <c r="P59" s="568">
        <v>10</v>
      </c>
      <c r="Q59" s="643"/>
      <c r="R59" s="802">
        <f t="shared" si="1"/>
        <v>0</v>
      </c>
    </row>
    <row r="60" spans="2:27" ht="24.95" customHeight="1" thickBot="1">
      <c r="B60" s="652">
        <f>VLOOKUP($D60,'BD ITEMS 16NOV S&amp;M'!$B:$E,4,0)</f>
        <v>10122100</v>
      </c>
      <c r="C60" s="652" t="str">
        <f>VLOOKUP($D60,'BD ITEMS 16NOV S&amp;M'!$B:$E,3,0)</f>
        <v>MX000312</v>
      </c>
      <c r="D60" s="652">
        <v>63732</v>
      </c>
      <c r="E60" s="875" t="s">
        <v>315</v>
      </c>
      <c r="F60" s="654">
        <v>40</v>
      </c>
      <c r="G60" s="655">
        <v>10</v>
      </c>
      <c r="H60" s="649"/>
      <c r="I60" s="878">
        <f t="shared" si="0"/>
        <v>0</v>
      </c>
      <c r="J60" s="533"/>
      <c r="K60" s="652" t="e">
        <f>VLOOKUP($M60,'BD ITEMS 16NOV S&amp;M'!$B:$E,4,0)</f>
        <v>#N/A</v>
      </c>
      <c r="L60" s="652" t="e">
        <f>VLOOKUP($M60,'BD ITEMS 16NOV S&amp;M'!$B:$E,3,0)</f>
        <v>#N/A</v>
      </c>
      <c r="M60" s="652">
        <v>53530</v>
      </c>
      <c r="N60" s="653" t="s">
        <v>438</v>
      </c>
      <c r="O60" s="654">
        <v>40</v>
      </c>
      <c r="P60" s="655">
        <v>10</v>
      </c>
      <c r="Q60" s="649"/>
      <c r="R60" s="879">
        <f t="shared" si="1"/>
        <v>0</v>
      </c>
    </row>
    <row r="61" spans="2:27" ht="14.25" customHeight="1">
      <c r="B61" s="744"/>
      <c r="C61" s="744"/>
      <c r="D61" s="744"/>
      <c r="E61" s="745"/>
      <c r="F61" s="673"/>
      <c r="G61" s="673"/>
      <c r="H61" s="673"/>
      <c r="I61" s="880">
        <f>SUM(I11:I59)</f>
        <v>0</v>
      </c>
      <c r="J61" s="533"/>
      <c r="K61" s="533"/>
      <c r="L61" s="533"/>
      <c r="M61" s="881"/>
      <c r="N61" s="882"/>
      <c r="O61" s="883"/>
      <c r="P61" s="883"/>
      <c r="Q61" s="884"/>
      <c r="R61" s="885">
        <f>SUM(R11:R60)</f>
        <v>0</v>
      </c>
    </row>
    <row r="62" spans="2:27" ht="14.25" customHeight="1">
      <c r="B62" s="744"/>
      <c r="C62" s="744"/>
      <c r="D62" s="744"/>
      <c r="E62" s="745"/>
      <c r="F62" s="673"/>
      <c r="G62" s="673"/>
      <c r="H62" s="673"/>
      <c r="I62" s="673"/>
      <c r="J62" s="533"/>
      <c r="K62" s="533"/>
      <c r="L62" s="533"/>
      <c r="M62" s="886"/>
      <c r="N62" s="887"/>
      <c r="O62" s="883"/>
      <c r="P62" s="883"/>
      <c r="Q62" s="888"/>
      <c r="R62" s="889"/>
    </row>
    <row r="63" spans="2:27" ht="14.25" customHeight="1">
      <c r="B63" s="744"/>
      <c r="C63" s="744"/>
      <c r="D63" s="744"/>
      <c r="E63" s="745"/>
      <c r="F63" s="673"/>
      <c r="G63" s="673"/>
      <c r="H63" s="673"/>
      <c r="I63" s="673"/>
      <c r="J63" s="533"/>
      <c r="K63" s="533"/>
      <c r="L63" s="533"/>
      <c r="M63" s="744"/>
      <c r="N63" s="757"/>
      <c r="O63" s="890"/>
      <c r="P63" s="890"/>
      <c r="Q63" s="891"/>
      <c r="R63" s="493"/>
    </row>
    <row r="64" spans="2:27" ht="14.25" customHeight="1" thickBot="1">
      <c r="B64" s="744"/>
      <c r="C64" s="744"/>
      <c r="D64" s="744"/>
      <c r="E64" s="745"/>
      <c r="F64" s="673"/>
      <c r="G64" s="673"/>
      <c r="H64" s="892"/>
      <c r="I64" s="673"/>
      <c r="J64" s="680"/>
      <c r="K64" s="680"/>
      <c r="L64" s="680"/>
      <c r="M64" s="744"/>
      <c r="N64" s="613"/>
      <c r="O64" s="673"/>
      <c r="P64" s="673"/>
      <c r="Q64" s="891"/>
      <c r="R64" s="680"/>
    </row>
    <row r="65" spans="2:18" ht="23.25" customHeight="1" thickBot="1">
      <c r="B65" s="893"/>
      <c r="C65" s="893"/>
      <c r="D65" s="893" t="s">
        <v>235</v>
      </c>
      <c r="E65" s="1197"/>
      <c r="F65" s="1198"/>
      <c r="G65" s="1198"/>
      <c r="H65" s="1198"/>
      <c r="I65" s="1198"/>
      <c r="J65" s="1198"/>
      <c r="K65" s="1198"/>
      <c r="L65" s="1198"/>
      <c r="M65" s="1198"/>
      <c r="N65" s="1198"/>
      <c r="O65" s="1198"/>
      <c r="P65" s="1198"/>
      <c r="Q65" s="1199"/>
      <c r="R65" s="894"/>
    </row>
    <row r="66" spans="2:18" ht="26.25" customHeight="1" thickBot="1">
      <c r="B66" s="895"/>
      <c r="C66" s="895"/>
      <c r="D66" s="895" t="s">
        <v>157</v>
      </c>
      <c r="E66" s="896"/>
      <c r="F66" s="1200"/>
      <c r="G66" s="1201"/>
      <c r="H66" s="1201"/>
      <c r="I66" s="1201"/>
      <c r="J66" s="1201"/>
      <c r="K66" s="1201"/>
      <c r="L66" s="1201"/>
      <c r="M66" s="1201"/>
      <c r="N66" s="1201"/>
      <c r="O66" s="1201"/>
      <c r="P66" s="1201"/>
      <c r="Q66" s="1202"/>
      <c r="R66" s="894"/>
    </row>
    <row r="67" spans="2:18" ht="26.25" customHeight="1" thickBot="1">
      <c r="B67" s="895"/>
      <c r="C67" s="895"/>
      <c r="D67" s="895" t="s">
        <v>157</v>
      </c>
      <c r="E67" s="896"/>
      <c r="F67" s="1203"/>
      <c r="G67" s="1204"/>
      <c r="H67" s="1204"/>
      <c r="I67" s="1204"/>
      <c r="J67" s="1204"/>
      <c r="K67" s="1204"/>
      <c r="L67" s="1204"/>
      <c r="M67" s="1204"/>
      <c r="N67" s="1204"/>
      <c r="O67" s="1204"/>
      <c r="P67" s="1204"/>
      <c r="Q67" s="1205"/>
      <c r="R67" s="894"/>
    </row>
    <row r="68" spans="2:18" ht="24" customHeight="1" thickBot="1">
      <c r="B68" s="744"/>
      <c r="C68" s="744"/>
      <c r="D68" s="744"/>
      <c r="E68" s="745"/>
      <c r="F68" s="673"/>
      <c r="G68" s="673"/>
      <c r="H68" s="892"/>
      <c r="I68" s="680"/>
      <c r="J68" s="897"/>
      <c r="K68" s="673"/>
      <c r="L68" s="673"/>
      <c r="M68" s="898"/>
      <c r="N68" s="680"/>
      <c r="O68" s="899"/>
      <c r="P68" s="899"/>
      <c r="Q68" s="900"/>
      <c r="R68" s="680"/>
    </row>
    <row r="69" spans="2:18" ht="21.95" customHeight="1" thickBot="1">
      <c r="B69" s="668"/>
      <c r="C69" s="668"/>
      <c r="D69" s="668" t="s">
        <v>147</v>
      </c>
      <c r="E69" s="669" t="s">
        <v>148</v>
      </c>
      <c r="F69" s="670" t="s">
        <v>173</v>
      </c>
      <c r="G69" s="670" t="s">
        <v>174</v>
      </c>
      <c r="H69" s="671" t="s">
        <v>188</v>
      </c>
      <c r="I69" s="672" t="s">
        <v>173</v>
      </c>
      <c r="J69" s="673"/>
      <c r="K69" s="793"/>
      <c r="L69" s="793"/>
      <c r="M69" s="793">
        <v>0.03</v>
      </c>
      <c r="N69" s="790" t="s">
        <v>439</v>
      </c>
      <c r="O69" s="804"/>
      <c r="P69" s="804"/>
      <c r="Q69" s="901"/>
      <c r="R69" s="902"/>
    </row>
    <row r="70" spans="2:18" ht="21.95" customHeight="1">
      <c r="B70" s="903">
        <f>VLOOKUP($D70,'BD ITEMS 16NOV S&amp;M'!$B:$E,4,0)</f>
        <v>10121800</v>
      </c>
      <c r="C70" s="903" t="str">
        <f>VLOOKUP($D70,'BD ITEMS 16NOV S&amp;M'!$B:$E,3,0)</f>
        <v>MX000651</v>
      </c>
      <c r="D70" s="903">
        <v>57261</v>
      </c>
      <c r="E70" s="904" t="s">
        <v>163</v>
      </c>
      <c r="F70" s="905">
        <v>2</v>
      </c>
      <c r="G70" s="905">
        <v>10</v>
      </c>
      <c r="H70" s="906"/>
      <c r="I70" s="907">
        <f>H70*F70</f>
        <v>0</v>
      </c>
      <c r="J70" s="680"/>
      <c r="K70" s="681">
        <f>VLOOKUP($M70,'BD ITEMS 16NOV S&amp;M'!$B:$E,4,0)</f>
        <v>10122100</v>
      </c>
      <c r="L70" s="681" t="str">
        <f>VLOOKUP($M70,'BD ITEMS 16NOV S&amp;M'!$B:$E,3,0)</f>
        <v>MX002144</v>
      </c>
      <c r="M70" s="681">
        <v>9705</v>
      </c>
      <c r="N70" s="682" t="s">
        <v>440</v>
      </c>
      <c r="O70" s="683">
        <v>20</v>
      </c>
      <c r="P70" s="684">
        <v>1</v>
      </c>
      <c r="Q70" s="908"/>
      <c r="R70" s="686">
        <f t="shared" ref="R70:R80" si="2">Q70*O70</f>
        <v>0</v>
      </c>
    </row>
    <row r="71" spans="2:18" ht="21.95" customHeight="1">
      <c r="B71" s="903">
        <f>VLOOKUP($D71,'BD ITEMS 16NOV S&amp;M'!$B:$E,4,0)</f>
        <v>10121800</v>
      </c>
      <c r="C71" s="903" t="str">
        <f>VLOOKUP($D71,'BD ITEMS 16NOV S&amp;M'!$B:$E,3,0)</f>
        <v>MX000657</v>
      </c>
      <c r="D71" s="903">
        <v>57262</v>
      </c>
      <c r="E71" s="904" t="s">
        <v>164</v>
      </c>
      <c r="F71" s="905">
        <v>4</v>
      </c>
      <c r="G71" s="905">
        <v>6</v>
      </c>
      <c r="H71" s="906"/>
      <c r="I71" s="907">
        <f>H71*F71</f>
        <v>0</v>
      </c>
      <c r="J71" s="691"/>
      <c r="K71" s="692">
        <f>VLOOKUP($M71,'BD ITEMS 16NOV S&amp;M'!$B:$E,4,0)</f>
        <v>10122100</v>
      </c>
      <c r="L71" s="692" t="str">
        <f>VLOOKUP($M71,'BD ITEMS 16NOV S&amp;M'!$B:$E,3,0)</f>
        <v>MX002149</v>
      </c>
      <c r="M71" s="692">
        <v>9702</v>
      </c>
      <c r="N71" s="693" t="s">
        <v>441</v>
      </c>
      <c r="O71" s="694">
        <v>20</v>
      </c>
      <c r="P71" s="695">
        <v>1</v>
      </c>
      <c r="Q71" s="909"/>
      <c r="R71" s="696">
        <f t="shared" si="2"/>
        <v>0</v>
      </c>
    </row>
    <row r="72" spans="2:18" ht="21.95" customHeight="1" thickBot="1">
      <c r="B72" s="910">
        <f>VLOOKUP($D72,'BD ITEMS 16NOV S&amp;M'!$B:$E,4,0)</f>
        <v>10121800</v>
      </c>
      <c r="C72" s="910" t="str">
        <f>VLOOKUP($D72,'BD ITEMS 16NOV S&amp;M'!$B:$E,3,0)</f>
        <v>MX000650</v>
      </c>
      <c r="D72" s="910">
        <v>57263</v>
      </c>
      <c r="E72" s="911" t="s">
        <v>165</v>
      </c>
      <c r="F72" s="912">
        <v>20</v>
      </c>
      <c r="G72" s="912"/>
      <c r="H72" s="913"/>
      <c r="I72" s="914">
        <f>H72*F72</f>
        <v>0</v>
      </c>
      <c r="J72" s="691"/>
      <c r="K72" s="692">
        <f>VLOOKUP($M72,'BD ITEMS 16NOV S&amp;M'!$B:$E,4,0)</f>
        <v>10122100</v>
      </c>
      <c r="L72" s="692" t="str">
        <f>VLOOKUP($M72,'BD ITEMS 16NOV S&amp;M'!$B:$E,3,0)</f>
        <v>MX002147</v>
      </c>
      <c r="M72" s="692">
        <v>9703</v>
      </c>
      <c r="N72" s="693" t="s">
        <v>442</v>
      </c>
      <c r="O72" s="694">
        <v>25</v>
      </c>
      <c r="P72" s="695">
        <v>1</v>
      </c>
      <c r="Q72" s="909"/>
      <c r="R72" s="696">
        <f t="shared" si="2"/>
        <v>0</v>
      </c>
    </row>
    <row r="73" spans="2:18" ht="21.95" customHeight="1" thickBot="1">
      <c r="B73" s="702"/>
      <c r="C73" s="702"/>
      <c r="D73" s="702"/>
      <c r="E73" s="703"/>
      <c r="F73" s="702"/>
      <c r="G73" s="702"/>
      <c r="H73" s="915"/>
      <c r="I73" s="705"/>
      <c r="J73" s="691"/>
      <c r="K73" s="692">
        <f>VLOOKUP($M73,'BD ITEMS 16NOV S&amp;M'!$B:$E,4,0)</f>
        <v>10122100</v>
      </c>
      <c r="L73" s="692" t="str">
        <f>VLOOKUP($M73,'BD ITEMS 16NOV S&amp;M'!$B:$E,3,0)</f>
        <v>MX002146</v>
      </c>
      <c r="M73" s="692">
        <v>9706</v>
      </c>
      <c r="N73" s="693" t="s">
        <v>443</v>
      </c>
      <c r="O73" s="694">
        <v>25</v>
      </c>
      <c r="P73" s="695">
        <v>1</v>
      </c>
      <c r="Q73" s="909"/>
      <c r="R73" s="696">
        <f t="shared" si="2"/>
        <v>0</v>
      </c>
    </row>
    <row r="74" spans="2:18" ht="21.95" customHeight="1">
      <c r="B74" s="916">
        <f>VLOOKUP($D74,'BD ITEMS 16NOV S&amp;M'!$B:$E,4,0)</f>
        <v>10121800</v>
      </c>
      <c r="C74" s="916" t="str">
        <f>VLOOKUP($D74,'BD ITEMS 16NOV S&amp;M'!$B:$E,3,0)</f>
        <v>MX000646</v>
      </c>
      <c r="D74" s="916">
        <v>57392</v>
      </c>
      <c r="E74" s="917" t="s">
        <v>166</v>
      </c>
      <c r="F74" s="916">
        <v>4</v>
      </c>
      <c r="G74" s="918">
        <v>6</v>
      </c>
      <c r="H74" s="919"/>
      <c r="I74" s="920">
        <f>H74*F74</f>
        <v>0</v>
      </c>
      <c r="J74" s="691"/>
      <c r="K74" s="692">
        <f>VLOOKUP($M74,'BD ITEMS 16NOV S&amp;M'!$B:$E,4,0)</f>
        <v>10122100</v>
      </c>
      <c r="L74" s="692" t="str">
        <f>VLOOKUP($M74,'BD ITEMS 16NOV S&amp;M'!$B:$E,3,0)</f>
        <v>MX002151</v>
      </c>
      <c r="M74" s="692">
        <v>9707</v>
      </c>
      <c r="N74" s="693" t="s">
        <v>444</v>
      </c>
      <c r="O74" s="694">
        <v>25</v>
      </c>
      <c r="P74" s="695">
        <v>1</v>
      </c>
      <c r="Q74" s="909"/>
      <c r="R74" s="696">
        <f t="shared" si="2"/>
        <v>0</v>
      </c>
    </row>
    <row r="75" spans="2:18" ht="21.95" customHeight="1" thickBot="1">
      <c r="B75" s="910">
        <f>VLOOKUP($D75,'BD ITEMS 16NOV S&amp;M'!$B:$E,4,0)</f>
        <v>10121800</v>
      </c>
      <c r="C75" s="910" t="str">
        <f>VLOOKUP($D75,'BD ITEMS 16NOV S&amp;M'!$B:$E,3,0)</f>
        <v>MX000643</v>
      </c>
      <c r="D75" s="910">
        <v>57395</v>
      </c>
      <c r="E75" s="911" t="s">
        <v>167</v>
      </c>
      <c r="F75" s="910">
        <v>25</v>
      </c>
      <c r="G75" s="921"/>
      <c r="H75" s="913"/>
      <c r="I75" s="914">
        <f>H75*F75</f>
        <v>0</v>
      </c>
      <c r="J75" s="691"/>
      <c r="K75" s="692">
        <f>VLOOKUP($M75,'BD ITEMS 16NOV S&amp;M'!$B:$E,4,0)</f>
        <v>10122100</v>
      </c>
      <c r="L75" s="692" t="str">
        <f>VLOOKUP($M75,'BD ITEMS 16NOV S&amp;M'!$B:$E,3,0)</f>
        <v>MX002150</v>
      </c>
      <c r="M75" s="692">
        <v>9708</v>
      </c>
      <c r="N75" s="693" t="s">
        <v>445</v>
      </c>
      <c r="O75" s="694">
        <v>25</v>
      </c>
      <c r="P75" s="695">
        <v>1</v>
      </c>
      <c r="Q75" s="909"/>
      <c r="R75" s="696">
        <f t="shared" si="2"/>
        <v>0</v>
      </c>
    </row>
    <row r="76" spans="2:18" ht="21.95" customHeight="1" thickBot="1">
      <c r="B76" s="702"/>
      <c r="C76" s="702"/>
      <c r="D76" s="702"/>
      <c r="E76" s="703"/>
      <c r="F76" s="702"/>
      <c r="G76" s="702"/>
      <c r="H76" s="915"/>
      <c r="I76" s="705"/>
      <c r="J76" s="691"/>
      <c r="K76" s="692">
        <f>VLOOKUP($M76,'BD ITEMS 16NOV S&amp;M'!$B:$E,4,0)</f>
        <v>10122100</v>
      </c>
      <c r="L76" s="692" t="str">
        <f>VLOOKUP($M76,'BD ITEMS 16NOV S&amp;M'!$B:$E,3,0)</f>
        <v>MX002148</v>
      </c>
      <c r="M76" s="692">
        <v>9700</v>
      </c>
      <c r="N76" s="693" t="s">
        <v>446</v>
      </c>
      <c r="O76" s="694">
        <v>20</v>
      </c>
      <c r="P76" s="695">
        <v>1</v>
      </c>
      <c r="Q76" s="909"/>
      <c r="R76" s="696">
        <f t="shared" si="2"/>
        <v>0</v>
      </c>
    </row>
    <row r="77" spans="2:18" ht="21.95" customHeight="1">
      <c r="B77" s="675">
        <f>VLOOKUP($D77,'BD ITEMS 16NOV S&amp;M'!$B:$E,4,0)</f>
        <v>10121800</v>
      </c>
      <c r="C77" s="675" t="str">
        <f>VLOOKUP($D77,'BD ITEMS 16NOV S&amp;M'!$B:$E,3,0)</f>
        <v>MX000632</v>
      </c>
      <c r="D77" s="675">
        <v>57512</v>
      </c>
      <c r="E77" s="676" t="s">
        <v>168</v>
      </c>
      <c r="F77" s="675">
        <v>4</v>
      </c>
      <c r="G77" s="922">
        <v>5</v>
      </c>
      <c r="H77" s="923"/>
      <c r="I77" s="679">
        <f>H77*F77</f>
        <v>0</v>
      </c>
      <c r="J77" s="691"/>
      <c r="K77" s="692">
        <f>VLOOKUP($M77,'BD ITEMS 16NOV S&amp;M'!$B:$E,4,0)</f>
        <v>10122100</v>
      </c>
      <c r="L77" s="692" t="str">
        <f>VLOOKUP($M77,'BD ITEMS 16NOV S&amp;M'!$B:$E,3,0)</f>
        <v>MX002142</v>
      </c>
      <c r="M77" s="692">
        <v>9701</v>
      </c>
      <c r="N77" s="693" t="s">
        <v>447</v>
      </c>
      <c r="O77" s="694">
        <v>20</v>
      </c>
      <c r="P77" s="695">
        <v>1</v>
      </c>
      <c r="Q77" s="909"/>
      <c r="R77" s="696">
        <f t="shared" si="2"/>
        <v>0</v>
      </c>
    </row>
    <row r="78" spans="2:18" ht="21.95" customHeight="1">
      <c r="B78" s="687">
        <f>VLOOKUP($D78,'BD ITEMS 16NOV S&amp;M'!$B:$E,4,0)</f>
        <v>10121800</v>
      </c>
      <c r="C78" s="687" t="str">
        <f>VLOOKUP($D78,'BD ITEMS 16NOV S&amp;M'!$B:$E,3,0)</f>
        <v>MX000631</v>
      </c>
      <c r="D78" s="687">
        <v>57514</v>
      </c>
      <c r="E78" s="625" t="s">
        <v>169</v>
      </c>
      <c r="F78" s="687">
        <v>12</v>
      </c>
      <c r="G78" s="924"/>
      <c r="H78" s="909"/>
      <c r="I78" s="690">
        <f>H78*F78</f>
        <v>0</v>
      </c>
      <c r="J78" s="691"/>
      <c r="K78" s="692">
        <f>VLOOKUP($M78,'BD ITEMS 16NOV S&amp;M'!$B:$E,4,0)</f>
        <v>10122100</v>
      </c>
      <c r="L78" s="692" t="str">
        <f>VLOOKUP($M78,'BD ITEMS 16NOV S&amp;M'!$B:$E,3,0)</f>
        <v>MX002145</v>
      </c>
      <c r="M78" s="692">
        <v>9704</v>
      </c>
      <c r="N78" s="693" t="s">
        <v>448</v>
      </c>
      <c r="O78" s="694">
        <v>25</v>
      </c>
      <c r="P78" s="695">
        <v>1</v>
      </c>
      <c r="Q78" s="909"/>
      <c r="R78" s="696">
        <f t="shared" si="2"/>
        <v>0</v>
      </c>
    </row>
    <row r="79" spans="2:18" ht="21.95" customHeight="1" thickBot="1">
      <c r="B79" s="697">
        <f>VLOOKUP($D79,'BD ITEMS 16NOV S&amp;M'!$B:$E,4,0)</f>
        <v>10121800</v>
      </c>
      <c r="C79" s="697" t="str">
        <f>VLOOKUP($D79,'BD ITEMS 16NOV S&amp;M'!$B:$E,3,0)</f>
        <v>MX000635</v>
      </c>
      <c r="D79" s="697">
        <v>57454</v>
      </c>
      <c r="E79" s="698" t="s">
        <v>170</v>
      </c>
      <c r="F79" s="697">
        <v>4</v>
      </c>
      <c r="G79" s="925">
        <v>5</v>
      </c>
      <c r="H79" s="926"/>
      <c r="I79" s="701">
        <f>H79*F79</f>
        <v>0</v>
      </c>
      <c r="J79" s="691"/>
      <c r="K79" s="706">
        <f>VLOOKUP($M79,'BD ITEMS 16NOV S&amp;M'!$B:$E,4,0)</f>
        <v>10122100</v>
      </c>
      <c r="L79" s="706" t="str">
        <f>VLOOKUP($M79,'BD ITEMS 16NOV S&amp;M'!$B:$E,3,0)</f>
        <v>MX000466</v>
      </c>
      <c r="M79" s="706">
        <v>85919</v>
      </c>
      <c r="N79" s="693" t="s">
        <v>449</v>
      </c>
      <c r="O79" s="694">
        <v>15</v>
      </c>
      <c r="P79" s="695">
        <v>1</v>
      </c>
      <c r="Q79" s="909"/>
      <c r="R79" s="696">
        <f t="shared" si="2"/>
        <v>0</v>
      </c>
    </row>
    <row r="80" spans="2:18" ht="21.95" customHeight="1" thickBot="1">
      <c r="B80" s="702"/>
      <c r="C80" s="702"/>
      <c r="D80" s="702"/>
      <c r="E80" s="703"/>
      <c r="F80" s="702"/>
      <c r="G80" s="702"/>
      <c r="H80" s="915"/>
      <c r="I80" s="705"/>
      <c r="J80" s="691"/>
      <c r="K80" s="706">
        <f>VLOOKUP($M80,'BD ITEMS 16NOV S&amp;M'!$B:$E,4,0)</f>
        <v>10122100</v>
      </c>
      <c r="L80" s="706" t="str">
        <f>VLOOKUP($M80,'BD ITEMS 16NOV S&amp;M'!$B:$E,3,0)</f>
        <v>MX000465</v>
      </c>
      <c r="M80" s="706">
        <v>85929</v>
      </c>
      <c r="N80" s="927" t="s">
        <v>450</v>
      </c>
      <c r="O80" s="694">
        <v>15</v>
      </c>
      <c r="P80" s="695">
        <v>1</v>
      </c>
      <c r="Q80" s="909"/>
      <c r="R80" s="696">
        <f t="shared" si="2"/>
        <v>0</v>
      </c>
    </row>
    <row r="81" spans="2:18" ht="21.95" customHeight="1" thickBot="1">
      <c r="B81" s="916">
        <f>VLOOKUP($D81,'BD ITEMS 16NOV S&amp;M'!$B:$E,4,0)</f>
        <v>10121800</v>
      </c>
      <c r="C81" s="916" t="str">
        <f>VLOOKUP($D81,'BD ITEMS 16NOV S&amp;M'!$B:$E,3,0)</f>
        <v>MX000628</v>
      </c>
      <c r="D81" s="916">
        <v>57910</v>
      </c>
      <c r="E81" s="917" t="s">
        <v>171</v>
      </c>
      <c r="F81" s="916">
        <v>2</v>
      </c>
      <c r="G81" s="918">
        <v>10</v>
      </c>
      <c r="H81" s="919"/>
      <c r="I81" s="920">
        <f>H81*F81</f>
        <v>0</v>
      </c>
      <c r="J81" s="691"/>
      <c r="K81" s="928"/>
      <c r="L81" s="928"/>
      <c r="M81" s="928">
        <v>0.03</v>
      </c>
      <c r="N81" s="790" t="s">
        <v>451</v>
      </c>
      <c r="O81" s="804"/>
      <c r="P81" s="804"/>
      <c r="Q81" s="805"/>
      <c r="R81" s="902"/>
    </row>
    <row r="82" spans="2:18" ht="21.95" customHeight="1" thickBot="1">
      <c r="B82" s="910">
        <f>VLOOKUP($D82,'BD ITEMS 16NOV S&amp;M'!$B:$E,4,0)</f>
        <v>10121800</v>
      </c>
      <c r="C82" s="910" t="str">
        <f>VLOOKUP($D82,'BD ITEMS 16NOV S&amp;M'!$B:$E,3,0)</f>
        <v>MX000626</v>
      </c>
      <c r="D82" s="910">
        <v>57911</v>
      </c>
      <c r="E82" s="911" t="s">
        <v>172</v>
      </c>
      <c r="F82" s="910">
        <v>20</v>
      </c>
      <c r="G82" s="921"/>
      <c r="H82" s="913"/>
      <c r="I82" s="914">
        <f>H82*F82</f>
        <v>0</v>
      </c>
      <c r="J82" s="691"/>
      <c r="K82" s="712">
        <f>VLOOKUP($M82,'BD ITEMS 16NOV S&amp;M'!$B:$E,4,0)</f>
        <v>10122100</v>
      </c>
      <c r="L82" s="712" t="str">
        <f>VLOOKUP($M82,'BD ITEMS 16NOV S&amp;M'!$B:$E,3,0)</f>
        <v>MX000078</v>
      </c>
      <c r="M82" s="712">
        <v>46462</v>
      </c>
      <c r="N82" s="579" t="s">
        <v>47</v>
      </c>
      <c r="O82" s="564">
        <v>40</v>
      </c>
      <c r="P82" s="564">
        <v>5</v>
      </c>
      <c r="Q82" s="641"/>
      <c r="R82" s="517">
        <f t="shared" ref="R82:R92" si="3">Q82*O82</f>
        <v>0</v>
      </c>
    </row>
    <row r="83" spans="2:18" ht="21.95" customHeight="1" thickBot="1">
      <c r="B83" s="713"/>
      <c r="C83" s="713"/>
      <c r="D83" s="713"/>
      <c r="E83" s="714"/>
      <c r="F83" s="715"/>
      <c r="G83" s="716"/>
      <c r="H83" s="929"/>
      <c r="I83" s="718"/>
      <c r="J83" s="691"/>
      <c r="K83" s="719">
        <f>VLOOKUP($M83,'BD ITEMS 16NOV S&amp;M'!$B:$E,4,0)</f>
        <v>10122100</v>
      </c>
      <c r="L83" s="719" t="str">
        <f>VLOOKUP($M83,'BD ITEMS 16NOV S&amp;M'!$B:$E,3,0)</f>
        <v>MX000071</v>
      </c>
      <c r="M83" s="719">
        <v>46472</v>
      </c>
      <c r="N83" s="720" t="s">
        <v>51</v>
      </c>
      <c r="O83" s="568">
        <v>40</v>
      </c>
      <c r="P83" s="568">
        <v>10</v>
      </c>
      <c r="Q83" s="800"/>
      <c r="R83" s="527">
        <f t="shared" si="3"/>
        <v>0</v>
      </c>
    </row>
    <row r="84" spans="2:18" ht="21.95" customHeight="1">
      <c r="B84" s="930">
        <f>VLOOKUP($D84,'BD ITEMS 16NOV S&amp;M'!$B:$E,4,0)</f>
        <v>10121800</v>
      </c>
      <c r="C84" s="930" t="str">
        <f>VLOOKUP($D84,'BD ITEMS 16NOV S&amp;M'!$B:$E,3,0)</f>
        <v>MX000677</v>
      </c>
      <c r="D84" s="930">
        <v>37230</v>
      </c>
      <c r="E84" s="931" t="s">
        <v>265</v>
      </c>
      <c r="F84" s="930">
        <v>4</v>
      </c>
      <c r="G84" s="932">
        <v>6</v>
      </c>
      <c r="H84" s="933"/>
      <c r="I84" s="934">
        <f>H84*F84</f>
        <v>0</v>
      </c>
      <c r="J84" s="691"/>
      <c r="K84" s="719">
        <f>VLOOKUP($M84,'BD ITEMS 16NOV S&amp;M'!$B:$E,4,0)</f>
        <v>10122100</v>
      </c>
      <c r="L84" s="719" t="str">
        <f>VLOOKUP($M84,'BD ITEMS 16NOV S&amp;M'!$B:$E,3,0)</f>
        <v>MX000088</v>
      </c>
      <c r="M84" s="719">
        <v>46482</v>
      </c>
      <c r="N84" s="580" t="s">
        <v>55</v>
      </c>
      <c r="O84" s="568">
        <v>40</v>
      </c>
      <c r="P84" s="568">
        <v>5</v>
      </c>
      <c r="Q84" s="800"/>
      <c r="R84" s="527">
        <f t="shared" si="3"/>
        <v>0</v>
      </c>
    </row>
    <row r="85" spans="2:18" ht="21.95" customHeight="1" thickBot="1">
      <c r="B85" s="935">
        <f>VLOOKUP($D85,'BD ITEMS 16NOV S&amp;M'!$B:$E,4,0)</f>
        <v>10121800</v>
      </c>
      <c r="C85" s="935" t="str">
        <f>VLOOKUP($D85,'BD ITEMS 16NOV S&amp;M'!$B:$E,3,0)</f>
        <v>MX000675</v>
      </c>
      <c r="D85" s="935">
        <v>57235</v>
      </c>
      <c r="E85" s="936" t="s">
        <v>175</v>
      </c>
      <c r="F85" s="935">
        <v>20</v>
      </c>
      <c r="G85" s="937"/>
      <c r="H85" s="938"/>
      <c r="I85" s="939">
        <f>H85*F85</f>
        <v>0</v>
      </c>
      <c r="J85" s="691"/>
      <c r="K85" s="719">
        <f>VLOOKUP($M85,'BD ITEMS 16NOV S&amp;M'!$B:$E,4,0)</f>
        <v>10122100</v>
      </c>
      <c r="L85" s="719" t="str">
        <f>VLOOKUP($M85,'BD ITEMS 16NOV S&amp;M'!$B:$E,3,0)</f>
        <v>MX000081</v>
      </c>
      <c r="M85" s="719">
        <v>46122</v>
      </c>
      <c r="N85" s="580" t="s">
        <v>61</v>
      </c>
      <c r="O85" s="568">
        <v>40</v>
      </c>
      <c r="P85" s="568">
        <v>10</v>
      </c>
      <c r="Q85" s="800"/>
      <c r="R85" s="527">
        <f t="shared" si="3"/>
        <v>0</v>
      </c>
    </row>
    <row r="86" spans="2:18" ht="21.95" customHeight="1" thickBot="1">
      <c r="B86" s="702"/>
      <c r="C86" s="702"/>
      <c r="D86" s="702"/>
      <c r="E86" s="703"/>
      <c r="F86" s="702"/>
      <c r="G86" s="702"/>
      <c r="H86" s="940"/>
      <c r="I86" s="724"/>
      <c r="J86" s="691"/>
      <c r="K86" s="719">
        <f>VLOOKUP($M86,'BD ITEMS 16NOV S&amp;M'!$B:$E,4,0)</f>
        <v>10122100</v>
      </c>
      <c r="L86" s="719" t="str">
        <f>VLOOKUP($M86,'BD ITEMS 16NOV S&amp;M'!$B:$E,3,0)</f>
        <v>MX000094</v>
      </c>
      <c r="M86" s="719">
        <v>46022</v>
      </c>
      <c r="N86" s="580" t="s">
        <v>65</v>
      </c>
      <c r="O86" s="568">
        <v>40</v>
      </c>
      <c r="P86" s="568">
        <v>10</v>
      </c>
      <c r="Q86" s="800"/>
      <c r="R86" s="527">
        <f t="shared" si="3"/>
        <v>0</v>
      </c>
    </row>
    <row r="87" spans="2:18" ht="21.95" customHeight="1">
      <c r="B87" s="930">
        <f>VLOOKUP($D87,'BD ITEMS 16NOV S&amp;M'!$B:$E,4,0)</f>
        <v>10121800</v>
      </c>
      <c r="C87" s="930" t="str">
        <f>VLOOKUP($D87,'BD ITEMS 16NOV S&amp;M'!$B:$E,3,0)</f>
        <v>MX000669</v>
      </c>
      <c r="D87" s="930">
        <v>37332</v>
      </c>
      <c r="E87" s="931" t="s">
        <v>266</v>
      </c>
      <c r="F87" s="930">
        <v>4</v>
      </c>
      <c r="G87" s="932">
        <v>6</v>
      </c>
      <c r="H87" s="933"/>
      <c r="I87" s="934">
        <f>H87*F87</f>
        <v>0</v>
      </c>
      <c r="J87" s="691"/>
      <c r="K87" s="719">
        <f>VLOOKUP($M87,'BD ITEMS 16NOV S&amp;M'!$B:$E,4,0)</f>
        <v>10122100</v>
      </c>
      <c r="L87" s="719" t="str">
        <f>VLOOKUP($M87,'BD ITEMS 16NOV S&amp;M'!$B:$E,3,0)</f>
        <v>MX000074</v>
      </c>
      <c r="M87" s="719">
        <v>46442</v>
      </c>
      <c r="N87" s="580" t="s">
        <v>53</v>
      </c>
      <c r="O87" s="568">
        <v>40</v>
      </c>
      <c r="P87" s="568">
        <v>10</v>
      </c>
      <c r="Q87" s="800"/>
      <c r="R87" s="527">
        <f t="shared" si="3"/>
        <v>0</v>
      </c>
    </row>
    <row r="88" spans="2:18" ht="21.95" customHeight="1" thickBot="1">
      <c r="B88" s="935">
        <f>VLOOKUP($D88,'BD ITEMS 16NOV S&amp;M'!$B:$E,4,0)</f>
        <v>10121800</v>
      </c>
      <c r="C88" s="935" t="str">
        <f>VLOOKUP($D88,'BD ITEMS 16NOV S&amp;M'!$B:$E,3,0)</f>
        <v>MX000664</v>
      </c>
      <c r="D88" s="935">
        <v>57333</v>
      </c>
      <c r="E88" s="936" t="s">
        <v>176</v>
      </c>
      <c r="F88" s="935">
        <v>20</v>
      </c>
      <c r="G88" s="937"/>
      <c r="H88" s="938"/>
      <c r="I88" s="939">
        <f>H88*F88</f>
        <v>0</v>
      </c>
      <c r="J88" s="691"/>
      <c r="K88" s="726">
        <f>VLOOKUP($M88,'BD ITEMS 16NOV S&amp;M'!$B:$E,4,0)</f>
        <v>10122100</v>
      </c>
      <c r="L88" s="726" t="str">
        <f>VLOOKUP($M88,'BD ITEMS 16NOV S&amp;M'!$B:$E,3,0)</f>
        <v>MX002136</v>
      </c>
      <c r="M88" s="726">
        <v>66452</v>
      </c>
      <c r="N88" s="581" t="s">
        <v>49</v>
      </c>
      <c r="O88" s="572">
        <v>40</v>
      </c>
      <c r="P88" s="572">
        <v>5</v>
      </c>
      <c r="Q88" s="803"/>
      <c r="R88" s="550">
        <f t="shared" si="3"/>
        <v>0</v>
      </c>
    </row>
    <row r="89" spans="2:18" ht="21.95" customHeight="1" thickBot="1">
      <c r="B89" s="702"/>
      <c r="C89" s="702"/>
      <c r="D89" s="702"/>
      <c r="E89" s="703"/>
      <c r="F89" s="702"/>
      <c r="G89" s="702"/>
      <c r="H89" s="940"/>
      <c r="I89" s="724"/>
      <c r="J89" s="691"/>
      <c r="K89" s="849">
        <f>VLOOKUP($M89,'BD ITEMS 16NOV S&amp;M'!$B:$E,4,0)</f>
        <v>10122100</v>
      </c>
      <c r="L89" s="849" t="str">
        <f>VLOOKUP($M89,'BD ITEMS 16NOV S&amp;M'!$B:$E,3,0)</f>
        <v>MX000068</v>
      </c>
      <c r="M89" s="849">
        <v>26187</v>
      </c>
      <c r="N89" s="850" t="s">
        <v>248</v>
      </c>
      <c r="O89" s="941">
        <v>25</v>
      </c>
      <c r="P89" s="941">
        <v>5</v>
      </c>
      <c r="Q89" s="942"/>
      <c r="R89" s="854">
        <f t="shared" si="3"/>
        <v>0</v>
      </c>
    </row>
    <row r="90" spans="2:18" ht="21.95" customHeight="1">
      <c r="B90" s="930">
        <f>VLOOKUP($D90,'BD ITEMS 16NOV S&amp;M'!$B:$E,4,0)</f>
        <v>10121800</v>
      </c>
      <c r="C90" s="930" t="str">
        <f>VLOOKUP($D90,'BD ITEMS 16NOV S&amp;M'!$B:$E,3,0)</f>
        <v>MX000674</v>
      </c>
      <c r="D90" s="930">
        <v>57920</v>
      </c>
      <c r="E90" s="931" t="s">
        <v>177</v>
      </c>
      <c r="F90" s="930">
        <v>2</v>
      </c>
      <c r="G90" s="932">
        <v>10</v>
      </c>
      <c r="H90" s="933"/>
      <c r="I90" s="943">
        <f>H90*F90</f>
        <v>0</v>
      </c>
      <c r="J90" s="691"/>
      <c r="K90" s="712">
        <f>VLOOKUP($M90,'BD ITEMS 16NOV S&amp;M'!$B:$E,4,0)</f>
        <v>10122100</v>
      </c>
      <c r="L90" s="712" t="str">
        <f>VLOOKUP($M90,'BD ITEMS 16NOV S&amp;M'!$B:$E,3,0)</f>
        <v>MX000085</v>
      </c>
      <c r="M90" s="712">
        <v>46252</v>
      </c>
      <c r="N90" s="579" t="s">
        <v>45</v>
      </c>
      <c r="O90" s="564">
        <v>40</v>
      </c>
      <c r="P90" s="564">
        <v>5</v>
      </c>
      <c r="Q90" s="641"/>
      <c r="R90" s="517">
        <f t="shared" si="3"/>
        <v>0</v>
      </c>
    </row>
    <row r="91" spans="2:18" ht="21.95" customHeight="1" thickBot="1">
      <c r="B91" s="935">
        <f>VLOOKUP($D91,'BD ITEMS 16NOV S&amp;M'!$B:$E,4,0)</f>
        <v>10121800</v>
      </c>
      <c r="C91" s="935" t="str">
        <f>VLOOKUP($D91,'BD ITEMS 16NOV S&amp;M'!$B:$E,3,0)</f>
        <v>MX000671</v>
      </c>
      <c r="D91" s="935">
        <v>57922</v>
      </c>
      <c r="E91" s="936" t="s">
        <v>178</v>
      </c>
      <c r="F91" s="935">
        <v>20</v>
      </c>
      <c r="G91" s="937"/>
      <c r="H91" s="938"/>
      <c r="I91" s="939">
        <f>H91*F91</f>
        <v>0</v>
      </c>
      <c r="J91" s="691"/>
      <c r="K91" s="719">
        <f>VLOOKUP($M91,'BD ITEMS 16NOV S&amp;M'!$B:$E,4,0)</f>
        <v>10122100</v>
      </c>
      <c r="L91" s="719" t="str">
        <f>VLOOKUP($M91,'BD ITEMS 16NOV S&amp;M'!$B:$E,3,0)</f>
        <v>MX000063</v>
      </c>
      <c r="M91" s="719">
        <v>66962</v>
      </c>
      <c r="N91" s="580" t="s">
        <v>57</v>
      </c>
      <c r="O91" s="568">
        <v>40</v>
      </c>
      <c r="P91" s="568">
        <v>5</v>
      </c>
      <c r="Q91" s="800"/>
      <c r="R91" s="527">
        <f t="shared" si="3"/>
        <v>0</v>
      </c>
    </row>
    <row r="92" spans="2:18" ht="21.95" customHeight="1" thickBot="1">
      <c r="B92" s="713"/>
      <c r="C92" s="713"/>
      <c r="D92" s="713"/>
      <c r="E92" s="714"/>
      <c r="F92" s="715"/>
      <c r="G92" s="716"/>
      <c r="H92" s="929"/>
      <c r="I92" s="718"/>
      <c r="J92" s="691"/>
      <c r="K92" s="726">
        <f>VLOOKUP($M92,'BD ITEMS 16NOV S&amp;M'!$B:$E,4,0)</f>
        <v>10122100</v>
      </c>
      <c r="L92" s="726" t="str">
        <f>VLOOKUP($M92,'BD ITEMS 16NOV S&amp;M'!$B:$E,3,0)</f>
        <v>MX000095</v>
      </c>
      <c r="M92" s="726">
        <v>56952</v>
      </c>
      <c r="N92" s="581" t="s">
        <v>192</v>
      </c>
      <c r="O92" s="572">
        <v>40</v>
      </c>
      <c r="P92" s="572">
        <v>5</v>
      </c>
      <c r="Q92" s="803"/>
      <c r="R92" s="550">
        <f t="shared" si="3"/>
        <v>0</v>
      </c>
    </row>
    <row r="93" spans="2:18" ht="21.95" customHeight="1" thickBot="1">
      <c r="B93" s="675">
        <f>VLOOKUP($D93,'BD ITEMS 16NOV S&amp;M'!$B:$E,4,0)</f>
        <v>10121800</v>
      </c>
      <c r="C93" s="675" t="str">
        <f>VLOOKUP($D93,'BD ITEMS 16NOV S&amp;M'!$B:$E,3,0)</f>
        <v>MX000693</v>
      </c>
      <c r="D93" s="675">
        <v>57116</v>
      </c>
      <c r="E93" s="676" t="s">
        <v>179</v>
      </c>
      <c r="F93" s="729">
        <v>1</v>
      </c>
      <c r="G93" s="729">
        <v>20</v>
      </c>
      <c r="H93" s="923"/>
      <c r="I93" s="679">
        <f>H93*F93</f>
        <v>0</v>
      </c>
      <c r="J93" s="691"/>
      <c r="K93" s="928"/>
      <c r="L93" s="928"/>
      <c r="M93" s="928">
        <v>0.03</v>
      </c>
      <c r="N93" s="790" t="s">
        <v>452</v>
      </c>
      <c r="O93" s="804"/>
      <c r="P93" s="804"/>
      <c r="Q93" s="805"/>
      <c r="R93" s="902"/>
    </row>
    <row r="94" spans="2:18" ht="21.95" customHeight="1">
      <c r="B94" s="687">
        <f>VLOOKUP($D94,'BD ITEMS 16NOV S&amp;M'!$B:$E,4,0)</f>
        <v>10121800</v>
      </c>
      <c r="C94" s="687" t="str">
        <f>VLOOKUP($D94,'BD ITEMS 16NOV S&amp;M'!$B:$E,3,0)</f>
        <v>MX000700</v>
      </c>
      <c r="D94" s="687">
        <v>57110</v>
      </c>
      <c r="E94" s="625" t="s">
        <v>180</v>
      </c>
      <c r="F94" s="730">
        <v>3.75</v>
      </c>
      <c r="G94" s="730">
        <v>6</v>
      </c>
      <c r="H94" s="909"/>
      <c r="I94" s="731">
        <f>H94*F94</f>
        <v>0</v>
      </c>
      <c r="J94" s="691"/>
      <c r="K94" s="712">
        <f>VLOOKUP($M94,'BD ITEMS 16NOV S&amp;M'!$B:$E,4,0)</f>
        <v>10122100</v>
      </c>
      <c r="L94" s="712" t="str">
        <f>VLOOKUP($M94,'BD ITEMS 16NOV S&amp;M'!$B:$E,3,0)</f>
        <v>MX000079</v>
      </c>
      <c r="M94" s="712">
        <v>46466</v>
      </c>
      <c r="N94" s="579" t="s">
        <v>48</v>
      </c>
      <c r="O94" s="564">
        <v>5</v>
      </c>
      <c r="P94" s="564">
        <v>14</v>
      </c>
      <c r="Q94" s="641"/>
      <c r="R94" s="517">
        <f t="shared" ref="R94:R103" si="4">Q94*O94</f>
        <v>0</v>
      </c>
    </row>
    <row r="95" spans="2:18" ht="21.95" customHeight="1" thickBot="1">
      <c r="B95" s="697">
        <f>VLOOKUP($D95,'BD ITEMS 16NOV S&amp;M'!$B:$E,4,0)</f>
        <v>10121800</v>
      </c>
      <c r="C95" s="697" t="str">
        <f>VLOOKUP($D95,'BD ITEMS 16NOV S&amp;M'!$B:$E,3,0)</f>
        <v>MX000697</v>
      </c>
      <c r="D95" s="697">
        <v>57115</v>
      </c>
      <c r="E95" s="698" t="s">
        <v>241</v>
      </c>
      <c r="F95" s="732">
        <v>25</v>
      </c>
      <c r="G95" s="732"/>
      <c r="H95" s="926"/>
      <c r="I95" s="733">
        <f>H95*F95</f>
        <v>0</v>
      </c>
      <c r="J95" s="691"/>
      <c r="K95" s="719">
        <f>VLOOKUP($M95,'BD ITEMS 16NOV S&amp;M'!$B:$E,4,0)</f>
        <v>10122100</v>
      </c>
      <c r="L95" s="719" t="str">
        <f>VLOOKUP($M95,'BD ITEMS 16NOV S&amp;M'!$B:$E,3,0)</f>
        <v>MX000072</v>
      </c>
      <c r="M95" s="719">
        <v>46476</v>
      </c>
      <c r="N95" s="720" t="s">
        <v>52</v>
      </c>
      <c r="O95" s="568">
        <v>5</v>
      </c>
      <c r="P95" s="568">
        <v>14</v>
      </c>
      <c r="Q95" s="800"/>
      <c r="R95" s="527">
        <f t="shared" si="4"/>
        <v>0</v>
      </c>
    </row>
    <row r="96" spans="2:18" ht="21.95" customHeight="1" thickBot="1">
      <c r="B96" s="702"/>
      <c r="C96" s="702"/>
      <c r="D96" s="702"/>
      <c r="E96" s="703"/>
      <c r="F96" s="734"/>
      <c r="G96" s="734"/>
      <c r="H96" s="915"/>
      <c r="I96" s="702"/>
      <c r="J96" s="691"/>
      <c r="K96" s="719">
        <f>VLOOKUP($M96,'BD ITEMS 16NOV S&amp;M'!$B:$E,4,0)</f>
        <v>10122100</v>
      </c>
      <c r="L96" s="719" t="str">
        <f>VLOOKUP($M96,'BD ITEMS 16NOV S&amp;M'!$B:$E,3,0)</f>
        <v>MX000089</v>
      </c>
      <c r="M96" s="719">
        <v>46486</v>
      </c>
      <c r="N96" s="580" t="s">
        <v>56</v>
      </c>
      <c r="O96" s="568">
        <v>5</v>
      </c>
      <c r="P96" s="568">
        <v>14</v>
      </c>
      <c r="Q96" s="800"/>
      <c r="R96" s="527">
        <f t="shared" si="4"/>
        <v>0</v>
      </c>
    </row>
    <row r="97" spans="2:18" ht="21.95" customHeight="1" thickBot="1">
      <c r="B97" s="735">
        <f>VLOOKUP($D97,'BD ITEMS 16NOV S&amp;M'!$B:$E,4,0)</f>
        <v>10121800</v>
      </c>
      <c r="C97" s="735" t="str">
        <f>VLOOKUP($D97,'BD ITEMS 16NOV S&amp;M'!$B:$E,3,0)</f>
        <v>MX000689</v>
      </c>
      <c r="D97" s="735">
        <v>57125</v>
      </c>
      <c r="E97" s="736" t="s">
        <v>181</v>
      </c>
      <c r="F97" s="737">
        <v>25</v>
      </c>
      <c r="G97" s="737"/>
      <c r="H97" s="944"/>
      <c r="I97" s="739">
        <f>H97*F97</f>
        <v>0</v>
      </c>
      <c r="J97" s="691"/>
      <c r="K97" s="719">
        <f>VLOOKUP($M97,'BD ITEMS 16NOV S&amp;M'!$B:$E,4,0)</f>
        <v>10122100</v>
      </c>
      <c r="L97" s="719" t="str">
        <f>VLOOKUP($M97,'BD ITEMS 16NOV S&amp;M'!$B:$E,3,0)</f>
        <v>MX000082</v>
      </c>
      <c r="M97" s="719">
        <v>46126</v>
      </c>
      <c r="N97" s="580" t="s">
        <v>62</v>
      </c>
      <c r="O97" s="568">
        <v>5</v>
      </c>
      <c r="P97" s="568">
        <v>14</v>
      </c>
      <c r="Q97" s="800"/>
      <c r="R97" s="527">
        <f t="shared" si="4"/>
        <v>0</v>
      </c>
    </row>
    <row r="98" spans="2:18" ht="21.95" customHeight="1" thickBot="1">
      <c r="B98" s="702"/>
      <c r="C98" s="702"/>
      <c r="D98" s="702"/>
      <c r="E98" s="740"/>
      <c r="F98" s="741"/>
      <c r="G98" s="724"/>
      <c r="H98" s="940"/>
      <c r="I98" s="705"/>
      <c r="J98" s="691"/>
      <c r="K98" s="719">
        <f>VLOOKUP($M98,'BD ITEMS 16NOV S&amp;M'!$B:$E,4,0)</f>
        <v>10122100</v>
      </c>
      <c r="L98" s="719" t="str">
        <f>VLOOKUP($M98,'BD ITEMS 16NOV S&amp;M'!$B:$E,3,0)</f>
        <v>MX000083</v>
      </c>
      <c r="M98" s="719">
        <v>46026</v>
      </c>
      <c r="N98" s="580" t="s">
        <v>66</v>
      </c>
      <c r="O98" s="568">
        <v>5</v>
      </c>
      <c r="P98" s="568">
        <v>14</v>
      </c>
      <c r="Q98" s="800"/>
      <c r="R98" s="527">
        <f t="shared" si="4"/>
        <v>0</v>
      </c>
    </row>
    <row r="99" spans="2:18" ht="21.95" customHeight="1" thickBot="1">
      <c r="B99" s="735">
        <f>VLOOKUP($D99,'BD ITEMS 16NOV S&amp;M'!$B:$E,4,0)</f>
        <v>10121800</v>
      </c>
      <c r="C99" s="735" t="str">
        <f>VLOOKUP($D99,'BD ITEMS 16NOV S&amp;M'!$B:$E,3,0)</f>
        <v>MX000683</v>
      </c>
      <c r="D99" s="735">
        <v>57687</v>
      </c>
      <c r="E99" s="736" t="s">
        <v>289</v>
      </c>
      <c r="F99" s="737">
        <v>25</v>
      </c>
      <c r="G99" s="737"/>
      <c r="H99" s="944"/>
      <c r="I99" s="739">
        <f>H99*F99</f>
        <v>0</v>
      </c>
      <c r="J99" s="691"/>
      <c r="K99" s="719">
        <f>VLOOKUP($M99,'BD ITEMS 16NOV S&amp;M'!$B:$E,4,0)</f>
        <v>10122100</v>
      </c>
      <c r="L99" s="719" t="str">
        <f>VLOOKUP($M99,'BD ITEMS 16NOV S&amp;M'!$B:$E,3,0)</f>
        <v>MX000075</v>
      </c>
      <c r="M99" s="719">
        <v>46446</v>
      </c>
      <c r="N99" s="580" t="s">
        <v>54</v>
      </c>
      <c r="O99" s="568">
        <v>5</v>
      </c>
      <c r="P99" s="568">
        <v>14</v>
      </c>
      <c r="Q99" s="800"/>
      <c r="R99" s="527">
        <f t="shared" si="4"/>
        <v>0</v>
      </c>
    </row>
    <row r="100" spans="2:18" ht="21.95" customHeight="1" thickBot="1">
      <c r="B100" s="702"/>
      <c r="C100" s="702"/>
      <c r="D100" s="702"/>
      <c r="E100" s="740"/>
      <c r="F100" s="741"/>
      <c r="G100" s="724"/>
      <c r="H100" s="940"/>
      <c r="I100" s="705"/>
      <c r="J100" s="691"/>
      <c r="K100" s="719">
        <f>VLOOKUP($M100,'BD ITEMS 16NOV S&amp;M'!$B:$E,4,0)</f>
        <v>10122100</v>
      </c>
      <c r="L100" s="719" t="str">
        <f>VLOOKUP($M100,'BD ITEMS 16NOV S&amp;M'!$B:$E,3,0)</f>
        <v>MX002137</v>
      </c>
      <c r="M100" s="719">
        <v>66456</v>
      </c>
      <c r="N100" s="580" t="s">
        <v>50</v>
      </c>
      <c r="O100" s="568">
        <v>5</v>
      </c>
      <c r="P100" s="568">
        <v>14</v>
      </c>
      <c r="Q100" s="800"/>
      <c r="R100" s="527">
        <f t="shared" si="4"/>
        <v>0</v>
      </c>
    </row>
    <row r="101" spans="2:18" ht="21.95" customHeight="1" thickBot="1">
      <c r="B101" s="735">
        <f>VLOOKUP($D101,'BD ITEMS 16NOV S&amp;M'!$B:$E,4,0)</f>
        <v>10121800</v>
      </c>
      <c r="C101" s="735" t="str">
        <f>VLOOKUP($D101,'BD ITEMS 16NOV S&amp;M'!$B:$E,3,0)</f>
        <v>MX000586</v>
      </c>
      <c r="D101" s="735">
        <v>57164</v>
      </c>
      <c r="E101" s="736" t="s">
        <v>183</v>
      </c>
      <c r="F101" s="737">
        <v>15</v>
      </c>
      <c r="G101" s="737"/>
      <c r="H101" s="944"/>
      <c r="I101" s="739">
        <f>H101*F101</f>
        <v>0</v>
      </c>
      <c r="J101" s="691"/>
      <c r="K101" s="719">
        <f>VLOOKUP($M101,'BD ITEMS 16NOV S&amp;M'!$B:$E,4,0)</f>
        <v>10122100</v>
      </c>
      <c r="L101" s="719" t="str">
        <f>VLOOKUP($M101,'BD ITEMS 16NOV S&amp;M'!$B:$E,3,0)</f>
        <v>MX000069</v>
      </c>
      <c r="M101" s="719">
        <v>26186</v>
      </c>
      <c r="N101" s="580" t="s">
        <v>249</v>
      </c>
      <c r="O101" s="568">
        <v>5</v>
      </c>
      <c r="P101" s="568">
        <v>14</v>
      </c>
      <c r="Q101" s="800"/>
      <c r="R101" s="527">
        <f t="shared" si="4"/>
        <v>0</v>
      </c>
    </row>
    <row r="102" spans="2:18" ht="21.95" customHeight="1" thickBot="1">
      <c r="B102" s="702"/>
      <c r="C102" s="702"/>
      <c r="D102" s="702"/>
      <c r="E102" s="703"/>
      <c r="F102" s="734"/>
      <c r="G102" s="734"/>
      <c r="H102" s="915"/>
      <c r="I102" s="702"/>
      <c r="J102" s="691"/>
      <c r="K102" s="719">
        <f>VLOOKUP($M102,'BD ITEMS 16NOV S&amp;M'!$B:$E,4,0)</f>
        <v>10122100</v>
      </c>
      <c r="L102" s="719" t="str">
        <f>VLOOKUP($M102,'BD ITEMS 16NOV S&amp;M'!$B:$E,3,0)</f>
        <v>MX000086</v>
      </c>
      <c r="M102" s="719">
        <v>46259</v>
      </c>
      <c r="N102" s="580" t="s">
        <v>46</v>
      </c>
      <c r="O102" s="568">
        <v>5</v>
      </c>
      <c r="P102" s="568">
        <v>14</v>
      </c>
      <c r="Q102" s="800"/>
      <c r="R102" s="527">
        <f t="shared" si="4"/>
        <v>0</v>
      </c>
    </row>
    <row r="103" spans="2:18" ht="21.95" customHeight="1" thickBot="1">
      <c r="B103" s="675">
        <f>VLOOKUP($D103,'BD ITEMS 16NOV S&amp;M'!$B:$E,4,0)</f>
        <v>10121800</v>
      </c>
      <c r="C103" s="675" t="str">
        <f>VLOOKUP($D103,'BD ITEMS 16NOV S&amp;M'!$B:$E,3,0)</f>
        <v>MX000593</v>
      </c>
      <c r="D103" s="675">
        <v>57832</v>
      </c>
      <c r="E103" s="676" t="s">
        <v>184</v>
      </c>
      <c r="F103" s="729">
        <v>10</v>
      </c>
      <c r="G103" s="729"/>
      <c r="H103" s="923"/>
      <c r="I103" s="742">
        <f>H103*F103</f>
        <v>0</v>
      </c>
      <c r="J103" s="734"/>
      <c r="K103" s="726">
        <f>VLOOKUP($M103,'BD ITEMS 16NOV S&amp;M'!$B:$E,4,0)</f>
        <v>10122100</v>
      </c>
      <c r="L103" s="726" t="str">
        <f>VLOOKUP($M103,'BD ITEMS 16NOV S&amp;M'!$B:$E,3,0)</f>
        <v>MX000064</v>
      </c>
      <c r="M103" s="726">
        <v>66966</v>
      </c>
      <c r="N103" s="581" t="s">
        <v>58</v>
      </c>
      <c r="O103" s="572">
        <v>5</v>
      </c>
      <c r="P103" s="572">
        <v>14</v>
      </c>
      <c r="Q103" s="803"/>
      <c r="R103" s="550">
        <f t="shared" si="4"/>
        <v>0</v>
      </c>
    </row>
    <row r="104" spans="2:18" ht="21.95" customHeight="1" thickBot="1">
      <c r="B104" s="735">
        <f>VLOOKUP($D104,'BD ITEMS 16NOV S&amp;M'!$B:$E,4,0)</f>
        <v>10121800</v>
      </c>
      <c r="C104" s="735" t="str">
        <f>VLOOKUP($D104,'BD ITEMS 16NOV S&amp;M'!$B:$E,3,0)</f>
        <v>MX000598</v>
      </c>
      <c r="D104" s="735">
        <v>57050</v>
      </c>
      <c r="E104" s="736" t="s">
        <v>268</v>
      </c>
      <c r="F104" s="737">
        <v>20</v>
      </c>
      <c r="G104" s="737"/>
      <c r="H104" s="944"/>
      <c r="I104" s="739">
        <f>H104*F104</f>
        <v>0</v>
      </c>
      <c r="J104" s="734"/>
      <c r="K104" s="928"/>
      <c r="L104" s="928"/>
      <c r="M104" s="928">
        <v>0.03</v>
      </c>
      <c r="N104" s="790" t="s">
        <v>453</v>
      </c>
      <c r="O104" s="804"/>
      <c r="P104" s="804"/>
      <c r="Q104" s="805"/>
      <c r="R104" s="902"/>
    </row>
    <row r="105" spans="2:18" ht="21.95" customHeight="1" thickBot="1">
      <c r="B105" s="702"/>
      <c r="C105" s="702"/>
      <c r="D105" s="702"/>
      <c r="E105" s="740"/>
      <c r="F105" s="741"/>
      <c r="G105" s="724"/>
      <c r="H105" s="940"/>
      <c r="I105" s="705"/>
      <c r="J105" s="734"/>
      <c r="K105" s="712" t="e">
        <f>VLOOKUP($M105,'BD ITEMS 16NOV S&amp;M'!$B:$E,4,0)</f>
        <v>#N/A</v>
      </c>
      <c r="L105" s="712" t="e">
        <f>VLOOKUP($M105,'BD ITEMS 16NOV S&amp;M'!$B:$E,3,0)</f>
        <v>#N/A</v>
      </c>
      <c r="M105" s="712">
        <v>79479</v>
      </c>
      <c r="N105" s="573" t="s">
        <v>29</v>
      </c>
      <c r="O105" s="564">
        <v>22.68</v>
      </c>
      <c r="P105" s="564">
        <v>3</v>
      </c>
      <c r="Q105" s="945"/>
      <c r="R105" s="743">
        <f t="shared" ref="R105:R120" si="5">Q105*O105</f>
        <v>0</v>
      </c>
    </row>
    <row r="106" spans="2:18" ht="21.95" customHeight="1">
      <c r="B106" s="675">
        <f>VLOOKUP($D106,'BD ITEMS 16NOV S&amp;M'!$B:$E,4,0)</f>
        <v>10121800</v>
      </c>
      <c r="C106" s="675" t="str">
        <f>VLOOKUP($D106,'BD ITEMS 16NOV S&amp;M'!$B:$E,3,0)</f>
        <v>MX000706</v>
      </c>
      <c r="D106" s="675">
        <v>27091</v>
      </c>
      <c r="E106" s="676" t="s">
        <v>186</v>
      </c>
      <c r="F106" s="729">
        <v>1.5</v>
      </c>
      <c r="G106" s="729"/>
      <c r="H106" s="923"/>
      <c r="I106" s="742">
        <f>H106*F106</f>
        <v>0</v>
      </c>
      <c r="J106" s="734"/>
      <c r="K106" s="719">
        <f>VLOOKUP($M106,'BD ITEMS 16NOV S&amp;M'!$B:$E,4,0)</f>
        <v>10122100</v>
      </c>
      <c r="L106" s="719" t="str">
        <f>VLOOKUP($M106,'BD ITEMS 16NOV S&amp;M'!$B:$E,3,0)</f>
        <v>MX000049</v>
      </c>
      <c r="M106" s="719">
        <v>66704</v>
      </c>
      <c r="N106" s="577" t="s">
        <v>30</v>
      </c>
      <c r="O106" s="568">
        <v>40</v>
      </c>
      <c r="P106" s="568">
        <v>15</v>
      </c>
      <c r="Q106" s="801"/>
      <c r="R106" s="527">
        <f t="shared" si="5"/>
        <v>0</v>
      </c>
    </row>
    <row r="107" spans="2:18" ht="21.95" customHeight="1">
      <c r="B107" s="687">
        <f>VLOOKUP($D107,'BD ITEMS 16NOV S&amp;M'!$B:$E,4,0)</f>
        <v>10121800</v>
      </c>
      <c r="C107" s="687" t="str">
        <f>VLOOKUP($D107,'BD ITEMS 16NOV S&amp;M'!$B:$E,3,0)</f>
        <v>MX000708</v>
      </c>
      <c r="D107" s="687">
        <v>27094</v>
      </c>
      <c r="E107" s="625" t="s">
        <v>454</v>
      </c>
      <c r="F107" s="730">
        <v>0.1</v>
      </c>
      <c r="G107" s="730"/>
      <c r="H107" s="909"/>
      <c r="I107" s="731">
        <f>H107*F107</f>
        <v>0</v>
      </c>
      <c r="J107" s="734"/>
      <c r="K107" s="719">
        <f>VLOOKUP($M107,'BD ITEMS 16NOV S&amp;M'!$B:$E,4,0)</f>
        <v>10122100</v>
      </c>
      <c r="L107" s="719" t="str">
        <f>VLOOKUP($M107,'BD ITEMS 16NOV S&amp;M'!$B:$E,3,0)</f>
        <v>MX000044</v>
      </c>
      <c r="M107" s="719">
        <v>46194</v>
      </c>
      <c r="N107" s="577" t="s">
        <v>32</v>
      </c>
      <c r="O107" s="568">
        <v>40</v>
      </c>
      <c r="P107" s="568">
        <v>15</v>
      </c>
      <c r="Q107" s="801"/>
      <c r="R107" s="527">
        <f t="shared" si="5"/>
        <v>0</v>
      </c>
    </row>
    <row r="108" spans="2:18" ht="21.95" customHeight="1" thickBot="1">
      <c r="B108" s="697">
        <f>VLOOKUP($D108,'BD ITEMS 16NOV S&amp;M'!$B:$E,4,0)</f>
        <v>10121800</v>
      </c>
      <c r="C108" s="697" t="str">
        <f>VLOOKUP($D108,'BD ITEMS 16NOV S&amp;M'!$B:$E,3,0)</f>
        <v>MX000710</v>
      </c>
      <c r="D108" s="697">
        <v>27104</v>
      </c>
      <c r="E108" s="698" t="s">
        <v>455</v>
      </c>
      <c r="F108" s="732">
        <v>0.1</v>
      </c>
      <c r="G108" s="732"/>
      <c r="H108" s="926"/>
      <c r="I108" s="733">
        <f>F108*H108</f>
        <v>0</v>
      </c>
      <c r="J108" s="734"/>
      <c r="K108" s="719">
        <f>VLOOKUP($M108,'BD ITEMS 16NOV S&amp;M'!$B:$E,4,0)</f>
        <v>10122100</v>
      </c>
      <c r="L108" s="719" t="str">
        <f>VLOOKUP($M108,'BD ITEMS 16NOV S&amp;M'!$B:$E,3,0)</f>
        <v>MX000050</v>
      </c>
      <c r="M108" s="719">
        <v>46234</v>
      </c>
      <c r="N108" s="577" t="s">
        <v>34</v>
      </c>
      <c r="O108" s="568">
        <v>40</v>
      </c>
      <c r="P108" s="568">
        <v>15</v>
      </c>
      <c r="Q108" s="801"/>
      <c r="R108" s="527">
        <f t="shared" si="5"/>
        <v>0</v>
      </c>
    </row>
    <row r="109" spans="2:18" ht="21.95" customHeight="1">
      <c r="B109" s="744"/>
      <c r="C109" s="744"/>
      <c r="D109" s="744"/>
      <c r="E109" s="745"/>
      <c r="F109" s="673"/>
      <c r="G109" s="673"/>
      <c r="H109" s="746"/>
      <c r="I109" s="747">
        <f>SUM(I70:I108)</f>
        <v>0</v>
      </c>
      <c r="J109" s="734"/>
      <c r="K109" s="719">
        <f>VLOOKUP($M109,'BD ITEMS 16NOV S&amp;M'!$B:$E,4,0)</f>
        <v>10122100</v>
      </c>
      <c r="L109" s="719" t="str">
        <f>VLOOKUP($M109,'BD ITEMS 16NOV S&amp;M'!$B:$E,3,0)</f>
        <v>MX000051</v>
      </c>
      <c r="M109" s="719">
        <v>46384</v>
      </c>
      <c r="N109" s="577" t="s">
        <v>35</v>
      </c>
      <c r="O109" s="568">
        <v>40</v>
      </c>
      <c r="P109" s="568">
        <v>15</v>
      </c>
      <c r="Q109" s="801"/>
      <c r="R109" s="527">
        <f t="shared" si="5"/>
        <v>0</v>
      </c>
    </row>
    <row r="110" spans="2:18" ht="21.95" customHeight="1" thickBot="1">
      <c r="B110" s="477"/>
      <c r="C110" s="477"/>
      <c r="H110" s="946"/>
      <c r="J110" s="757"/>
      <c r="K110" s="719">
        <f>VLOOKUP($M110,'BD ITEMS 16NOV S&amp;M'!$B:$E,4,0)</f>
        <v>10122100</v>
      </c>
      <c r="L110" s="719" t="str">
        <f>VLOOKUP($M110,'BD ITEMS 16NOV S&amp;M'!$B:$E,3,0)</f>
        <v>MX000036</v>
      </c>
      <c r="M110" s="719">
        <v>56294</v>
      </c>
      <c r="N110" s="577" t="s">
        <v>141</v>
      </c>
      <c r="O110" s="568">
        <v>40</v>
      </c>
      <c r="P110" s="568">
        <v>15</v>
      </c>
      <c r="Q110" s="801"/>
      <c r="R110" s="527">
        <f t="shared" si="5"/>
        <v>0</v>
      </c>
    </row>
    <row r="111" spans="2:18" ht="21.95" customHeight="1" thickBot="1">
      <c r="B111" s="793"/>
      <c r="C111" s="793"/>
      <c r="D111" s="793"/>
      <c r="E111" s="790" t="s">
        <v>456</v>
      </c>
      <c r="F111" s="804"/>
      <c r="G111" s="804"/>
      <c r="H111" s="805"/>
      <c r="I111" s="902"/>
      <c r="J111" s="757"/>
      <c r="K111" s="719">
        <f>VLOOKUP($M111,'BD ITEMS 16NOV S&amp;M'!$B:$E,4,0)</f>
        <v>10122100</v>
      </c>
      <c r="L111" s="719" t="str">
        <f>VLOOKUP($M111,'BD ITEMS 16NOV S&amp;M'!$B:$E,3,0)</f>
        <v>MX000053</v>
      </c>
      <c r="M111" s="719">
        <v>86624</v>
      </c>
      <c r="N111" s="577" t="s">
        <v>37</v>
      </c>
      <c r="O111" s="568">
        <v>25</v>
      </c>
      <c r="P111" s="568">
        <v>3</v>
      </c>
      <c r="Q111" s="801"/>
      <c r="R111" s="527">
        <f t="shared" si="5"/>
        <v>0</v>
      </c>
    </row>
    <row r="112" spans="2:18" ht="21.95" customHeight="1">
      <c r="B112" s="753">
        <f>VLOOKUP($D112,'BD ITEMS 16NOV S&amp;M'!$B:$E,4,0)</f>
        <v>10122100</v>
      </c>
      <c r="C112" s="753" t="str">
        <f>VLOOKUP($D112,'BD ITEMS 16NOV S&amp;M'!$B:$E,3,0)</f>
        <v>MX000067</v>
      </c>
      <c r="D112" s="753">
        <v>8815</v>
      </c>
      <c r="E112" s="754" t="s">
        <v>458</v>
      </c>
      <c r="F112" s="755">
        <v>1</v>
      </c>
      <c r="G112" s="756"/>
      <c r="H112" s="923"/>
      <c r="I112" s="696">
        <f t="shared" ref="I112:I113" si="6">H112*F112</f>
        <v>0</v>
      </c>
      <c r="J112" s="757"/>
      <c r="K112" s="719">
        <f>VLOOKUP($M112,'BD ITEMS 16NOV S&amp;M'!$B:$E,4,0)</f>
        <v>10122100</v>
      </c>
      <c r="L112" s="719" t="str">
        <f>VLOOKUP($M112,'BD ITEMS 16NOV S&amp;M'!$B:$E,3,0)</f>
        <v>MX000054</v>
      </c>
      <c r="M112" s="719">
        <v>86522</v>
      </c>
      <c r="N112" s="577" t="s">
        <v>38</v>
      </c>
      <c r="O112" s="568">
        <v>25</v>
      </c>
      <c r="P112" s="568">
        <v>3</v>
      </c>
      <c r="Q112" s="801"/>
      <c r="R112" s="527">
        <f t="shared" si="5"/>
        <v>0</v>
      </c>
    </row>
    <row r="113" spans="2:18" ht="21.95" customHeight="1">
      <c r="B113" s="758">
        <f>VLOOKUP($D113,'BD ITEMS 16NOV S&amp;M'!$B:$E,4,0)</f>
        <v>10122100</v>
      </c>
      <c r="C113" s="758" t="str">
        <f>VLOOKUP($D113,'BD ITEMS 16NOV S&amp;M'!$B:$E,3,0)</f>
        <v>MX000066</v>
      </c>
      <c r="D113" s="758">
        <v>8299</v>
      </c>
      <c r="E113" s="759" t="s">
        <v>459</v>
      </c>
      <c r="F113" s="695">
        <v>1</v>
      </c>
      <c r="G113" s="760"/>
      <c r="H113" s="909"/>
      <c r="I113" s="696">
        <f t="shared" si="6"/>
        <v>0</v>
      </c>
      <c r="J113" s="734"/>
      <c r="K113" s="719">
        <f>VLOOKUP($M113,'BD ITEMS 16NOV S&amp;M'!$B:$E,4,0)</f>
        <v>10122100</v>
      </c>
      <c r="L113" s="719" t="str">
        <f>VLOOKUP($M113,'BD ITEMS 16NOV S&amp;M'!$B:$E,3,0)</f>
        <v>MX000055</v>
      </c>
      <c r="M113" s="719">
        <v>86514</v>
      </c>
      <c r="N113" s="577" t="s">
        <v>39</v>
      </c>
      <c r="O113" s="568">
        <v>25</v>
      </c>
      <c r="P113" s="568">
        <v>3</v>
      </c>
      <c r="Q113" s="801"/>
      <c r="R113" s="527">
        <f t="shared" si="5"/>
        <v>0</v>
      </c>
    </row>
    <row r="114" spans="2:18" ht="21.95" customHeight="1">
      <c r="B114" s="758" t="e">
        <f>VLOOKUP($D114,'BD ITEMS 16NOV S&amp;M'!$B:$E,4,0)</f>
        <v>#N/A</v>
      </c>
      <c r="C114" s="758" t="e">
        <f>VLOOKUP($D114,'BD ITEMS 16NOV S&amp;M'!$B:$E,3,0)</f>
        <v>#N/A</v>
      </c>
      <c r="D114" s="758">
        <v>8854</v>
      </c>
      <c r="E114" s="759" t="s">
        <v>263</v>
      </c>
      <c r="F114" s="695">
        <v>1</v>
      </c>
      <c r="G114" s="760"/>
      <c r="H114" s="909"/>
      <c r="I114" s="696">
        <f>H114*F114</f>
        <v>0</v>
      </c>
      <c r="J114" s="734"/>
      <c r="K114" s="719">
        <f>VLOOKUP($M114,'BD ITEMS 16NOV S&amp;M'!$B:$E,4,0)</f>
        <v>10122100</v>
      </c>
      <c r="L114" s="719" t="str">
        <f>VLOOKUP($M114,'BD ITEMS 16NOV S&amp;M'!$B:$E,3,0)</f>
        <v>MX000056</v>
      </c>
      <c r="M114" s="719">
        <v>86044</v>
      </c>
      <c r="N114" s="577" t="s">
        <v>40</v>
      </c>
      <c r="O114" s="568">
        <v>25</v>
      </c>
      <c r="P114" s="568">
        <v>3</v>
      </c>
      <c r="Q114" s="801"/>
      <c r="R114" s="527">
        <f t="shared" si="5"/>
        <v>0</v>
      </c>
    </row>
    <row r="115" spans="2:18" ht="21.95" customHeight="1">
      <c r="B115" s="758"/>
      <c r="C115" s="758"/>
      <c r="D115" s="758"/>
      <c r="E115" s="759"/>
      <c r="F115" s="695"/>
      <c r="G115" s="695"/>
      <c r="H115" s="947">
        <f>SUM(H112:H114)</f>
        <v>0</v>
      </c>
      <c r="I115" s="696">
        <f>H115*F115</f>
        <v>0</v>
      </c>
      <c r="J115" s="757"/>
      <c r="K115" s="719">
        <f>VLOOKUP($M115,'BD ITEMS 16NOV S&amp;M'!$B:$E,4,0)</f>
        <v>10122100</v>
      </c>
      <c r="L115" s="719" t="str">
        <f>VLOOKUP($M115,'BD ITEMS 16NOV S&amp;M'!$B:$E,3,0)</f>
        <v>MX000058</v>
      </c>
      <c r="M115" s="719">
        <v>86032</v>
      </c>
      <c r="N115" s="577" t="s">
        <v>41</v>
      </c>
      <c r="O115" s="568">
        <v>25</v>
      </c>
      <c r="P115" s="568">
        <v>3</v>
      </c>
      <c r="Q115" s="801"/>
      <c r="R115" s="527">
        <f t="shared" si="5"/>
        <v>0</v>
      </c>
    </row>
    <row r="116" spans="2:18" ht="21.95" customHeight="1" thickBot="1">
      <c r="B116" s="761"/>
      <c r="C116" s="761"/>
      <c r="D116" s="761"/>
      <c r="E116" s="762" t="s">
        <v>233</v>
      </c>
      <c r="F116" s="763"/>
      <c r="G116" s="763"/>
      <c r="H116" s="948"/>
      <c r="I116" s="764">
        <f>H116*F116</f>
        <v>0</v>
      </c>
      <c r="J116" s="613"/>
      <c r="K116" s="523">
        <f>VLOOKUP($M116,'BD ITEMS 16NOV S&amp;M'!$B:$E,4,0)</f>
        <v>10122100</v>
      </c>
      <c r="L116" s="523" t="str">
        <f>VLOOKUP($M116,'BD ITEMS 16NOV S&amp;M'!$B:$E,3,0)</f>
        <v>MX000059</v>
      </c>
      <c r="M116" s="523">
        <v>86022</v>
      </c>
      <c r="N116" s="524" t="s">
        <v>42</v>
      </c>
      <c r="O116" s="568">
        <v>25</v>
      </c>
      <c r="P116" s="568">
        <v>3</v>
      </c>
      <c r="Q116" s="801"/>
      <c r="R116" s="527">
        <f t="shared" si="5"/>
        <v>0</v>
      </c>
    </row>
    <row r="117" spans="2:18" ht="21.95" customHeight="1">
      <c r="D117" s="744"/>
      <c r="E117" s="745"/>
      <c r="F117" s="673"/>
      <c r="G117" s="673"/>
      <c r="H117" s="673"/>
      <c r="I117" s="673"/>
      <c r="J117" s="613"/>
      <c r="K117" s="719">
        <f>VLOOKUP($M117,'BD ITEMS 16NOV S&amp;M'!$B:$E,4,0)</f>
        <v>10122100</v>
      </c>
      <c r="L117" s="719" t="str">
        <f>VLOOKUP($M117,'BD ITEMS 16NOV S&amp;M'!$B:$E,3,0)</f>
        <v>MX000060</v>
      </c>
      <c r="M117" s="719">
        <v>86012</v>
      </c>
      <c r="N117" s="767" t="s">
        <v>43</v>
      </c>
      <c r="O117" s="768">
        <v>15</v>
      </c>
      <c r="P117" s="768">
        <v>3</v>
      </c>
      <c r="Q117" s="801"/>
      <c r="R117" s="527">
        <f t="shared" si="5"/>
        <v>0</v>
      </c>
    </row>
    <row r="118" spans="2:18" ht="21.95" customHeight="1">
      <c r="D118" s="744"/>
      <c r="E118" s="745"/>
      <c r="F118" s="673"/>
      <c r="G118" s="673"/>
      <c r="H118" s="673"/>
      <c r="I118" s="673"/>
      <c r="J118" s="613"/>
      <c r="K118" s="758">
        <f>VLOOKUP($M118,'BD ITEMS 16NOV S&amp;M'!$B:$E,4,0)</f>
        <v>10122100</v>
      </c>
      <c r="L118" s="758" t="str">
        <f>VLOOKUP($M118,'BD ITEMS 16NOV S&amp;M'!$B:$E,3,0)</f>
        <v>MX000047</v>
      </c>
      <c r="M118" s="758">
        <v>66149</v>
      </c>
      <c r="N118" s="769" t="s">
        <v>237</v>
      </c>
      <c r="O118" s="695">
        <v>2</v>
      </c>
      <c r="P118" s="768"/>
      <c r="Q118" s="643"/>
      <c r="R118" s="696">
        <f t="shared" si="5"/>
        <v>0</v>
      </c>
    </row>
    <row r="119" spans="2:18" ht="21.95" customHeight="1">
      <c r="D119" s="744"/>
      <c r="E119" s="765"/>
      <c r="F119" s="766"/>
      <c r="G119" s="673"/>
      <c r="H119" s="673"/>
      <c r="I119" s="613"/>
      <c r="J119" s="613"/>
      <c r="K119" s="758">
        <f>VLOOKUP($M119,'BD ITEMS 16NOV S&amp;M'!$B:$E,4,0)</f>
        <v>10122100</v>
      </c>
      <c r="L119" s="758" t="str">
        <f>VLOOKUP($M119,'BD ITEMS 16NOV S&amp;M'!$B:$E,3,0)</f>
        <v>MX000052</v>
      </c>
      <c r="M119" s="758">
        <v>46132</v>
      </c>
      <c r="N119" s="769" t="s">
        <v>194</v>
      </c>
      <c r="O119" s="695">
        <v>40</v>
      </c>
      <c r="P119" s="768">
        <v>5</v>
      </c>
      <c r="Q119" s="643"/>
      <c r="R119" s="696">
        <f t="shared" si="5"/>
        <v>0</v>
      </c>
    </row>
    <row r="120" spans="2:18" ht="21.95" customHeight="1">
      <c r="D120" s="744"/>
      <c r="E120" s="765"/>
      <c r="F120" s="766"/>
      <c r="G120" s="673"/>
      <c r="H120" s="673"/>
      <c r="I120" s="613"/>
      <c r="J120" s="613"/>
      <c r="K120" s="758">
        <f>VLOOKUP($M120,'BD ITEMS 16NOV S&amp;M'!$B:$E,4,0)</f>
        <v>10122100</v>
      </c>
      <c r="L120" s="758" t="str">
        <f>VLOOKUP($M120,'BD ITEMS 16NOV S&amp;M'!$B:$E,3,0)</f>
        <v>MX000043</v>
      </c>
      <c r="M120" s="758">
        <v>46394</v>
      </c>
      <c r="N120" s="769" t="s">
        <v>44</v>
      </c>
      <c r="O120" s="695">
        <v>40</v>
      </c>
      <c r="P120" s="768">
        <v>10</v>
      </c>
      <c r="Q120" s="643"/>
      <c r="R120" s="696">
        <f t="shared" si="5"/>
        <v>0</v>
      </c>
    </row>
    <row r="121" spans="2:18" ht="21.95" customHeight="1">
      <c r="D121" s="744"/>
      <c r="E121" s="765"/>
      <c r="F121" s="766"/>
      <c r="G121" s="673"/>
      <c r="H121" s="673"/>
      <c r="I121" s="613"/>
      <c r="J121" s="613"/>
      <c r="K121" s="758">
        <f>VLOOKUP($M121,'BD ITEMS 16NOV S&amp;M'!$B:$E,4,0)</f>
        <v>10122100</v>
      </c>
      <c r="L121" s="758" t="str">
        <f>VLOOKUP($M121,'BD ITEMS 16NOV S&amp;M'!$B:$E,3,0)</f>
        <v>MX000037</v>
      </c>
      <c r="M121" s="758">
        <v>56152</v>
      </c>
      <c r="N121" s="769" t="s">
        <v>238</v>
      </c>
      <c r="O121" s="688">
        <v>40</v>
      </c>
      <c r="P121" s="768">
        <v>10</v>
      </c>
      <c r="Q121" s="643"/>
      <c r="R121" s="696">
        <f>Q121*O121</f>
        <v>0</v>
      </c>
    </row>
    <row r="122" spans="2:18" ht="21.95" customHeight="1" thickBot="1">
      <c r="D122" s="744"/>
      <c r="E122" s="765"/>
      <c r="F122" s="766"/>
      <c r="G122" s="673"/>
      <c r="H122" s="673"/>
      <c r="I122" s="613"/>
      <c r="J122" s="613"/>
      <c r="K122" s="761">
        <f>VLOOKUP($M122,'BD ITEMS 16NOV S&amp;M'!$B:$E,4,0)</f>
        <v>10122100</v>
      </c>
      <c r="L122" s="761" t="str">
        <f>VLOOKUP($M122,'BD ITEMS 16NOV S&amp;M'!$B:$E,3,0)</f>
        <v>MX000039</v>
      </c>
      <c r="M122" s="761">
        <v>56104</v>
      </c>
      <c r="N122" s="949" t="s">
        <v>247</v>
      </c>
      <c r="O122" s="699">
        <v>40</v>
      </c>
      <c r="P122" s="950"/>
      <c r="Q122" s="649"/>
      <c r="R122" s="764">
        <f>Q122*O122</f>
        <v>0</v>
      </c>
    </row>
    <row r="123" spans="2:18" ht="21.95" customHeight="1" thickBot="1">
      <c r="D123" s="744"/>
      <c r="E123" s="765"/>
      <c r="F123" s="766"/>
      <c r="G123" s="673"/>
      <c r="H123" s="673"/>
      <c r="I123" s="613"/>
      <c r="J123" s="613"/>
      <c r="K123" s="793"/>
      <c r="L123" s="793"/>
      <c r="M123" s="793">
        <v>0.03</v>
      </c>
      <c r="N123" s="790" t="s">
        <v>460</v>
      </c>
      <c r="O123" s="804"/>
      <c r="P123" s="804"/>
      <c r="Q123" s="805"/>
      <c r="R123" s="902"/>
    </row>
    <row r="124" spans="2:18" ht="21.95" customHeight="1">
      <c r="D124" s="680"/>
      <c r="E124" s="765"/>
      <c r="F124" s="766"/>
      <c r="G124" s="673"/>
      <c r="H124" s="673"/>
      <c r="I124" s="613"/>
      <c r="J124" s="613"/>
      <c r="K124" s="773">
        <f>VLOOKUP($M124,'BD ITEMS 16NOV S&amp;M'!$B:$E,4,0)</f>
        <v>10122100</v>
      </c>
      <c r="L124" s="773" t="str">
        <f>VLOOKUP($M124,'BD ITEMS 16NOV S&amp;M'!$B:$E,3,0)</f>
        <v>MX000115</v>
      </c>
      <c r="M124" s="773">
        <v>88699</v>
      </c>
      <c r="N124" s="774" t="s">
        <v>91</v>
      </c>
      <c r="O124" s="684">
        <v>10</v>
      </c>
      <c r="P124" s="775">
        <v>1</v>
      </c>
      <c r="Q124" s="908"/>
      <c r="R124" s="686">
        <f>Q124*O124</f>
        <v>0</v>
      </c>
    </row>
    <row r="125" spans="2:18" ht="21.95" customHeight="1">
      <c r="D125" s="680"/>
      <c r="E125" s="765"/>
      <c r="F125" s="766"/>
      <c r="G125" s="673"/>
      <c r="H125" s="673"/>
      <c r="I125" s="613"/>
      <c r="J125" s="613"/>
      <c r="K125" s="776">
        <f>VLOOKUP($M125,'BD ITEMS 16NOV S&amp;M'!$B:$E,4,0)</f>
        <v>10122100</v>
      </c>
      <c r="L125" s="776" t="str">
        <f>VLOOKUP($M125,'BD ITEMS 16NOV S&amp;M'!$B:$E,3,0)</f>
        <v>MX000116</v>
      </c>
      <c r="M125" s="776">
        <v>88698</v>
      </c>
      <c r="N125" s="777" t="s">
        <v>92</v>
      </c>
      <c r="O125" s="695">
        <v>10</v>
      </c>
      <c r="P125" s="778">
        <v>1</v>
      </c>
      <c r="Q125" s="909"/>
      <c r="R125" s="696">
        <f>Q125*O125</f>
        <v>0</v>
      </c>
    </row>
    <row r="126" spans="2:18" ht="21.95" customHeight="1">
      <c r="D126" s="680"/>
      <c r="E126" s="765"/>
      <c r="F126" s="766"/>
      <c r="G126" s="673"/>
      <c r="H126" s="673"/>
      <c r="I126" s="613"/>
      <c r="J126" s="757"/>
      <c r="K126" s="758">
        <f>VLOOKUP($M126,'BD ITEMS 16NOV S&amp;M'!$B:$E,4,0)</f>
        <v>10122100</v>
      </c>
      <c r="L126" s="758" t="str">
        <f>VLOOKUP($M126,'BD ITEMS 16NOV S&amp;M'!$B:$E,3,0)</f>
        <v>MX000119</v>
      </c>
      <c r="M126" s="758">
        <v>48179</v>
      </c>
      <c r="N126" s="759" t="s">
        <v>93</v>
      </c>
      <c r="O126" s="695">
        <v>20</v>
      </c>
      <c r="P126" s="695">
        <v>1</v>
      </c>
      <c r="Q126" s="909"/>
      <c r="R126" s="696">
        <f>Q126*O126</f>
        <v>0</v>
      </c>
    </row>
    <row r="127" spans="2:18" ht="21.95" customHeight="1">
      <c r="D127" s="680"/>
      <c r="E127" s="765"/>
      <c r="F127" s="766"/>
      <c r="G127" s="673"/>
      <c r="H127" s="673"/>
      <c r="I127" s="613"/>
      <c r="J127" s="757"/>
      <c r="K127" s="758">
        <f>VLOOKUP($M127,'BD ITEMS 16NOV S&amp;M'!$B:$E,4,0)</f>
        <v>10122100</v>
      </c>
      <c r="L127" s="758" t="str">
        <f>VLOOKUP($M127,'BD ITEMS 16NOV S&amp;M'!$B:$E,3,0)</f>
        <v>MX000120</v>
      </c>
      <c r="M127" s="758">
        <v>48189</v>
      </c>
      <c r="N127" s="759" t="s">
        <v>94</v>
      </c>
      <c r="O127" s="695">
        <v>20</v>
      </c>
      <c r="P127" s="695">
        <v>1</v>
      </c>
      <c r="Q127" s="909"/>
      <c r="R127" s="696">
        <f>Q127*O127</f>
        <v>0</v>
      </c>
    </row>
    <row r="128" spans="2:18" ht="21.95" customHeight="1" thickBot="1">
      <c r="D128" s="680"/>
      <c r="E128" s="765"/>
      <c r="F128" s="766"/>
      <c r="G128" s="673"/>
      <c r="H128" s="673"/>
      <c r="I128" s="613"/>
      <c r="J128" s="757"/>
      <c r="K128" s="770">
        <f>VLOOKUP($M128,'BD ITEMS 16NOV S&amp;M'!$B:$E,4,0)</f>
        <v>10122100</v>
      </c>
      <c r="L128" s="770" t="str">
        <f>VLOOKUP($M128,'BD ITEMS 16NOV S&amp;M'!$B:$E,3,0)</f>
        <v>MX000122</v>
      </c>
      <c r="M128" s="770">
        <v>48199</v>
      </c>
      <c r="N128" s="779" t="s">
        <v>95</v>
      </c>
      <c r="O128" s="622">
        <v>20</v>
      </c>
      <c r="P128" s="622">
        <v>1</v>
      </c>
      <c r="Q128" s="864"/>
      <c r="R128" s="710">
        <f>Q128*O128</f>
        <v>0</v>
      </c>
    </row>
    <row r="129" spans="4:18" ht="21.95" customHeight="1" thickBot="1">
      <c r="D129" s="744"/>
      <c r="E129" s="745"/>
      <c r="F129" s="673"/>
      <c r="G129" s="673"/>
      <c r="H129" s="673"/>
      <c r="I129" s="673"/>
      <c r="J129" s="757"/>
      <c r="K129" s="793"/>
      <c r="L129" s="793"/>
      <c r="M129" s="793">
        <v>0.03</v>
      </c>
      <c r="N129" s="790" t="s">
        <v>461</v>
      </c>
      <c r="O129" s="804"/>
      <c r="P129" s="804"/>
      <c r="Q129" s="805"/>
      <c r="R129" s="902"/>
    </row>
    <row r="130" spans="4:18" ht="21.95" customHeight="1">
      <c r="D130" s="744"/>
      <c r="E130" s="745"/>
      <c r="F130" s="673"/>
      <c r="G130" s="673"/>
      <c r="H130" s="673"/>
      <c r="I130" s="673"/>
      <c r="J130" s="757"/>
      <c r="K130" s="780">
        <f>VLOOKUP($M130,'BD ITEMS 16NOV S&amp;M'!$B:$E,4,0)</f>
        <v>10122100</v>
      </c>
      <c r="L130" s="780" t="str">
        <f>VLOOKUP($M130,'BD ITEMS 16NOV S&amp;M'!$B:$E,3,0)</f>
        <v>MX000125</v>
      </c>
      <c r="M130" s="780">
        <v>48219</v>
      </c>
      <c r="N130" s="781" t="s">
        <v>99</v>
      </c>
      <c r="O130" s="684">
        <v>20</v>
      </c>
      <c r="P130" s="684">
        <v>1</v>
      </c>
      <c r="Q130" s="908"/>
      <c r="R130" s="686">
        <f>Q130*O130</f>
        <v>0</v>
      </c>
    </row>
    <row r="131" spans="4:18" ht="21.95" customHeight="1">
      <c r="D131" s="744"/>
      <c r="E131" s="745"/>
      <c r="F131" s="673"/>
      <c r="G131" s="673"/>
      <c r="H131" s="673"/>
      <c r="I131" s="673"/>
      <c r="J131" s="757"/>
      <c r="K131" s="758">
        <f>VLOOKUP($M131,'BD ITEMS 16NOV S&amp;M'!$B:$E,4,0)</f>
        <v>10122100</v>
      </c>
      <c r="L131" s="758" t="str">
        <f>VLOOKUP($M131,'BD ITEMS 16NOV S&amp;M'!$B:$E,3,0)</f>
        <v>MX000126</v>
      </c>
      <c r="M131" s="758">
        <v>48229</v>
      </c>
      <c r="N131" s="759" t="s">
        <v>100</v>
      </c>
      <c r="O131" s="627">
        <v>20</v>
      </c>
      <c r="P131" s="627">
        <v>1</v>
      </c>
      <c r="Q131" s="909"/>
      <c r="R131" s="696">
        <f>Q131*O131</f>
        <v>0</v>
      </c>
    </row>
    <row r="132" spans="4:18" ht="21.95" customHeight="1" thickBot="1">
      <c r="D132" s="744"/>
      <c r="E132" s="745"/>
      <c r="F132" s="673"/>
      <c r="G132" s="673"/>
      <c r="H132" s="673"/>
      <c r="I132" s="673"/>
      <c r="J132" s="757"/>
      <c r="K132" s="761">
        <f>VLOOKUP($M132,'BD ITEMS 16NOV S&amp;M'!$B:$E,4,0)</f>
        <v>10122100</v>
      </c>
      <c r="L132" s="761" t="str">
        <f>VLOOKUP($M132,'BD ITEMS 16NOV S&amp;M'!$B:$E,3,0)</f>
        <v>MX000127</v>
      </c>
      <c r="M132" s="761">
        <v>48239</v>
      </c>
      <c r="N132" s="762" t="s">
        <v>101</v>
      </c>
      <c r="O132" s="783">
        <v>20</v>
      </c>
      <c r="P132" s="783">
        <v>1</v>
      </c>
      <c r="Q132" s="926"/>
      <c r="R132" s="764">
        <f>Q132*O132</f>
        <v>0</v>
      </c>
    </row>
    <row r="133" spans="4:18" ht="21.95" customHeight="1" thickBot="1">
      <c r="D133" s="744"/>
      <c r="E133" s="745"/>
      <c r="F133" s="673"/>
      <c r="G133" s="673"/>
      <c r="H133" s="673"/>
      <c r="I133" s="673"/>
      <c r="J133" s="757"/>
      <c r="K133" s="793"/>
      <c r="L133" s="793"/>
      <c r="M133" s="793">
        <v>0.03</v>
      </c>
      <c r="N133" s="790" t="s">
        <v>310</v>
      </c>
      <c r="O133" s="804"/>
      <c r="P133" s="804"/>
      <c r="Q133" s="805"/>
      <c r="R133" s="902"/>
    </row>
    <row r="134" spans="4:18" ht="21.95" customHeight="1">
      <c r="D134" s="744"/>
      <c r="E134" s="745"/>
      <c r="F134" s="673"/>
      <c r="G134" s="673"/>
      <c r="H134" s="673"/>
      <c r="I134" s="673"/>
      <c r="J134" s="757"/>
      <c r="K134" s="780">
        <f>VLOOKUP($M134,'BD ITEMS 16NOV S&amp;M'!$B:$E,4,0)</f>
        <v>10122100</v>
      </c>
      <c r="L134" s="780" t="str">
        <f>VLOOKUP($M134,'BD ITEMS 16NOV S&amp;M'!$B:$E,3,0)</f>
        <v>MX000097</v>
      </c>
      <c r="M134" s="780">
        <v>48129</v>
      </c>
      <c r="N134" s="781" t="s">
        <v>462</v>
      </c>
      <c r="O134" s="775">
        <v>20</v>
      </c>
      <c r="P134" s="775">
        <v>1</v>
      </c>
      <c r="Q134" s="908"/>
      <c r="R134" s="686">
        <f>Q134*O134</f>
        <v>0</v>
      </c>
    </row>
    <row r="135" spans="4:18" ht="21.95" customHeight="1">
      <c r="D135" s="744"/>
      <c r="E135" s="745"/>
      <c r="F135" s="673"/>
      <c r="G135" s="673"/>
      <c r="H135" s="673"/>
      <c r="I135" s="673"/>
      <c r="J135" s="757"/>
      <c r="K135" s="758">
        <f>VLOOKUP($M135,'BD ITEMS 16NOV S&amp;M'!$B:$E,4,0)</f>
        <v>10122100</v>
      </c>
      <c r="L135" s="758" t="str">
        <f>VLOOKUP($M135,'BD ITEMS 16NOV S&amp;M'!$B:$E,3,0)</f>
        <v>MX000096</v>
      </c>
      <c r="M135" s="758">
        <v>48122</v>
      </c>
      <c r="N135" s="759" t="s">
        <v>463</v>
      </c>
      <c r="O135" s="778">
        <v>20</v>
      </c>
      <c r="P135" s="778">
        <v>1</v>
      </c>
      <c r="Q135" s="909"/>
      <c r="R135" s="696">
        <f>Q135*O135</f>
        <v>0</v>
      </c>
    </row>
    <row r="136" spans="4:18" ht="21.95" customHeight="1" thickBot="1">
      <c r="D136" s="744"/>
      <c r="E136" s="745"/>
      <c r="F136" s="673"/>
      <c r="G136" s="673"/>
      <c r="H136" s="673"/>
      <c r="I136" s="673"/>
      <c r="J136" s="757"/>
      <c r="K136" s="761">
        <f>VLOOKUP($M136,'BD ITEMS 16NOV S&amp;M'!$B:$E,4,0)</f>
        <v>10122100</v>
      </c>
      <c r="L136" s="761" t="str">
        <f>VLOOKUP($M136,'BD ITEMS 16NOV S&amp;M'!$B:$E,3,0)</f>
        <v>MX000098</v>
      </c>
      <c r="M136" s="761">
        <v>48149</v>
      </c>
      <c r="N136" s="762" t="s">
        <v>464</v>
      </c>
      <c r="O136" s="775">
        <v>20</v>
      </c>
      <c r="P136" s="775">
        <v>1</v>
      </c>
      <c r="Q136" s="926"/>
      <c r="R136" s="764">
        <f>Q136*O136</f>
        <v>0</v>
      </c>
    </row>
    <row r="137" spans="4:18" ht="21.95" customHeight="1">
      <c r="D137" s="744"/>
      <c r="E137" s="745"/>
      <c r="F137" s="673"/>
      <c r="G137" s="673"/>
      <c r="H137" s="673"/>
      <c r="I137" s="673"/>
      <c r="J137" s="757"/>
      <c r="K137" s="757"/>
      <c r="L137" s="757"/>
      <c r="R137" s="658">
        <f>SUM(R70:R136)</f>
        <v>0</v>
      </c>
    </row>
    <row r="138" spans="4:18" ht="21.95" customHeight="1">
      <c r="D138" s="744"/>
      <c r="E138" s="745"/>
      <c r="F138" s="673"/>
      <c r="G138" s="673"/>
      <c r="H138" s="673"/>
      <c r="I138" s="673"/>
      <c r="J138" s="757"/>
      <c r="K138" s="757"/>
      <c r="L138" s="757"/>
    </row>
  </sheetData>
  <mergeCells count="14">
    <mergeCell ref="H7:M7"/>
    <mergeCell ref="V38:X39"/>
    <mergeCell ref="E65:Q65"/>
    <mergeCell ref="F66:Q67"/>
    <mergeCell ref="F1:N1"/>
    <mergeCell ref="E2:N4"/>
    <mergeCell ref="E5:H5"/>
    <mergeCell ref="I5:M5"/>
    <mergeCell ref="N5:R5"/>
    <mergeCell ref="F6:G6"/>
    <mergeCell ref="H6:I6"/>
    <mergeCell ref="J6:M6"/>
    <mergeCell ref="N6:R7"/>
    <mergeCell ref="F7:G7"/>
  </mergeCells>
  <pageMargins left="0.25" right="0.25" top="0.75" bottom="0.75" header="0.3" footer="0.3"/>
  <pageSetup paperSize="9" scale="44" orientation="portrait" r:id="rId1"/>
  <rowBreaks count="1" manualBreakCount="1">
    <brk id="63" max="15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52"/>
  <sheetViews>
    <sheetView showGridLines="0" zoomScale="80" zoomScaleNormal="80" zoomScaleSheetLayoutView="100" workbookViewId="0">
      <selection activeCell="J16" sqref="J16"/>
    </sheetView>
  </sheetViews>
  <sheetFormatPr baseColWidth="10" defaultRowHeight="12"/>
  <cols>
    <col min="1" max="1" width="1.140625" style="152" customWidth="1"/>
    <col min="2" max="2" width="9.7109375" style="152" customWidth="1"/>
    <col min="3" max="3" width="9.7109375" style="152" bestFit="1" customWidth="1"/>
    <col min="4" max="4" width="9.28515625" style="154" customWidth="1"/>
    <col min="5" max="5" width="35.140625" style="155" customWidth="1"/>
    <col min="6" max="6" width="5.5703125" style="156" customWidth="1"/>
    <col min="7" max="7" width="6.7109375" style="156" customWidth="1"/>
    <col min="8" max="8" width="6.5703125" style="156" customWidth="1"/>
    <col min="9" max="9" width="9.42578125" style="157" customWidth="1"/>
    <col min="10" max="10" width="2.42578125" style="157" customWidth="1"/>
    <col min="11" max="11" width="13.140625" style="157" bestFit="1" customWidth="1"/>
    <col min="12" max="12" width="10.42578125" style="157" customWidth="1"/>
    <col min="13" max="13" width="9.28515625" style="154" customWidth="1"/>
    <col min="14" max="14" width="38.7109375" style="158" customWidth="1"/>
    <col min="15" max="15" width="5.5703125" style="156" customWidth="1"/>
    <col min="16" max="16" width="6.7109375" style="156" customWidth="1"/>
    <col min="17" max="17" width="6.7109375" style="158" customWidth="1"/>
    <col min="18" max="18" width="8.42578125" style="152" customWidth="1"/>
    <col min="19" max="16384" width="11.42578125" style="152"/>
  </cols>
  <sheetData>
    <row r="2" spans="2:18" ht="18.75">
      <c r="F2" s="951" t="s">
        <v>234</v>
      </c>
      <c r="G2" s="951"/>
      <c r="H2" s="951"/>
      <c r="I2" s="951"/>
      <c r="J2" s="951"/>
      <c r="K2" s="951"/>
      <c r="L2" s="951"/>
      <c r="M2" s="951"/>
    </row>
    <row r="3" spans="2:18" ht="12.75" customHeight="1">
      <c r="F3" s="1136"/>
      <c r="G3" s="1136"/>
      <c r="H3" s="1136"/>
      <c r="I3" s="1136"/>
      <c r="J3" s="1136"/>
      <c r="K3" s="1136"/>
      <c r="L3" s="1136"/>
      <c r="M3" s="1136"/>
    </row>
    <row r="4" spans="2:18" ht="18.75" customHeight="1" thickBot="1">
      <c r="D4" s="159"/>
      <c r="E4" s="1137"/>
      <c r="F4" s="1137"/>
      <c r="G4" s="1137"/>
      <c r="H4" s="1137"/>
      <c r="I4" s="1137"/>
      <c r="J4" s="1137"/>
      <c r="K4" s="1137"/>
      <c r="L4" s="1137"/>
      <c r="M4" s="1137"/>
      <c r="N4" s="1137"/>
      <c r="O4" s="264"/>
      <c r="P4" s="264"/>
      <c r="Q4" s="160"/>
      <c r="R4" s="160"/>
    </row>
    <row r="5" spans="2:18" ht="18.75" customHeight="1" thickBot="1">
      <c r="D5" s="161" t="s">
        <v>235</v>
      </c>
      <c r="E5" s="162"/>
      <c r="F5" s="163"/>
      <c r="G5" s="163"/>
      <c r="H5" s="163"/>
      <c r="I5" s="164"/>
      <c r="J5" s="162"/>
      <c r="K5" s="162"/>
      <c r="L5" s="162"/>
      <c r="M5" s="162"/>
      <c r="N5" s="162"/>
      <c r="O5" s="165"/>
      <c r="P5" s="165"/>
      <c r="Q5" s="166"/>
      <c r="R5" s="289"/>
    </row>
    <row r="6" spans="2:18" ht="17.25" customHeight="1" thickBot="1">
      <c r="D6" s="167" t="s">
        <v>157</v>
      </c>
      <c r="E6" s="168"/>
      <c r="F6" s="169" t="s">
        <v>158</v>
      </c>
      <c r="G6" s="1228">
        <f>I132+R132</f>
        <v>0</v>
      </c>
      <c r="H6" s="1228"/>
      <c r="I6" s="263"/>
      <c r="J6" s="263"/>
      <c r="K6" s="267"/>
      <c r="L6" s="263"/>
      <c r="M6" s="952" t="s">
        <v>236</v>
      </c>
      <c r="N6" s="171"/>
      <c r="O6" s="172"/>
      <c r="P6" s="172"/>
      <c r="Q6" s="173"/>
      <c r="R6" s="289"/>
    </row>
    <row r="7" spans="2:18" ht="18" customHeight="1" thickBot="1">
      <c r="D7" s="159"/>
      <c r="E7" s="159"/>
      <c r="J7" s="159"/>
      <c r="K7" s="159"/>
      <c r="L7" s="159"/>
      <c r="M7" s="159"/>
      <c r="N7" s="159"/>
      <c r="O7" s="289"/>
      <c r="P7" s="289"/>
      <c r="Q7" s="289"/>
      <c r="R7" s="289"/>
    </row>
    <row r="8" spans="2:18" ht="12.75" thickBot="1">
      <c r="B8" s="1019" t="s">
        <v>627</v>
      </c>
      <c r="C8" s="468" t="s">
        <v>626</v>
      </c>
      <c r="D8" s="468" t="s">
        <v>147</v>
      </c>
      <c r="E8" s="467" t="s">
        <v>479</v>
      </c>
      <c r="F8" s="408" t="s">
        <v>145</v>
      </c>
      <c r="G8" s="470" t="s">
        <v>146</v>
      </c>
      <c r="H8" s="408" t="s">
        <v>149</v>
      </c>
      <c r="I8" s="469" t="s">
        <v>150</v>
      </c>
      <c r="J8" s="159"/>
      <c r="K8" s="1115" t="s">
        <v>627</v>
      </c>
      <c r="L8" s="953" t="s">
        <v>626</v>
      </c>
      <c r="M8" s="953" t="s">
        <v>147</v>
      </c>
      <c r="N8" s="954" t="s">
        <v>405</v>
      </c>
      <c r="O8" s="955" t="s">
        <v>145</v>
      </c>
      <c r="P8" s="955" t="s">
        <v>146</v>
      </c>
      <c r="Q8" s="955" t="s">
        <v>149</v>
      </c>
      <c r="R8" s="955" t="s">
        <v>371</v>
      </c>
    </row>
    <row r="9" spans="2:18" ht="12" customHeight="1">
      <c r="B9" s="956">
        <f>VLOOKUP($D9,'BD ITEMS 16NOV S&amp;M'!$B:$E,4,0)</f>
        <v>10122100</v>
      </c>
      <c r="C9" s="956" t="str">
        <f>VLOOKUP($D9,'BD ITEMS 16NOV S&amp;M'!$B:$E,3,0)</f>
        <v>MX000136</v>
      </c>
      <c r="D9" s="956">
        <v>60402</v>
      </c>
      <c r="E9" s="439" t="s">
        <v>480</v>
      </c>
      <c r="F9" s="957">
        <v>40</v>
      </c>
      <c r="G9" s="958">
        <v>1</v>
      </c>
      <c r="H9" s="957"/>
      <c r="I9" s="959">
        <f>F9*H9</f>
        <v>0</v>
      </c>
      <c r="J9" s="189"/>
      <c r="K9" s="183">
        <f>VLOOKUP($M9,'BD ITEMS 16NOV S&amp;M'!$B:$E,4,0)</f>
        <v>10122100</v>
      </c>
      <c r="L9" s="183" t="str">
        <f>VLOOKUP($M9,'BD ITEMS 16NOV S&amp;M'!$B:$E,3,0)</f>
        <v>MX000367</v>
      </c>
      <c r="M9" s="183">
        <v>24052</v>
      </c>
      <c r="N9" s="142" t="s">
        <v>481</v>
      </c>
      <c r="O9" s="143">
        <v>40</v>
      </c>
      <c r="P9" s="960">
        <v>10</v>
      </c>
      <c r="Q9" s="144"/>
      <c r="R9" s="186">
        <f t="shared" ref="R9:R49" si="0">Q9*O9</f>
        <v>0</v>
      </c>
    </row>
    <row r="10" spans="2:18" ht="12" customHeight="1">
      <c r="B10" s="127">
        <f>VLOOKUP($D10,'BD ITEMS 16NOV S&amp;M'!$B:$E,4,0)</f>
        <v>10122100</v>
      </c>
      <c r="C10" s="127" t="str">
        <f>VLOOKUP($D10,'BD ITEMS 16NOV S&amp;M'!$B:$E,3,0)</f>
        <v>MX000139</v>
      </c>
      <c r="D10" s="127">
        <v>60412</v>
      </c>
      <c r="E10" s="128" t="s">
        <v>482</v>
      </c>
      <c r="F10" s="148">
        <v>40</v>
      </c>
      <c r="G10" s="961">
        <v>1</v>
      </c>
      <c r="H10" s="148"/>
      <c r="I10" s="145">
        <f t="shared" ref="I10:I17" si="1">F10*H10</f>
        <v>0</v>
      </c>
      <c r="J10" s="189"/>
      <c r="K10" s="127">
        <f>VLOOKUP($M10,'BD ITEMS 16NOV S&amp;M'!$B:$E,4,0)</f>
        <v>10122100</v>
      </c>
      <c r="L10" s="127" t="str">
        <f>VLOOKUP($M10,'BD ITEMS 16NOV S&amp;M'!$B:$E,3,0)</f>
        <v>MX000362</v>
      </c>
      <c r="M10" s="127">
        <v>24554</v>
      </c>
      <c r="N10" s="147" t="s">
        <v>483</v>
      </c>
      <c r="O10" s="148">
        <v>40</v>
      </c>
      <c r="P10" s="962">
        <v>10</v>
      </c>
      <c r="Q10" s="149"/>
      <c r="R10" s="145">
        <f t="shared" si="0"/>
        <v>0</v>
      </c>
    </row>
    <row r="11" spans="2:18" ht="12" customHeight="1">
      <c r="B11" s="127">
        <f>VLOOKUP($D11,'BD ITEMS 16NOV S&amp;M'!$B:$E,4,0)</f>
        <v>10122100</v>
      </c>
      <c r="C11" s="127" t="str">
        <f>VLOOKUP($D11,'BD ITEMS 16NOV S&amp;M'!$B:$E,3,0)</f>
        <v>MX000142</v>
      </c>
      <c r="D11" s="127">
        <v>60422</v>
      </c>
      <c r="E11" s="128" t="s">
        <v>484</v>
      </c>
      <c r="F11" s="148">
        <v>40</v>
      </c>
      <c r="G11" s="961">
        <v>1</v>
      </c>
      <c r="H11" s="148"/>
      <c r="I11" s="145">
        <f t="shared" si="1"/>
        <v>0</v>
      </c>
      <c r="J11" s="189"/>
      <c r="K11" s="127">
        <f>VLOOKUP($M11,'BD ITEMS 16NOV S&amp;M'!$B:$E,4,0)</f>
        <v>10122100</v>
      </c>
      <c r="L11" s="127" t="str">
        <f>VLOOKUP($M11,'BD ITEMS 16NOV S&amp;M'!$B:$E,3,0)</f>
        <v>MX000366</v>
      </c>
      <c r="M11" s="127">
        <v>24032</v>
      </c>
      <c r="N11" s="147" t="s">
        <v>485</v>
      </c>
      <c r="O11" s="148">
        <v>40</v>
      </c>
      <c r="P11" s="962">
        <v>10</v>
      </c>
      <c r="Q11" s="149"/>
      <c r="R11" s="145">
        <f t="shared" si="0"/>
        <v>0</v>
      </c>
    </row>
    <row r="12" spans="2:18" ht="12" customHeight="1">
      <c r="B12" s="127">
        <f>VLOOKUP($D12,'BD ITEMS 16NOV S&amp;M'!$B:$E,4,0)</f>
        <v>10122100</v>
      </c>
      <c r="C12" s="127" t="str">
        <f>VLOOKUP($D12,'BD ITEMS 16NOV S&amp;M'!$B:$E,3,0)</f>
        <v>MX000145</v>
      </c>
      <c r="D12" s="127">
        <v>60432</v>
      </c>
      <c r="E12" s="128" t="s">
        <v>486</v>
      </c>
      <c r="F12" s="148">
        <v>40</v>
      </c>
      <c r="G12" s="961">
        <v>1</v>
      </c>
      <c r="H12" s="148"/>
      <c r="I12" s="145">
        <f t="shared" si="1"/>
        <v>0</v>
      </c>
      <c r="J12" s="189"/>
      <c r="K12" s="127">
        <f>VLOOKUP($M12,'BD ITEMS 16NOV S&amp;M'!$B:$E,4,0)</f>
        <v>10122100</v>
      </c>
      <c r="L12" s="127" t="str">
        <f>VLOOKUP($M12,'BD ITEMS 16NOV S&amp;M'!$B:$E,3,0)</f>
        <v>MX000368</v>
      </c>
      <c r="M12" s="127">
        <v>24072</v>
      </c>
      <c r="N12" s="147" t="s">
        <v>487</v>
      </c>
      <c r="O12" s="148">
        <v>40</v>
      </c>
      <c r="P12" s="962">
        <v>10</v>
      </c>
      <c r="Q12" s="149"/>
      <c r="R12" s="145">
        <f t="shared" si="0"/>
        <v>0</v>
      </c>
    </row>
    <row r="13" spans="2:18" ht="12" customHeight="1">
      <c r="B13" s="127" t="e">
        <f>VLOOKUP($D13,'BD ITEMS 16NOV S&amp;M'!$B:$E,4,0)</f>
        <v>#N/A</v>
      </c>
      <c r="C13" s="127" t="e">
        <f>VLOOKUP($D13,'BD ITEMS 16NOV S&amp;M'!$B:$E,3,0)</f>
        <v>#N/A</v>
      </c>
      <c r="D13" s="127">
        <v>40012</v>
      </c>
      <c r="E13" s="128" t="s">
        <v>488</v>
      </c>
      <c r="F13" s="148">
        <v>40</v>
      </c>
      <c r="G13" s="961">
        <v>10</v>
      </c>
      <c r="H13" s="148"/>
      <c r="I13" s="145">
        <f t="shared" si="1"/>
        <v>0</v>
      </c>
      <c r="J13" s="189"/>
      <c r="K13" s="127">
        <f>VLOOKUP($M13,'BD ITEMS 16NOV S&amp;M'!$B:$E,4,0)</f>
        <v>10122100</v>
      </c>
      <c r="L13" s="127" t="str">
        <f>VLOOKUP($M13,'BD ITEMS 16NOV S&amp;M'!$B:$E,3,0)</f>
        <v>MX000365</v>
      </c>
      <c r="M13" s="127">
        <v>24704</v>
      </c>
      <c r="N13" s="147" t="s">
        <v>489</v>
      </c>
      <c r="O13" s="148">
        <v>40</v>
      </c>
      <c r="P13" s="962">
        <v>10</v>
      </c>
      <c r="Q13" s="149"/>
      <c r="R13" s="145">
        <f t="shared" si="0"/>
        <v>0</v>
      </c>
    </row>
    <row r="14" spans="2:18" ht="12.75" customHeight="1">
      <c r="B14" s="127">
        <f>VLOOKUP($D14,'BD ITEMS 16NOV S&amp;M'!$B:$E,4,0)</f>
        <v>10122100</v>
      </c>
      <c r="C14" s="127" t="str">
        <f>VLOOKUP($D14,'BD ITEMS 16NOV S&amp;M'!$B:$E,3,0)</f>
        <v>MX000163</v>
      </c>
      <c r="D14" s="127">
        <v>40032</v>
      </c>
      <c r="E14" s="128" t="s">
        <v>5</v>
      </c>
      <c r="F14" s="148">
        <v>40</v>
      </c>
      <c r="G14" s="961">
        <v>10</v>
      </c>
      <c r="H14" s="148"/>
      <c r="I14" s="145">
        <f t="shared" si="1"/>
        <v>0</v>
      </c>
      <c r="J14" s="189"/>
      <c r="K14" s="127" t="e">
        <f>VLOOKUP($M14,'BD ITEMS 16NOV S&amp;M'!$B:$E,4,0)</f>
        <v>#N/A</v>
      </c>
      <c r="L14" s="127" t="e">
        <f>VLOOKUP($M14,'BD ITEMS 16NOV S&amp;M'!$B:$E,3,0)</f>
        <v>#N/A</v>
      </c>
      <c r="M14" s="127">
        <v>24132</v>
      </c>
      <c r="N14" s="147" t="s">
        <v>490</v>
      </c>
      <c r="O14" s="148">
        <v>40</v>
      </c>
      <c r="P14" s="437">
        <v>10</v>
      </c>
      <c r="Q14" s="149"/>
      <c r="R14" s="145">
        <f t="shared" si="0"/>
        <v>0</v>
      </c>
    </row>
    <row r="15" spans="2:18" ht="12.75" customHeight="1">
      <c r="B15" s="127">
        <f>VLOOKUP($D15,'BD ITEMS 16NOV S&amp;M'!$B:$E,4,0)</f>
        <v>10122100</v>
      </c>
      <c r="C15" s="127" t="str">
        <f>VLOOKUP($D15,'BD ITEMS 16NOV S&amp;M'!$B:$E,3,0)</f>
        <v>MX000168</v>
      </c>
      <c r="D15" s="127">
        <v>40036</v>
      </c>
      <c r="E15" s="128" t="s">
        <v>6</v>
      </c>
      <c r="F15" s="148">
        <v>5</v>
      </c>
      <c r="G15" s="961">
        <v>50</v>
      </c>
      <c r="H15" s="148"/>
      <c r="I15" s="145">
        <f t="shared" si="1"/>
        <v>0</v>
      </c>
      <c r="J15" s="189"/>
      <c r="K15" s="127">
        <f>VLOOKUP($M15,'BD ITEMS 16NOV S&amp;M'!$B:$E,4,0)</f>
        <v>10122100</v>
      </c>
      <c r="L15" s="127" t="str">
        <f>VLOOKUP($M15,'BD ITEMS 16NOV S&amp;M'!$B:$E,3,0)</f>
        <v>MX000369</v>
      </c>
      <c r="M15" s="127">
        <v>24162</v>
      </c>
      <c r="N15" s="147" t="s">
        <v>491</v>
      </c>
      <c r="O15" s="148">
        <v>40</v>
      </c>
      <c r="P15" s="437">
        <v>10</v>
      </c>
      <c r="Q15" s="149"/>
      <c r="R15" s="145">
        <f t="shared" si="0"/>
        <v>0</v>
      </c>
    </row>
    <row r="16" spans="2:18" ht="12.75" customHeight="1">
      <c r="B16" s="127">
        <f>VLOOKUP($D16,'BD ITEMS 16NOV S&amp;M'!$B:$E,4,0)</f>
        <v>10122100</v>
      </c>
      <c r="C16" s="127" t="str">
        <f>VLOOKUP($D16,'BD ITEMS 16NOV S&amp;M'!$B:$E,3,0)</f>
        <v>MX000134</v>
      </c>
      <c r="D16" s="127">
        <v>50532</v>
      </c>
      <c r="E16" s="128" t="s">
        <v>368</v>
      </c>
      <c r="F16" s="148">
        <v>40</v>
      </c>
      <c r="G16" s="961">
        <v>25</v>
      </c>
      <c r="H16" s="148"/>
      <c r="I16" s="145">
        <f t="shared" si="1"/>
        <v>0</v>
      </c>
      <c r="J16" s="189"/>
      <c r="K16" s="127">
        <f>VLOOKUP($M16,'BD ITEMS 16NOV S&amp;M'!$B:$E,4,0)</f>
        <v>10122100</v>
      </c>
      <c r="L16" s="127" t="str">
        <f>VLOOKUP($M16,'BD ITEMS 16NOV S&amp;M'!$B:$E,3,0)</f>
        <v>MX000370</v>
      </c>
      <c r="M16" s="127">
        <v>24412</v>
      </c>
      <c r="N16" s="147" t="s">
        <v>492</v>
      </c>
      <c r="O16" s="148">
        <v>40</v>
      </c>
      <c r="P16" s="437">
        <v>10</v>
      </c>
      <c r="Q16" s="149"/>
      <c r="R16" s="145">
        <f t="shared" si="0"/>
        <v>0</v>
      </c>
    </row>
    <row r="17" spans="2:18" ht="13.5" customHeight="1" thickBot="1">
      <c r="B17" s="132">
        <f>VLOOKUP($D17,'BD ITEMS 16NOV S&amp;M'!$B:$E,4,0)</f>
        <v>10122100</v>
      </c>
      <c r="C17" s="132" t="str">
        <f>VLOOKUP($D17,'BD ITEMS 16NOV S&amp;M'!$B:$E,3,0)</f>
        <v>MX002140</v>
      </c>
      <c r="D17" s="132">
        <v>40966</v>
      </c>
      <c r="E17" s="133" t="s">
        <v>493</v>
      </c>
      <c r="F17" s="134">
        <v>5</v>
      </c>
      <c r="G17" s="963">
        <v>50</v>
      </c>
      <c r="H17" s="134"/>
      <c r="I17" s="212">
        <f t="shared" si="1"/>
        <v>0</v>
      </c>
      <c r="J17" s="189"/>
      <c r="K17" s="127">
        <f>VLOOKUP($M17,'BD ITEMS 16NOV S&amp;M'!$B:$E,4,0)</f>
        <v>10122100</v>
      </c>
      <c r="L17" s="127" t="str">
        <f>VLOOKUP($M17,'BD ITEMS 16NOV S&amp;M'!$B:$E,3,0)</f>
        <v>MX000363</v>
      </c>
      <c r="M17" s="127">
        <v>24614</v>
      </c>
      <c r="N17" s="147" t="s">
        <v>494</v>
      </c>
      <c r="O17" s="148">
        <v>40</v>
      </c>
      <c r="P17" s="437">
        <v>10</v>
      </c>
      <c r="Q17" s="149"/>
      <c r="R17" s="145">
        <f t="shared" si="0"/>
        <v>0</v>
      </c>
    </row>
    <row r="18" spans="2:18" ht="12.75" customHeight="1" thickBot="1">
      <c r="B18" s="964"/>
      <c r="C18" s="964"/>
      <c r="D18" s="964"/>
      <c r="E18" s="272" t="s">
        <v>495</v>
      </c>
      <c r="F18" s="965"/>
      <c r="G18" s="966"/>
      <c r="H18" s="965"/>
      <c r="I18" s="967"/>
      <c r="J18" s="272"/>
      <c r="K18" s="127">
        <f>VLOOKUP($M18,'BD ITEMS 16NOV S&amp;M'!$B:$E,4,0)</f>
        <v>10122100</v>
      </c>
      <c r="L18" s="127" t="str">
        <f>VLOOKUP($M18,'BD ITEMS 16NOV S&amp;M'!$B:$E,3,0)</f>
        <v>MX000371</v>
      </c>
      <c r="M18" s="127">
        <v>24422</v>
      </c>
      <c r="N18" s="147" t="s">
        <v>496</v>
      </c>
      <c r="O18" s="148">
        <v>40</v>
      </c>
      <c r="P18" s="437">
        <v>10</v>
      </c>
      <c r="Q18" s="149"/>
      <c r="R18" s="145">
        <f t="shared" si="0"/>
        <v>0</v>
      </c>
    </row>
    <row r="19" spans="2:18" ht="12.75" customHeight="1">
      <c r="B19" s="183">
        <f>VLOOKUP($D19,'BD ITEMS 16NOV S&amp;M'!$B:$E,4,0)</f>
        <v>10122100</v>
      </c>
      <c r="C19" s="183" t="str">
        <f>VLOOKUP($D19,'BD ITEMS 16NOV S&amp;M'!$B:$E,3,0)</f>
        <v>MX000441</v>
      </c>
      <c r="D19" s="183">
        <v>62906</v>
      </c>
      <c r="E19" s="184" t="s">
        <v>201</v>
      </c>
      <c r="F19" s="143">
        <v>5</v>
      </c>
      <c r="G19" s="968" t="s">
        <v>624</v>
      </c>
      <c r="H19" s="143"/>
      <c r="I19" s="186">
        <f t="shared" ref="I19:I32" si="2">H19*F19</f>
        <v>0</v>
      </c>
      <c r="J19" s="269"/>
      <c r="K19" s="127">
        <f>VLOOKUP($M19,'BD ITEMS 16NOV S&amp;M'!$B:$E,4,0)</f>
        <v>10122100</v>
      </c>
      <c r="L19" s="127" t="str">
        <f>VLOOKUP($M19,'BD ITEMS 16NOV S&amp;M'!$B:$E,3,0)</f>
        <v>MX000364</v>
      </c>
      <c r="M19" s="127">
        <v>24624</v>
      </c>
      <c r="N19" s="147" t="s">
        <v>497</v>
      </c>
      <c r="O19" s="148">
        <v>40</v>
      </c>
      <c r="P19" s="437">
        <v>10</v>
      </c>
      <c r="Q19" s="149"/>
      <c r="R19" s="145">
        <f t="shared" si="0"/>
        <v>0</v>
      </c>
    </row>
    <row r="20" spans="2:18" ht="12.75" customHeight="1">
      <c r="B20" s="127">
        <f>VLOOKUP($D20,'BD ITEMS 16NOV S&amp;M'!$B:$E,4,0)</f>
        <v>10122100</v>
      </c>
      <c r="C20" s="127" t="str">
        <f>VLOOKUP($D20,'BD ITEMS 16NOV S&amp;M'!$B:$E,3,0)</f>
        <v>MX000440</v>
      </c>
      <c r="D20" s="127">
        <v>62902</v>
      </c>
      <c r="E20" s="128" t="s">
        <v>203</v>
      </c>
      <c r="F20" s="148">
        <v>40</v>
      </c>
      <c r="G20" s="969" t="s">
        <v>624</v>
      </c>
      <c r="H20" s="148"/>
      <c r="I20" s="145">
        <f t="shared" si="2"/>
        <v>0</v>
      </c>
      <c r="J20" s="269"/>
      <c r="K20" s="127">
        <f>VLOOKUP($M20,'BD ITEMS 16NOV S&amp;M'!$B:$E,4,0)</f>
        <v>10122100</v>
      </c>
      <c r="L20" s="127" t="str">
        <f>VLOOKUP($M20,'BD ITEMS 16NOV S&amp;M'!$B:$E,3,0)</f>
        <v>MX000360</v>
      </c>
      <c r="M20" s="127">
        <v>24002</v>
      </c>
      <c r="N20" s="147" t="s">
        <v>498</v>
      </c>
      <c r="O20" s="148">
        <v>40</v>
      </c>
      <c r="P20" s="437">
        <v>10</v>
      </c>
      <c r="Q20" s="149"/>
      <c r="R20" s="145">
        <f t="shared" si="0"/>
        <v>0</v>
      </c>
    </row>
    <row r="21" spans="2:18" ht="12.75" customHeight="1">
      <c r="B21" s="127">
        <f>VLOOKUP($D21,'BD ITEMS 16NOV S&amp;M'!$B:$E,4,0)</f>
        <v>10122100</v>
      </c>
      <c r="C21" s="127" t="str">
        <f>VLOOKUP($D21,'BD ITEMS 16NOV S&amp;M'!$B:$E,3,0)</f>
        <v>MX000435</v>
      </c>
      <c r="D21" s="127">
        <v>42092</v>
      </c>
      <c r="E21" s="128" t="s">
        <v>499</v>
      </c>
      <c r="F21" s="148">
        <v>40</v>
      </c>
      <c r="G21" s="969">
        <v>25</v>
      </c>
      <c r="H21" s="148"/>
      <c r="I21" s="145">
        <f t="shared" si="2"/>
        <v>0</v>
      </c>
      <c r="J21" s="269"/>
      <c r="K21" s="127">
        <f>VLOOKUP($M21,'BD ITEMS 16NOV S&amp;M'!$B:$E,4,0)</f>
        <v>10122100</v>
      </c>
      <c r="L21" s="127" t="str">
        <f>VLOOKUP($M21,'BD ITEMS 16NOV S&amp;M'!$B:$E,3,0)</f>
        <v>MX000361</v>
      </c>
      <c r="M21" s="127">
        <v>24592</v>
      </c>
      <c r="N21" s="147" t="s">
        <v>500</v>
      </c>
      <c r="O21" s="148">
        <v>40</v>
      </c>
      <c r="P21" s="437">
        <v>10</v>
      </c>
      <c r="Q21" s="149"/>
      <c r="R21" s="145">
        <f t="shared" si="0"/>
        <v>0</v>
      </c>
    </row>
    <row r="22" spans="2:18" ht="12" customHeight="1">
      <c r="B22" s="127">
        <f>VLOOKUP($D22,'BD ITEMS 16NOV S&amp;M'!$B:$E,4,0)</f>
        <v>10122100</v>
      </c>
      <c r="C22" s="127" t="str">
        <f>VLOOKUP($D22,'BD ITEMS 16NOV S&amp;M'!$B:$E,3,0)</f>
        <v>MX000434</v>
      </c>
      <c r="D22" s="127">
        <v>42132</v>
      </c>
      <c r="E22" s="128" t="s">
        <v>501</v>
      </c>
      <c r="F22" s="148">
        <v>40</v>
      </c>
      <c r="G22" s="969">
        <v>25</v>
      </c>
      <c r="H22" s="148"/>
      <c r="I22" s="145">
        <f t="shared" si="2"/>
        <v>0</v>
      </c>
      <c r="J22" s="269"/>
      <c r="K22" s="127">
        <f>VLOOKUP($M22,'BD ITEMS 16NOV S&amp;M'!$B:$E,4,0)</f>
        <v>10122100</v>
      </c>
      <c r="L22" s="127" t="str">
        <f>VLOOKUP($M22,'BD ITEMS 16NOV S&amp;M'!$B:$E,3,0)</f>
        <v>MX000359</v>
      </c>
      <c r="M22" s="127">
        <v>24840</v>
      </c>
      <c r="N22" s="147" t="s">
        <v>217</v>
      </c>
      <c r="O22" s="148">
        <v>40</v>
      </c>
      <c r="P22" s="437">
        <v>10</v>
      </c>
      <c r="Q22" s="149"/>
      <c r="R22" s="145">
        <f t="shared" si="0"/>
        <v>0</v>
      </c>
    </row>
    <row r="23" spans="2:18" ht="12" customHeight="1">
      <c r="B23" s="127">
        <f>VLOOKUP($D23,'BD ITEMS 16NOV S&amp;M'!$B:$E,4,0)</f>
        <v>10122100</v>
      </c>
      <c r="C23" s="127" t="str">
        <f>VLOOKUP($D23,'BD ITEMS 16NOV S&amp;M'!$B:$E,3,0)</f>
        <v>MX000445</v>
      </c>
      <c r="D23" s="127">
        <v>42322</v>
      </c>
      <c r="E23" s="128" t="s">
        <v>361</v>
      </c>
      <c r="F23" s="148">
        <v>40</v>
      </c>
      <c r="G23" s="969">
        <v>10</v>
      </c>
      <c r="H23" s="148"/>
      <c r="I23" s="145">
        <f t="shared" si="2"/>
        <v>0</v>
      </c>
      <c r="J23" s="269"/>
      <c r="K23" s="127">
        <f>VLOOKUP($M23,'BD ITEMS 16NOV S&amp;M'!$B:$E,4,0)</f>
        <v>10122100</v>
      </c>
      <c r="L23" s="127" t="str">
        <f>VLOOKUP($M23,'BD ITEMS 16NOV S&amp;M'!$B:$E,3,0)</f>
        <v>MX000376</v>
      </c>
      <c r="M23" s="127">
        <v>24672</v>
      </c>
      <c r="N23" s="147" t="s">
        <v>218</v>
      </c>
      <c r="O23" s="148">
        <v>40</v>
      </c>
      <c r="P23" s="437">
        <v>10</v>
      </c>
      <c r="Q23" s="149"/>
      <c r="R23" s="145">
        <f t="shared" si="0"/>
        <v>0</v>
      </c>
    </row>
    <row r="24" spans="2:18" ht="12" customHeight="1">
      <c r="B24" s="127">
        <f>VLOOKUP($D24,'BD ITEMS 16NOV S&amp;M'!$B:$E,4,0)</f>
        <v>10122100</v>
      </c>
      <c r="C24" s="127" t="str">
        <f>VLOOKUP($D24,'BD ITEMS 16NOV S&amp;M'!$B:$E,3,0)</f>
        <v>MX000457</v>
      </c>
      <c r="D24" s="127">
        <v>42222</v>
      </c>
      <c r="E24" s="128" t="s">
        <v>502</v>
      </c>
      <c r="F24" s="148">
        <v>40</v>
      </c>
      <c r="G24" s="969">
        <v>10</v>
      </c>
      <c r="H24" s="148"/>
      <c r="I24" s="145">
        <f t="shared" si="2"/>
        <v>0</v>
      </c>
      <c r="J24" s="269"/>
      <c r="K24" s="127">
        <f>VLOOKUP($M24,'BD ITEMS 16NOV S&amp;M'!$B:$E,4,0)</f>
        <v>10122100</v>
      </c>
      <c r="L24" s="127" t="str">
        <f>VLOOKUP($M24,'BD ITEMS 16NOV S&amp;M'!$B:$E,3,0)</f>
        <v>MX000377</v>
      </c>
      <c r="M24" s="127">
        <v>24682</v>
      </c>
      <c r="N24" s="147" t="s">
        <v>219</v>
      </c>
      <c r="O24" s="148">
        <v>40</v>
      </c>
      <c r="P24" s="437">
        <v>10</v>
      </c>
      <c r="Q24" s="149"/>
      <c r="R24" s="145">
        <f t="shared" si="0"/>
        <v>0</v>
      </c>
    </row>
    <row r="25" spans="2:18" ht="12" customHeight="1">
      <c r="B25" s="127">
        <f>VLOOKUP($D25,'BD ITEMS 16NOV S&amp;M'!$B:$E,4,0)</f>
        <v>10122100</v>
      </c>
      <c r="C25" s="127" t="str">
        <f>VLOOKUP($D25,'BD ITEMS 16NOV S&amp;M'!$B:$E,3,0)</f>
        <v>MX000453</v>
      </c>
      <c r="D25" s="127">
        <v>42326</v>
      </c>
      <c r="E25" s="128" t="s">
        <v>195</v>
      </c>
      <c r="F25" s="148">
        <v>5</v>
      </c>
      <c r="G25" s="969">
        <v>50</v>
      </c>
      <c r="H25" s="148"/>
      <c r="I25" s="145">
        <f t="shared" si="2"/>
        <v>0</v>
      </c>
      <c r="J25" s="269"/>
      <c r="K25" s="127" t="e">
        <f>VLOOKUP($M25,'BD ITEMS 16NOV S&amp;M'!$B:$E,4,0)</f>
        <v>#N/A</v>
      </c>
      <c r="L25" s="127" t="e">
        <f>VLOOKUP($M25,'BD ITEMS 16NOV S&amp;M'!$B:$E,3,0)</f>
        <v>#N/A</v>
      </c>
      <c r="M25" s="127">
        <v>24692</v>
      </c>
      <c r="N25" s="147" t="s">
        <v>220</v>
      </c>
      <c r="O25" s="148">
        <v>40</v>
      </c>
      <c r="P25" s="437">
        <v>10</v>
      </c>
      <c r="Q25" s="149"/>
      <c r="R25" s="145">
        <f t="shared" si="0"/>
        <v>0</v>
      </c>
    </row>
    <row r="26" spans="2:18" ht="12" customHeight="1">
      <c r="B26" s="146">
        <f>VLOOKUP($D26,'BD ITEMS 16NOV S&amp;M'!$B:$E,4,0)</f>
        <v>10122100</v>
      </c>
      <c r="C26" s="146" t="str">
        <f>VLOOKUP($D26,'BD ITEMS 16NOV S&amp;M'!$B:$E,3,0)</f>
        <v>MX000456</v>
      </c>
      <c r="D26" s="146">
        <v>42226</v>
      </c>
      <c r="E26" s="128" t="s">
        <v>385</v>
      </c>
      <c r="F26" s="148">
        <v>5</v>
      </c>
      <c r="G26" s="969">
        <v>50</v>
      </c>
      <c r="H26" s="148"/>
      <c r="I26" s="145">
        <f t="shared" si="2"/>
        <v>0</v>
      </c>
      <c r="J26" s="269"/>
      <c r="K26" s="127">
        <f>VLOOKUP($M26,'BD ITEMS 16NOV S&amp;M'!$B:$E,4,0)</f>
        <v>10122100</v>
      </c>
      <c r="L26" s="127" t="str">
        <f>VLOOKUP($M26,'BD ITEMS 16NOV S&amp;M'!$B:$E,3,0)</f>
        <v>MX000373</v>
      </c>
      <c r="M26" s="127">
        <v>24782</v>
      </c>
      <c r="N26" s="147" t="s">
        <v>221</v>
      </c>
      <c r="O26" s="148">
        <v>40</v>
      </c>
      <c r="P26" s="437">
        <v>10</v>
      </c>
      <c r="Q26" s="149"/>
      <c r="R26" s="145">
        <f t="shared" si="0"/>
        <v>0</v>
      </c>
    </row>
    <row r="27" spans="2:18" ht="12" customHeight="1">
      <c r="B27" s="146">
        <f>VLOOKUP($D27,'BD ITEMS 16NOV S&amp;M'!$B:$E,4,0)</f>
        <v>10122100</v>
      </c>
      <c r="C27" s="146" t="str">
        <f>VLOOKUP($D27,'BD ITEMS 16NOV S&amp;M'!$B:$E,3,0)</f>
        <v>MX000448</v>
      </c>
      <c r="D27" s="146">
        <v>42682</v>
      </c>
      <c r="E27" s="128" t="s">
        <v>7</v>
      </c>
      <c r="F27" s="148">
        <v>40</v>
      </c>
      <c r="G27" s="969">
        <v>25</v>
      </c>
      <c r="H27" s="148"/>
      <c r="I27" s="145">
        <f t="shared" si="2"/>
        <v>0</v>
      </c>
      <c r="J27" s="269"/>
      <c r="K27" s="127">
        <f>VLOOKUP($M27,'BD ITEMS 16NOV S&amp;M'!$B:$E,4,0)</f>
        <v>10122100</v>
      </c>
      <c r="L27" s="127" t="str">
        <f>VLOOKUP($M27,'BD ITEMS 16NOV S&amp;M'!$B:$E,3,0)</f>
        <v>MX000374</v>
      </c>
      <c r="M27" s="127">
        <v>24792</v>
      </c>
      <c r="N27" s="147" t="s">
        <v>222</v>
      </c>
      <c r="O27" s="148">
        <v>40</v>
      </c>
      <c r="P27" s="437">
        <v>10</v>
      </c>
      <c r="Q27" s="149"/>
      <c r="R27" s="145">
        <f t="shared" si="0"/>
        <v>0</v>
      </c>
    </row>
    <row r="28" spans="2:18" ht="12" customHeight="1">
      <c r="B28" s="450">
        <f>VLOOKUP($D28,'BD ITEMS 16NOV S&amp;M'!$B:$E,4,0)</f>
        <v>10122100</v>
      </c>
      <c r="C28" s="450" t="str">
        <f>VLOOKUP($D28,'BD ITEMS 16NOV S&amp;M'!$B:$E,3,0)</f>
        <v>MX000447</v>
      </c>
      <c r="D28" s="450">
        <v>42689</v>
      </c>
      <c r="E28" s="128" t="s">
        <v>503</v>
      </c>
      <c r="F28" s="150">
        <v>20</v>
      </c>
      <c r="G28" s="970">
        <v>20</v>
      </c>
      <c r="H28" s="150"/>
      <c r="I28" s="145">
        <f t="shared" si="2"/>
        <v>0</v>
      </c>
      <c r="J28" s="444"/>
      <c r="K28" s="127">
        <f>VLOOKUP($M28,'BD ITEMS 16NOV S&amp;M'!$B:$E,4,0)</f>
        <v>10122100</v>
      </c>
      <c r="L28" s="127" t="str">
        <f>VLOOKUP($M28,'BD ITEMS 16NOV S&amp;M'!$B:$E,3,0)</f>
        <v>MX000372</v>
      </c>
      <c r="M28" s="127">
        <v>24832</v>
      </c>
      <c r="N28" s="147" t="s">
        <v>225</v>
      </c>
      <c r="O28" s="148">
        <v>40</v>
      </c>
      <c r="P28" s="437">
        <v>10</v>
      </c>
      <c r="Q28" s="149"/>
      <c r="R28" s="145">
        <f t="shared" si="0"/>
        <v>0</v>
      </c>
    </row>
    <row r="29" spans="2:18" ht="12" customHeight="1">
      <c r="B29" s="450">
        <f>VLOOKUP($D29,'BD ITEMS 16NOV S&amp;M'!$B:$E,4,0)</f>
        <v>10122100</v>
      </c>
      <c r="C29" s="450" t="str">
        <f>VLOOKUP($D29,'BD ITEMS 16NOV S&amp;M'!$B:$E,3,0)</f>
        <v>MX000452</v>
      </c>
      <c r="D29" s="450">
        <v>42686</v>
      </c>
      <c r="E29" s="128" t="s">
        <v>504</v>
      </c>
      <c r="F29" s="150">
        <v>5</v>
      </c>
      <c r="G29" s="970">
        <v>50</v>
      </c>
      <c r="H29" s="150"/>
      <c r="I29" s="145">
        <f t="shared" si="2"/>
        <v>0</v>
      </c>
      <c r="J29" s="444"/>
      <c r="K29" s="127">
        <f>VLOOKUP($M29,'BD ITEMS 16NOV S&amp;M'!$B:$E,4,0)</f>
        <v>10122100</v>
      </c>
      <c r="L29" s="127" t="str">
        <f>VLOOKUP($M29,'BD ITEMS 16NOV S&amp;M'!$B:$E,3,0)</f>
        <v>MX000375</v>
      </c>
      <c r="M29" s="127">
        <v>24892</v>
      </c>
      <c r="N29" s="147" t="s">
        <v>224</v>
      </c>
      <c r="O29" s="148">
        <v>40</v>
      </c>
      <c r="P29" s="437">
        <v>10</v>
      </c>
      <c r="Q29" s="149"/>
      <c r="R29" s="145">
        <f t="shared" si="0"/>
        <v>0</v>
      </c>
    </row>
    <row r="30" spans="2:18" ht="12.75" customHeight="1">
      <c r="B30" s="450">
        <f>VLOOKUP($D30,'BD ITEMS 16NOV S&amp;M'!$B:$E,4,0)</f>
        <v>10122100</v>
      </c>
      <c r="C30" s="450" t="str">
        <f>VLOOKUP($D30,'BD ITEMS 16NOV S&amp;M'!$B:$E,3,0)</f>
        <v>MX000461</v>
      </c>
      <c r="D30" s="450">
        <v>42692</v>
      </c>
      <c r="E30" s="128" t="s">
        <v>505</v>
      </c>
      <c r="F30" s="150">
        <v>40</v>
      </c>
      <c r="G30" s="970">
        <v>25</v>
      </c>
      <c r="H30" s="150"/>
      <c r="I30" s="145">
        <f t="shared" si="2"/>
        <v>0</v>
      </c>
      <c r="J30" s="444"/>
      <c r="K30" s="971">
        <f>VLOOKUP($M30,'BD ITEMS 16NOV S&amp;M'!$B:$E,4,0)</f>
        <v>10122100</v>
      </c>
      <c r="L30" s="971" t="str">
        <f>VLOOKUP($M30,'BD ITEMS 16NOV S&amp;M'!$B:$E,3,0)</f>
        <v>MX000319</v>
      </c>
      <c r="M30" s="971">
        <v>44169</v>
      </c>
      <c r="N30" s="149" t="s">
        <v>369</v>
      </c>
      <c r="O30" s="281">
        <v>10</v>
      </c>
      <c r="P30" s="437">
        <v>10</v>
      </c>
      <c r="Q30" s="149"/>
      <c r="R30" s="145">
        <f t="shared" si="0"/>
        <v>0</v>
      </c>
    </row>
    <row r="31" spans="2:18" ht="12.75" customHeight="1">
      <c r="B31" s="972">
        <f>VLOOKUP($D31,'BD ITEMS 16NOV S&amp;M'!$B:$E,4,0)</f>
        <v>10122100</v>
      </c>
      <c r="C31" s="972" t="str">
        <f>VLOOKUP($D31,'BD ITEMS 16NOV S&amp;M'!$B:$E,3,0)</f>
        <v>MX000460</v>
      </c>
      <c r="D31" s="972">
        <v>42699</v>
      </c>
      <c r="E31" s="441" t="s">
        <v>506</v>
      </c>
      <c r="F31" s="452">
        <v>20</v>
      </c>
      <c r="G31" s="973">
        <v>20</v>
      </c>
      <c r="H31" s="452"/>
      <c r="I31" s="145">
        <f t="shared" si="2"/>
        <v>0</v>
      </c>
      <c r="J31" s="444"/>
      <c r="K31" s="971">
        <f>VLOOKUP($M31,'BD ITEMS 16NOV S&amp;M'!$B:$E,4,0)</f>
        <v>10122100</v>
      </c>
      <c r="L31" s="971" t="str">
        <f>VLOOKUP($M31,'BD ITEMS 16NOV S&amp;M'!$B:$E,3,0)</f>
        <v>MX000317</v>
      </c>
      <c r="M31" s="971">
        <v>44314</v>
      </c>
      <c r="N31" s="149" t="s">
        <v>19</v>
      </c>
      <c r="O31" s="281">
        <v>40</v>
      </c>
      <c r="P31" s="437">
        <v>10</v>
      </c>
      <c r="Q31" s="149"/>
      <c r="R31" s="145">
        <f t="shared" si="0"/>
        <v>0</v>
      </c>
    </row>
    <row r="32" spans="2:18" ht="12.75" customHeight="1" thickBot="1">
      <c r="B32" s="466">
        <f>VLOOKUP($D32,'BD ITEMS 16NOV S&amp;M'!$B:$E,4,0)</f>
        <v>10122100</v>
      </c>
      <c r="C32" s="466" t="str">
        <f>VLOOKUP($D32,'BD ITEMS 16NOV S&amp;M'!$B:$E,3,0)</f>
        <v>MX000454</v>
      </c>
      <c r="D32" s="466">
        <v>42696</v>
      </c>
      <c r="E32" s="133" t="s">
        <v>507</v>
      </c>
      <c r="F32" s="239">
        <v>5</v>
      </c>
      <c r="G32" s="974">
        <v>50</v>
      </c>
      <c r="H32" s="239"/>
      <c r="I32" s="212">
        <f t="shared" si="2"/>
        <v>0</v>
      </c>
      <c r="J32" s="158"/>
      <c r="K32" s="971">
        <f>VLOOKUP($M32,'BD ITEMS 16NOV S&amp;M'!$B:$E,4,0)</f>
        <v>10122100</v>
      </c>
      <c r="L32" s="971" t="str">
        <f>VLOOKUP($M32,'BD ITEMS 16NOV S&amp;M'!$B:$E,3,0)</f>
        <v>MX000318</v>
      </c>
      <c r="M32" s="971">
        <v>44072</v>
      </c>
      <c r="N32" s="149" t="s">
        <v>20</v>
      </c>
      <c r="O32" s="281">
        <v>40</v>
      </c>
      <c r="P32" s="437">
        <v>10</v>
      </c>
      <c r="Q32" s="149"/>
      <c r="R32" s="145">
        <f t="shared" si="0"/>
        <v>0</v>
      </c>
    </row>
    <row r="33" spans="2:18" ht="12" customHeight="1" thickBot="1">
      <c r="B33" s="964"/>
      <c r="C33" s="964"/>
      <c r="D33" s="964"/>
      <c r="E33" s="272" t="s">
        <v>508</v>
      </c>
      <c r="F33" s="965"/>
      <c r="G33" s="966"/>
      <c r="H33" s="965"/>
      <c r="I33" s="967"/>
      <c r="J33" s="158"/>
      <c r="K33" s="971">
        <f>VLOOKUP($M33,'BD ITEMS 16NOV S&amp;M'!$B:$E,4,0)</f>
        <v>10122100</v>
      </c>
      <c r="L33" s="971" t="str">
        <f>VLOOKUP($M33,'BD ITEMS 16NOV S&amp;M'!$B:$E,3,0)</f>
        <v>MX000331</v>
      </c>
      <c r="M33" s="971">
        <v>44002</v>
      </c>
      <c r="N33" s="149" t="s">
        <v>467</v>
      </c>
      <c r="O33" s="281">
        <v>40</v>
      </c>
      <c r="P33" s="437">
        <v>10</v>
      </c>
      <c r="Q33" s="149"/>
      <c r="R33" s="145">
        <f t="shared" si="0"/>
        <v>0</v>
      </c>
    </row>
    <row r="34" spans="2:18" ht="12.75" customHeight="1">
      <c r="B34" s="183">
        <f>VLOOKUP($D34,'BD ITEMS 16NOV S&amp;M'!$B:$E,4,0)</f>
        <v>10122100</v>
      </c>
      <c r="C34" s="183" t="str">
        <f>VLOOKUP($D34,'BD ITEMS 16NOV S&amp;M'!$B:$E,3,0)</f>
        <v>MX000259</v>
      </c>
      <c r="D34" s="183">
        <v>33300</v>
      </c>
      <c r="E34" s="184" t="s">
        <v>509</v>
      </c>
      <c r="F34" s="143">
        <v>25</v>
      </c>
      <c r="G34" s="968">
        <v>1</v>
      </c>
      <c r="H34" s="143"/>
      <c r="I34" s="186">
        <f t="shared" ref="I34:I58" si="3">H34*F34</f>
        <v>0</v>
      </c>
      <c r="J34" s="158"/>
      <c r="K34" s="971">
        <f>VLOOKUP($M34,'BD ITEMS 16NOV S&amp;M'!$B:$E,4,0)</f>
        <v>10122100</v>
      </c>
      <c r="L34" s="971" t="str">
        <f>VLOOKUP($M34,'BD ITEMS 16NOV S&amp;M'!$B:$E,3,0)</f>
        <v>MX000320</v>
      </c>
      <c r="M34" s="971">
        <v>44004</v>
      </c>
      <c r="N34" s="149" t="s">
        <v>469</v>
      </c>
      <c r="O34" s="281">
        <v>40</v>
      </c>
      <c r="P34" s="437">
        <v>10</v>
      </c>
      <c r="Q34" s="149"/>
      <c r="R34" s="145">
        <f t="shared" si="0"/>
        <v>0</v>
      </c>
    </row>
    <row r="35" spans="2:18" ht="12" customHeight="1">
      <c r="B35" s="127">
        <f>VLOOKUP($D35,'BD ITEMS 16NOV S&amp;M'!$B:$E,4,0)</f>
        <v>10122100</v>
      </c>
      <c r="C35" s="127" t="str">
        <f>VLOOKUP($D35,'BD ITEMS 16NOV S&amp;M'!$B:$E,3,0)</f>
        <v>MX000261</v>
      </c>
      <c r="D35" s="127">
        <v>33302</v>
      </c>
      <c r="E35" s="128" t="s">
        <v>510</v>
      </c>
      <c r="F35" s="148">
        <v>25</v>
      </c>
      <c r="G35" s="969">
        <v>1</v>
      </c>
      <c r="H35" s="148"/>
      <c r="I35" s="145">
        <f t="shared" si="3"/>
        <v>0</v>
      </c>
      <c r="J35" s="158"/>
      <c r="K35" s="971">
        <f>VLOOKUP($M35,'BD ITEMS 16NOV S&amp;M'!$B:$E,4,0)</f>
        <v>10122100</v>
      </c>
      <c r="L35" s="971" t="str">
        <f>VLOOKUP($M35,'BD ITEMS 16NOV S&amp;M'!$B:$E,3,0)</f>
        <v>MX000334</v>
      </c>
      <c r="M35" s="971">
        <v>44752</v>
      </c>
      <c r="N35" s="149" t="s">
        <v>511</v>
      </c>
      <c r="O35" s="281">
        <v>40</v>
      </c>
      <c r="P35" s="437">
        <v>10</v>
      </c>
      <c r="Q35" s="149"/>
      <c r="R35" s="145">
        <f t="shared" si="0"/>
        <v>0</v>
      </c>
    </row>
    <row r="36" spans="2:18" ht="12" customHeight="1">
      <c r="B36" s="127">
        <f>VLOOKUP($D36,'BD ITEMS 16NOV S&amp;M'!$B:$E,4,0)</f>
        <v>10122100</v>
      </c>
      <c r="C36" s="127" t="str">
        <f>VLOOKUP($D36,'BD ITEMS 16NOV S&amp;M'!$B:$E,3,0)</f>
        <v>MX000243</v>
      </c>
      <c r="D36" s="127">
        <v>33310</v>
      </c>
      <c r="E36" s="128" t="s">
        <v>512</v>
      </c>
      <c r="F36" s="148">
        <v>25</v>
      </c>
      <c r="G36" s="969">
        <v>1</v>
      </c>
      <c r="H36" s="148"/>
      <c r="I36" s="145">
        <f t="shared" si="3"/>
        <v>0</v>
      </c>
      <c r="J36" s="272"/>
      <c r="K36" s="971">
        <f>VLOOKUP($M36,'BD ITEMS 16NOV S&amp;M'!$B:$E,4,0)</f>
        <v>10122100</v>
      </c>
      <c r="L36" s="971" t="str">
        <f>VLOOKUP($M36,'BD ITEMS 16NOV S&amp;M'!$B:$E,3,0)</f>
        <v>MX000333</v>
      </c>
      <c r="M36" s="971">
        <v>44692</v>
      </c>
      <c r="N36" s="149" t="s">
        <v>513</v>
      </c>
      <c r="O36" s="281">
        <v>40</v>
      </c>
      <c r="P36" s="437">
        <v>10</v>
      </c>
      <c r="Q36" s="149"/>
      <c r="R36" s="145">
        <f t="shared" si="0"/>
        <v>0</v>
      </c>
    </row>
    <row r="37" spans="2:18" ht="12.75" customHeight="1">
      <c r="B37" s="127">
        <f>VLOOKUP($D37,'BD ITEMS 16NOV S&amp;M'!$B:$E,4,0)</f>
        <v>10122100</v>
      </c>
      <c r="C37" s="127" t="str">
        <f>VLOOKUP($D37,'BD ITEMS 16NOV S&amp;M'!$B:$E,3,0)</f>
        <v>MX000247</v>
      </c>
      <c r="D37" s="127">
        <v>33311</v>
      </c>
      <c r="E37" s="128" t="s">
        <v>514</v>
      </c>
      <c r="F37" s="148">
        <v>25</v>
      </c>
      <c r="G37" s="969">
        <v>1</v>
      </c>
      <c r="H37" s="148"/>
      <c r="I37" s="145">
        <f t="shared" si="3"/>
        <v>0</v>
      </c>
      <c r="J37" s="269"/>
      <c r="K37" s="971">
        <f>VLOOKUP($M37,'BD ITEMS 16NOV S&amp;M'!$B:$E,4,0)</f>
        <v>10122100</v>
      </c>
      <c r="L37" s="971" t="str">
        <f>VLOOKUP($M37,'BD ITEMS 16NOV S&amp;M'!$B:$E,3,0)</f>
        <v>MX000322</v>
      </c>
      <c r="M37" s="971">
        <v>44194</v>
      </c>
      <c r="N37" s="149" t="s">
        <v>515</v>
      </c>
      <c r="O37" s="281">
        <v>40</v>
      </c>
      <c r="P37" s="437">
        <v>10</v>
      </c>
      <c r="Q37" s="149"/>
      <c r="R37" s="145">
        <f t="shared" si="0"/>
        <v>0</v>
      </c>
    </row>
    <row r="38" spans="2:18">
      <c r="B38" s="127">
        <f>VLOOKUP($D38,'BD ITEMS 16NOV S&amp;M'!$B:$E,4,0)</f>
        <v>10122100</v>
      </c>
      <c r="C38" s="127" t="str">
        <f>VLOOKUP($D38,'BD ITEMS 16NOV S&amp;M'!$B:$E,3,0)</f>
        <v>MX000248</v>
      </c>
      <c r="D38" s="127">
        <v>33320</v>
      </c>
      <c r="E38" s="128" t="s">
        <v>516</v>
      </c>
      <c r="F38" s="148">
        <v>40</v>
      </c>
      <c r="G38" s="969">
        <v>1</v>
      </c>
      <c r="H38" s="148"/>
      <c r="I38" s="145">
        <f t="shared" si="3"/>
        <v>0</v>
      </c>
      <c r="J38" s="269"/>
      <c r="K38" s="971">
        <f>VLOOKUP($M38,'BD ITEMS 16NOV S&amp;M'!$B:$E,4,0)</f>
        <v>10122100</v>
      </c>
      <c r="L38" s="971" t="str">
        <f>VLOOKUP($M38,'BD ITEMS 16NOV S&amp;M'!$B:$E,3,0)</f>
        <v>MX000329</v>
      </c>
      <c r="M38" s="971">
        <v>47144</v>
      </c>
      <c r="N38" s="149" t="s">
        <v>517</v>
      </c>
      <c r="O38" s="281">
        <v>40</v>
      </c>
      <c r="P38" s="437">
        <v>10</v>
      </c>
      <c r="Q38" s="149"/>
      <c r="R38" s="145">
        <f t="shared" si="0"/>
        <v>0</v>
      </c>
    </row>
    <row r="39" spans="2:18">
      <c r="B39" s="127">
        <f>VLOOKUP($D39,'BD ITEMS 16NOV S&amp;M'!$B:$E,4,0)</f>
        <v>10122100</v>
      </c>
      <c r="C39" s="127" t="str">
        <f>VLOOKUP($D39,'BD ITEMS 16NOV S&amp;M'!$B:$E,3,0)</f>
        <v>MX000252</v>
      </c>
      <c r="D39" s="127">
        <v>33321</v>
      </c>
      <c r="E39" s="128" t="s">
        <v>518</v>
      </c>
      <c r="F39" s="148">
        <v>40</v>
      </c>
      <c r="G39" s="969">
        <v>1</v>
      </c>
      <c r="H39" s="148"/>
      <c r="I39" s="145">
        <f t="shared" si="3"/>
        <v>0</v>
      </c>
      <c r="J39" s="269"/>
      <c r="K39" s="971">
        <f>VLOOKUP($M39,'BD ITEMS 16NOV S&amp;M'!$B:$E,4,0)</f>
        <v>10122100</v>
      </c>
      <c r="L39" s="971" t="str">
        <f>VLOOKUP($M39,'BD ITEMS 16NOV S&amp;M'!$B:$E,3,0)</f>
        <v>MX000335</v>
      </c>
      <c r="M39" s="971">
        <v>47152</v>
      </c>
      <c r="N39" s="149" t="s">
        <v>519</v>
      </c>
      <c r="O39" s="281">
        <v>40</v>
      </c>
      <c r="P39" s="437">
        <v>10</v>
      </c>
      <c r="Q39" s="149"/>
      <c r="R39" s="145">
        <f t="shared" si="0"/>
        <v>0</v>
      </c>
    </row>
    <row r="40" spans="2:18">
      <c r="B40" s="127">
        <f>VLOOKUP($D40,'BD ITEMS 16NOV S&amp;M'!$B:$E,4,0)</f>
        <v>10122100</v>
      </c>
      <c r="C40" s="127" t="str">
        <f>VLOOKUP($D40,'BD ITEMS 16NOV S&amp;M'!$B:$E,3,0)</f>
        <v>MX000258</v>
      </c>
      <c r="D40" s="127">
        <v>33330</v>
      </c>
      <c r="E40" s="128" t="s">
        <v>520</v>
      </c>
      <c r="F40" s="148">
        <v>40</v>
      </c>
      <c r="G40" s="969">
        <v>1</v>
      </c>
      <c r="H40" s="148"/>
      <c r="I40" s="145">
        <f t="shared" si="3"/>
        <v>0</v>
      </c>
      <c r="J40" s="269"/>
      <c r="K40" s="971">
        <f>VLOOKUP($M40,'BD ITEMS 16NOV S&amp;M'!$B:$E,4,0)</f>
        <v>10122100</v>
      </c>
      <c r="L40" s="971" t="str">
        <f>VLOOKUP($M40,'BD ITEMS 16NOV S&amp;M'!$B:$E,3,0)</f>
        <v>MX000337</v>
      </c>
      <c r="M40" s="971">
        <v>44044</v>
      </c>
      <c r="N40" s="149" t="s">
        <v>521</v>
      </c>
      <c r="O40" s="281">
        <v>40</v>
      </c>
      <c r="P40" s="437">
        <v>10</v>
      </c>
      <c r="Q40" s="149"/>
      <c r="R40" s="145">
        <f t="shared" si="0"/>
        <v>0</v>
      </c>
    </row>
    <row r="41" spans="2:18" ht="12" customHeight="1">
      <c r="B41" s="127">
        <f>VLOOKUP($D41,'BD ITEMS 16NOV S&amp;M'!$B:$E,4,0)</f>
        <v>10122100</v>
      </c>
      <c r="C41" s="127" t="str">
        <f>VLOOKUP($D41,'BD ITEMS 16NOV S&amp;M'!$B:$E,3,0)</f>
        <v>MX000253</v>
      </c>
      <c r="D41" s="127">
        <v>33332</v>
      </c>
      <c r="E41" s="128" t="s">
        <v>522</v>
      </c>
      <c r="F41" s="148">
        <v>40</v>
      </c>
      <c r="G41" s="969">
        <v>1</v>
      </c>
      <c r="H41" s="148"/>
      <c r="I41" s="145">
        <f t="shared" si="3"/>
        <v>0</v>
      </c>
      <c r="J41" s="159"/>
      <c r="K41" s="971" t="e">
        <f>VLOOKUP($M41,'BD ITEMS 16NOV S&amp;M'!$B:$E,4,0)</f>
        <v>#N/A</v>
      </c>
      <c r="L41" s="971" t="e">
        <f>VLOOKUP($M41,'BD ITEMS 16NOV S&amp;M'!$B:$E,3,0)</f>
        <v>#N/A</v>
      </c>
      <c r="M41" s="971">
        <v>44324</v>
      </c>
      <c r="N41" s="149" t="s">
        <v>523</v>
      </c>
      <c r="O41" s="281">
        <v>40</v>
      </c>
      <c r="P41" s="437">
        <v>10</v>
      </c>
      <c r="Q41" s="149"/>
      <c r="R41" s="145">
        <f t="shared" si="0"/>
        <v>0</v>
      </c>
    </row>
    <row r="42" spans="2:18">
      <c r="B42" s="127">
        <f>VLOOKUP($D42,'BD ITEMS 16NOV S&amp;M'!$B:$E,4,0)</f>
        <v>10122100</v>
      </c>
      <c r="C42" s="127" t="str">
        <f>VLOOKUP($D42,'BD ITEMS 16NOV S&amp;M'!$B:$E,3,0)</f>
        <v>MX000263</v>
      </c>
      <c r="D42" s="127">
        <v>43902</v>
      </c>
      <c r="E42" s="128" t="s">
        <v>524</v>
      </c>
      <c r="F42" s="148">
        <v>40</v>
      </c>
      <c r="G42" s="969">
        <v>10</v>
      </c>
      <c r="H42" s="148"/>
      <c r="I42" s="145">
        <f t="shared" si="3"/>
        <v>0</v>
      </c>
      <c r="J42" s="269"/>
      <c r="K42" s="127">
        <f>VLOOKUP($M42,'BD ITEMS 16NOV S&amp;M'!$B:$E,4,0)</f>
        <v>10122100</v>
      </c>
      <c r="L42" s="127" t="str">
        <f>VLOOKUP($M42,'BD ITEMS 16NOV S&amp;M'!$B:$E,3,0)</f>
        <v>MX000354</v>
      </c>
      <c r="M42" s="127">
        <v>44422</v>
      </c>
      <c r="N42" s="147" t="s">
        <v>525</v>
      </c>
      <c r="O42" s="148">
        <v>40</v>
      </c>
      <c r="P42" s="437">
        <v>10</v>
      </c>
      <c r="Q42" s="149"/>
      <c r="R42" s="145">
        <f t="shared" si="0"/>
        <v>0</v>
      </c>
    </row>
    <row r="43" spans="2:18">
      <c r="B43" s="127">
        <f>VLOOKUP($D43,'BD ITEMS 16NOV S&amp;M'!$B:$E,4,0)</f>
        <v>10122100</v>
      </c>
      <c r="C43" s="127" t="str">
        <f>VLOOKUP($D43,'BD ITEMS 16NOV S&amp;M'!$B:$E,3,0)</f>
        <v>MX000219</v>
      </c>
      <c r="D43" s="127">
        <v>63912</v>
      </c>
      <c r="E43" s="128" t="s">
        <v>526</v>
      </c>
      <c r="F43" s="148">
        <v>40</v>
      </c>
      <c r="G43" s="969">
        <v>10</v>
      </c>
      <c r="H43" s="148"/>
      <c r="I43" s="145">
        <f t="shared" si="3"/>
        <v>0</v>
      </c>
      <c r="J43" s="269"/>
      <c r="K43" s="971">
        <f>VLOOKUP($M43,'BD ITEMS 16NOV S&amp;M'!$B:$E,4,0)</f>
        <v>10122100</v>
      </c>
      <c r="L43" s="971" t="str">
        <f>VLOOKUP($M43,'BD ITEMS 16NOV S&amp;M'!$B:$E,3,0)</f>
        <v>MX000342</v>
      </c>
      <c r="M43" s="971">
        <v>44394</v>
      </c>
      <c r="N43" s="149" t="s">
        <v>527</v>
      </c>
      <c r="O43" s="281">
        <v>40</v>
      </c>
      <c r="P43" s="437">
        <v>10</v>
      </c>
      <c r="Q43" s="149"/>
      <c r="R43" s="145">
        <f t="shared" si="0"/>
        <v>0</v>
      </c>
    </row>
    <row r="44" spans="2:18" ht="12.75" customHeight="1">
      <c r="B44" s="127">
        <f>VLOOKUP($D44,'BD ITEMS 16NOV S&amp;M'!$B:$E,4,0)</f>
        <v>10122100</v>
      </c>
      <c r="C44" s="127" t="str">
        <f>VLOOKUP($D44,'BD ITEMS 16NOV S&amp;M'!$B:$E,3,0)</f>
        <v>MX000221</v>
      </c>
      <c r="D44" s="127">
        <v>63922</v>
      </c>
      <c r="E44" s="128" t="s">
        <v>528</v>
      </c>
      <c r="F44" s="437">
        <v>40</v>
      </c>
      <c r="G44" s="969">
        <v>10</v>
      </c>
      <c r="H44" s="148"/>
      <c r="I44" s="145">
        <f t="shared" si="3"/>
        <v>0</v>
      </c>
      <c r="J44" s="269"/>
      <c r="K44" s="971">
        <f>VLOOKUP($M44,'BD ITEMS 16NOV S&amp;M'!$B:$E,4,0)</f>
        <v>10122100</v>
      </c>
      <c r="L44" s="971" t="str">
        <f>VLOOKUP($M44,'BD ITEMS 16NOV S&amp;M'!$B:$E,3,0)</f>
        <v>MX000355</v>
      </c>
      <c r="M44" s="971">
        <v>44782</v>
      </c>
      <c r="N44" s="149" t="s">
        <v>529</v>
      </c>
      <c r="O44" s="281">
        <v>40</v>
      </c>
      <c r="P44" s="437">
        <v>10</v>
      </c>
      <c r="Q44" s="149"/>
      <c r="R44" s="145">
        <f t="shared" si="0"/>
        <v>0</v>
      </c>
    </row>
    <row r="45" spans="2:18" ht="12.75" customHeight="1">
      <c r="B45" s="127">
        <f>VLOOKUP($D45,'BD ITEMS 16NOV S&amp;M'!$B:$E,4,0)</f>
        <v>10122100</v>
      </c>
      <c r="C45" s="127" t="str">
        <f>VLOOKUP($D45,'BD ITEMS 16NOV S&amp;M'!$B:$E,3,0)</f>
        <v>MX000225</v>
      </c>
      <c r="D45" s="127">
        <v>63932</v>
      </c>
      <c r="E45" s="128" t="s">
        <v>530</v>
      </c>
      <c r="F45" s="437">
        <v>40</v>
      </c>
      <c r="G45" s="969">
        <v>10</v>
      </c>
      <c r="H45" s="148"/>
      <c r="I45" s="145">
        <f t="shared" si="3"/>
        <v>0</v>
      </c>
      <c r="J45" s="269"/>
      <c r="K45" s="971">
        <f>VLOOKUP($M45,'BD ITEMS 16NOV S&amp;M'!$B:$E,4,0)</f>
        <v>10122100</v>
      </c>
      <c r="L45" s="971" t="str">
        <f>VLOOKUP($M45,'BD ITEMS 16NOV S&amp;M'!$B:$E,3,0)</f>
        <v>MX000352</v>
      </c>
      <c r="M45" s="971">
        <v>44362</v>
      </c>
      <c r="N45" s="149" t="s">
        <v>531</v>
      </c>
      <c r="O45" s="281">
        <v>40</v>
      </c>
      <c r="P45" s="437">
        <v>10</v>
      </c>
      <c r="Q45" s="149"/>
      <c r="R45" s="145">
        <f t="shared" si="0"/>
        <v>0</v>
      </c>
    </row>
    <row r="46" spans="2:18" ht="13.5" customHeight="1">
      <c r="B46" s="127">
        <f>VLOOKUP($D46,'BD ITEMS 16NOV S&amp;M'!$B:$E,4,0)</f>
        <v>10122100</v>
      </c>
      <c r="C46" s="127" t="str">
        <f>VLOOKUP($D46,'BD ITEMS 16NOV S&amp;M'!$B:$E,3,0)</f>
        <v>MX000223</v>
      </c>
      <c r="D46" s="127">
        <v>63942</v>
      </c>
      <c r="E46" s="128" t="s">
        <v>532</v>
      </c>
      <c r="F46" s="148">
        <v>40</v>
      </c>
      <c r="G46" s="969">
        <v>10</v>
      </c>
      <c r="H46" s="148"/>
      <c r="I46" s="145">
        <f t="shared" si="3"/>
        <v>0</v>
      </c>
      <c r="J46" s="269"/>
      <c r="K46" s="971">
        <f>VLOOKUP($M46,'BD ITEMS 16NOV S&amp;M'!$B:$E,4,0)</f>
        <v>10122100</v>
      </c>
      <c r="L46" s="971" t="str">
        <f>VLOOKUP($M46,'BD ITEMS 16NOV S&amp;M'!$B:$E,3,0)</f>
        <v>MX000328</v>
      </c>
      <c r="M46" s="971">
        <v>44884</v>
      </c>
      <c r="N46" s="149" t="s">
        <v>533</v>
      </c>
      <c r="O46" s="281">
        <v>40</v>
      </c>
      <c r="P46" s="437">
        <v>10</v>
      </c>
      <c r="Q46" s="149"/>
      <c r="R46" s="145">
        <f t="shared" si="0"/>
        <v>0</v>
      </c>
    </row>
    <row r="47" spans="2:18" ht="13.5" customHeight="1">
      <c r="B47" s="127">
        <f>VLOOKUP($D47,'BD ITEMS 16NOV S&amp;M'!$B:$E,4,0)</f>
        <v>10122100</v>
      </c>
      <c r="C47" s="127" t="str">
        <f>VLOOKUP($D47,'BD ITEMS 16NOV S&amp;M'!$B:$E,3,0)</f>
        <v>MX000222</v>
      </c>
      <c r="D47" s="127">
        <v>63952</v>
      </c>
      <c r="E47" s="128" t="s">
        <v>534</v>
      </c>
      <c r="F47" s="148">
        <v>40</v>
      </c>
      <c r="G47" s="969">
        <v>10</v>
      </c>
      <c r="H47" s="148"/>
      <c r="I47" s="145">
        <f t="shared" si="3"/>
        <v>0</v>
      </c>
      <c r="J47" s="269"/>
      <c r="K47" s="971">
        <f>VLOOKUP($M47,'BD ITEMS 16NOV S&amp;M'!$B:$E,4,0)</f>
        <v>10122100</v>
      </c>
      <c r="L47" s="971" t="str">
        <f>VLOOKUP($M47,'BD ITEMS 16NOV S&amp;M'!$B:$E,3,0)</f>
        <v>MX000327</v>
      </c>
      <c r="M47" s="971">
        <v>44874</v>
      </c>
      <c r="N47" s="149" t="s">
        <v>535</v>
      </c>
      <c r="O47" s="281">
        <v>40</v>
      </c>
      <c r="P47" s="437">
        <v>10</v>
      </c>
      <c r="Q47" s="149"/>
      <c r="R47" s="145">
        <f t="shared" si="0"/>
        <v>0</v>
      </c>
    </row>
    <row r="48" spans="2:18" ht="13.5" customHeight="1">
      <c r="B48" s="127">
        <f>VLOOKUP($D48,'BD ITEMS 16NOV S&amp;M'!$B:$E,4,0)</f>
        <v>10122100</v>
      </c>
      <c r="C48" s="127" t="str">
        <f>VLOOKUP($D48,'BD ITEMS 16NOV S&amp;M'!$B:$E,3,0)</f>
        <v>MX000294</v>
      </c>
      <c r="D48" s="127">
        <v>63712</v>
      </c>
      <c r="E48" s="128" t="s">
        <v>536</v>
      </c>
      <c r="F48" s="148">
        <v>40</v>
      </c>
      <c r="G48" s="969">
        <v>10</v>
      </c>
      <c r="H48" s="148"/>
      <c r="I48" s="145">
        <f t="shared" si="3"/>
        <v>0</v>
      </c>
      <c r="J48" s="269"/>
      <c r="K48" s="971">
        <f>VLOOKUP($M48,'BD ITEMS 16NOV S&amp;M'!$B:$E,4,0)</f>
        <v>10122100</v>
      </c>
      <c r="L48" s="971" t="str">
        <f>VLOOKUP($M48,'BD ITEMS 16NOV S&amp;M'!$B:$E,3,0)</f>
        <v>MX000324</v>
      </c>
      <c r="M48" s="971">
        <v>44270</v>
      </c>
      <c r="N48" s="149" t="s">
        <v>537</v>
      </c>
      <c r="O48" s="281">
        <v>40</v>
      </c>
      <c r="P48" s="437">
        <v>10</v>
      </c>
      <c r="Q48" s="149"/>
      <c r="R48" s="145">
        <f t="shared" si="0"/>
        <v>0</v>
      </c>
    </row>
    <row r="49" spans="2:18" ht="13.5" customHeight="1" thickBot="1">
      <c r="B49" s="127">
        <f>VLOOKUP($D49,'BD ITEMS 16NOV S&amp;M'!$B:$E,4,0)</f>
        <v>10122100</v>
      </c>
      <c r="C49" s="127" t="str">
        <f>VLOOKUP($D49,'BD ITEMS 16NOV S&amp;M'!$B:$E,3,0)</f>
        <v>MX000298</v>
      </c>
      <c r="D49" s="127">
        <v>63722</v>
      </c>
      <c r="E49" s="128" t="s">
        <v>538</v>
      </c>
      <c r="F49" s="148">
        <v>40</v>
      </c>
      <c r="G49" s="969">
        <v>10</v>
      </c>
      <c r="H49" s="148"/>
      <c r="I49" s="145">
        <f t="shared" si="3"/>
        <v>0</v>
      </c>
      <c r="J49" s="269"/>
      <c r="K49" s="975">
        <f>VLOOKUP($M49,'BD ITEMS 16NOV S&amp;M'!$B:$E,4,0)</f>
        <v>10122100</v>
      </c>
      <c r="L49" s="975" t="str">
        <f>VLOOKUP($M49,'BD ITEMS 16NOV S&amp;M'!$B:$E,3,0)</f>
        <v>MX000404</v>
      </c>
      <c r="M49" s="975">
        <v>67092</v>
      </c>
      <c r="N49" s="236" t="s">
        <v>539</v>
      </c>
      <c r="O49" s="275">
        <v>40</v>
      </c>
      <c r="P49" s="976">
        <v>10</v>
      </c>
      <c r="Q49" s="236"/>
      <c r="R49" s="212">
        <f t="shared" si="0"/>
        <v>0</v>
      </c>
    </row>
    <row r="50" spans="2:18" ht="13.5" customHeight="1" thickBot="1">
      <c r="B50" s="127">
        <f>VLOOKUP($D50,'BD ITEMS 16NOV S&amp;M'!$B:$E,4,0)</f>
        <v>10122100</v>
      </c>
      <c r="C50" s="127" t="str">
        <f>VLOOKUP($D50,'BD ITEMS 16NOV S&amp;M'!$B:$E,3,0)</f>
        <v>MX000312</v>
      </c>
      <c r="D50" s="127">
        <v>63732</v>
      </c>
      <c r="E50" s="128" t="s">
        <v>540</v>
      </c>
      <c r="F50" s="148">
        <v>40</v>
      </c>
      <c r="G50" s="969">
        <v>10</v>
      </c>
      <c r="H50" s="148"/>
      <c r="I50" s="145">
        <f t="shared" si="3"/>
        <v>0</v>
      </c>
      <c r="J50" s="269"/>
      <c r="K50" s="462"/>
      <c r="L50" s="462"/>
      <c r="M50" s="462"/>
      <c r="N50" s="272" t="s">
        <v>383</v>
      </c>
      <c r="O50" s="188"/>
      <c r="P50" s="188"/>
      <c r="R50" s="336"/>
    </row>
    <row r="51" spans="2:18" ht="13.5" customHeight="1">
      <c r="B51" s="127">
        <f>VLOOKUP($D51,'BD ITEMS 16NOV S&amp;M'!$B:$E,4,0)</f>
        <v>10122100</v>
      </c>
      <c r="C51" s="127" t="str">
        <f>VLOOKUP($D51,'BD ITEMS 16NOV S&amp;M'!$B:$E,3,0)</f>
        <v>MX000233</v>
      </c>
      <c r="D51" s="127">
        <v>83499</v>
      </c>
      <c r="E51" s="128" t="s">
        <v>541</v>
      </c>
      <c r="F51" s="148">
        <v>25</v>
      </c>
      <c r="G51" s="969">
        <v>5</v>
      </c>
      <c r="H51" s="148"/>
      <c r="I51" s="145">
        <f t="shared" si="3"/>
        <v>0</v>
      </c>
      <c r="J51" s="269"/>
      <c r="K51" s="183">
        <f>VLOOKUP($M51,'BD ITEMS 16NOV S&amp;M'!$B:$E,4,0)</f>
        <v>10122100</v>
      </c>
      <c r="L51" s="183" t="str">
        <f>VLOOKUP($M51,'BD ITEMS 16NOV S&amp;M'!$B:$E,3,0)</f>
        <v>MX000279</v>
      </c>
      <c r="M51" s="183">
        <v>45414</v>
      </c>
      <c r="N51" s="142" t="s">
        <v>341</v>
      </c>
      <c r="O51" s="143">
        <v>40</v>
      </c>
      <c r="P51" s="977">
        <v>25</v>
      </c>
      <c r="Q51" s="144"/>
      <c r="R51" s="186">
        <f t="shared" ref="R51:R58" si="4">Q51*O51</f>
        <v>0</v>
      </c>
    </row>
    <row r="52" spans="2:18" ht="13.5" customHeight="1">
      <c r="B52" s="127">
        <f>VLOOKUP($D52,'BD ITEMS 16NOV S&amp;M'!$B:$E,4,0)</f>
        <v>10122100</v>
      </c>
      <c r="C52" s="127" t="str">
        <f>VLOOKUP($D52,'BD ITEMS 16NOV S&amp;M'!$B:$E,3,0)</f>
        <v>MX000234</v>
      </c>
      <c r="D52" s="127">
        <v>83439</v>
      </c>
      <c r="E52" s="128" t="s">
        <v>542</v>
      </c>
      <c r="F52" s="148">
        <v>25</v>
      </c>
      <c r="G52" s="969">
        <v>5</v>
      </c>
      <c r="H52" s="148"/>
      <c r="I52" s="145">
        <f t="shared" si="3"/>
        <v>0</v>
      </c>
      <c r="J52" s="269"/>
      <c r="K52" s="971">
        <f>VLOOKUP($M52,'BD ITEMS 16NOV S&amp;M'!$B:$E,4,0)</f>
        <v>10122100</v>
      </c>
      <c r="L52" s="971" t="str">
        <f>VLOOKUP($M52,'BD ITEMS 16NOV S&amp;M'!$B:$E,3,0)</f>
        <v>MX000285</v>
      </c>
      <c r="M52" s="971">
        <v>45412</v>
      </c>
      <c r="N52" s="149" t="s">
        <v>543</v>
      </c>
      <c r="O52" s="281">
        <v>40</v>
      </c>
      <c r="P52" s="962">
        <v>10</v>
      </c>
      <c r="Q52" s="149"/>
      <c r="R52" s="145">
        <f t="shared" si="4"/>
        <v>0</v>
      </c>
    </row>
    <row r="53" spans="2:18" ht="13.5" customHeight="1">
      <c r="B53" s="127">
        <f>VLOOKUP($D53,'BD ITEMS 16NOV S&amp;M'!$B:$E,4,0)</f>
        <v>10122100</v>
      </c>
      <c r="C53" s="127" t="str">
        <f>VLOOKUP($D53,'BD ITEMS 16NOV S&amp;M'!$B:$E,3,0)</f>
        <v>MX000235</v>
      </c>
      <c r="D53" s="127">
        <v>43137</v>
      </c>
      <c r="E53" s="128" t="s">
        <v>544</v>
      </c>
      <c r="F53" s="148">
        <v>25</v>
      </c>
      <c r="G53" s="969">
        <v>5</v>
      </c>
      <c r="H53" s="148"/>
      <c r="I53" s="145">
        <f t="shared" si="3"/>
        <v>0</v>
      </c>
      <c r="J53" s="269"/>
      <c r="K53" s="450">
        <f>VLOOKUP($M53,'BD ITEMS 16NOV S&amp;M'!$B:$E,4,0)</f>
        <v>10122100</v>
      </c>
      <c r="L53" s="450" t="str">
        <f>VLOOKUP($M53,'BD ITEMS 16NOV S&amp;M'!$B:$E,3,0)</f>
        <v>MX000282</v>
      </c>
      <c r="M53" s="450">
        <v>45654</v>
      </c>
      <c r="N53" s="230" t="s">
        <v>24</v>
      </c>
      <c r="O53" s="150">
        <v>40</v>
      </c>
      <c r="P53" s="437">
        <v>10</v>
      </c>
      <c r="Q53" s="149"/>
      <c r="R53" s="145">
        <f t="shared" si="4"/>
        <v>0</v>
      </c>
    </row>
    <row r="54" spans="2:18" ht="12.75" customHeight="1">
      <c r="B54" s="127">
        <f>VLOOKUP($D54,'BD ITEMS 16NOV S&amp;M'!$B:$E,4,0)</f>
        <v>10122100</v>
      </c>
      <c r="C54" s="127" t="str">
        <f>VLOOKUP($D54,'BD ITEMS 16NOV S&amp;M'!$B:$E,3,0)</f>
        <v>MX000178</v>
      </c>
      <c r="D54" s="127">
        <v>43012</v>
      </c>
      <c r="E54" s="128" t="s">
        <v>545</v>
      </c>
      <c r="F54" s="148">
        <v>40</v>
      </c>
      <c r="G54" s="969">
        <v>10</v>
      </c>
      <c r="H54" s="148"/>
      <c r="I54" s="145">
        <f t="shared" si="3"/>
        <v>0</v>
      </c>
      <c r="J54" s="269"/>
      <c r="K54" s="127">
        <f>VLOOKUP($M54,'BD ITEMS 16NOV S&amp;M'!$B:$E,4,0)</f>
        <v>10122100</v>
      </c>
      <c r="L54" s="127" t="str">
        <f>VLOOKUP($M54,'BD ITEMS 16NOV S&amp;M'!$B:$E,3,0)</f>
        <v>MX000274</v>
      </c>
      <c r="M54" s="127">
        <v>45460</v>
      </c>
      <c r="N54" s="147" t="s">
        <v>339</v>
      </c>
      <c r="O54" s="148">
        <v>40</v>
      </c>
      <c r="P54" s="437">
        <v>10</v>
      </c>
      <c r="Q54" s="149"/>
      <c r="R54" s="145">
        <f t="shared" si="4"/>
        <v>0</v>
      </c>
    </row>
    <row r="55" spans="2:18" ht="12.75" customHeight="1">
      <c r="B55" s="127">
        <f>VLOOKUP($D55,'BD ITEMS 16NOV S&amp;M'!$B:$E,4,0)</f>
        <v>10122100</v>
      </c>
      <c r="C55" s="127" t="str">
        <f>VLOOKUP($D55,'BD ITEMS 16NOV S&amp;M'!$B:$E,3,0)</f>
        <v>MX000180</v>
      </c>
      <c r="D55" s="127">
        <v>43022</v>
      </c>
      <c r="E55" s="128" t="s">
        <v>546</v>
      </c>
      <c r="F55" s="148">
        <v>40</v>
      </c>
      <c r="G55" s="969">
        <v>25</v>
      </c>
      <c r="H55" s="148"/>
      <c r="I55" s="145">
        <f t="shared" si="3"/>
        <v>0</v>
      </c>
      <c r="J55" s="269"/>
      <c r="K55" s="127">
        <f>VLOOKUP($M55,'BD ITEMS 16NOV S&amp;M'!$B:$E,4,0)</f>
        <v>10122100</v>
      </c>
      <c r="L55" s="127" t="str">
        <f>VLOOKUP($M55,'BD ITEMS 16NOV S&amp;M'!$B:$E,3,0)</f>
        <v>MX000287</v>
      </c>
      <c r="M55" s="127">
        <v>45632</v>
      </c>
      <c r="N55" s="147" t="s">
        <v>547</v>
      </c>
      <c r="O55" s="148">
        <v>40</v>
      </c>
      <c r="P55" s="437">
        <v>10</v>
      </c>
      <c r="Q55" s="149"/>
      <c r="R55" s="145">
        <f t="shared" si="4"/>
        <v>0</v>
      </c>
    </row>
    <row r="56" spans="2:18" ht="12.75" customHeight="1">
      <c r="B56" s="127">
        <f>VLOOKUP($D56,'BD ITEMS 16NOV S&amp;M'!$B:$E,4,0)</f>
        <v>10122100</v>
      </c>
      <c r="C56" s="127" t="str">
        <f>VLOOKUP($D56,'BD ITEMS 16NOV S&amp;M'!$B:$E,3,0)</f>
        <v>MX000184</v>
      </c>
      <c r="D56" s="127">
        <v>43032</v>
      </c>
      <c r="E56" s="128" t="s">
        <v>548</v>
      </c>
      <c r="F56" s="148">
        <v>40</v>
      </c>
      <c r="G56" s="969">
        <v>25</v>
      </c>
      <c r="H56" s="148"/>
      <c r="I56" s="145">
        <f t="shared" si="3"/>
        <v>0</v>
      </c>
      <c r="J56" s="269"/>
      <c r="K56" s="127">
        <f>VLOOKUP($M56,'BD ITEMS 16NOV S&amp;M'!$B:$E,4,0)</f>
        <v>10122100</v>
      </c>
      <c r="L56" s="127" t="str">
        <f>VLOOKUP($M56,'BD ITEMS 16NOV S&amp;M'!$B:$E,3,0)</f>
        <v>MX000275</v>
      </c>
      <c r="M56" s="127">
        <v>45474</v>
      </c>
      <c r="N56" s="147" t="s">
        <v>549</v>
      </c>
      <c r="O56" s="148">
        <v>40</v>
      </c>
      <c r="P56" s="437">
        <v>10</v>
      </c>
      <c r="Q56" s="149"/>
      <c r="R56" s="145">
        <f t="shared" si="4"/>
        <v>0</v>
      </c>
    </row>
    <row r="57" spans="2:18" ht="12.75" customHeight="1">
      <c r="B57" s="127">
        <f>VLOOKUP($D57,'BD ITEMS 16NOV S&amp;M'!$B:$E,4,0)</f>
        <v>10122100</v>
      </c>
      <c r="C57" s="127" t="str">
        <f>VLOOKUP($D57,'BD ITEMS 16NOV S&amp;M'!$B:$E,3,0)</f>
        <v>MX000185</v>
      </c>
      <c r="D57" s="127">
        <v>43042</v>
      </c>
      <c r="E57" s="128" t="s">
        <v>550</v>
      </c>
      <c r="F57" s="148">
        <v>40</v>
      </c>
      <c r="G57" s="969">
        <v>10</v>
      </c>
      <c r="H57" s="148"/>
      <c r="I57" s="145">
        <f t="shared" si="3"/>
        <v>0</v>
      </c>
      <c r="J57" s="269"/>
      <c r="K57" s="127">
        <f>VLOOKUP($M57,'BD ITEMS 16NOV S&amp;M'!$B:$E,4,0)</f>
        <v>10122100</v>
      </c>
      <c r="L57" s="127" t="str">
        <f>VLOOKUP($M57,'BD ITEMS 16NOV S&amp;M'!$B:$E,3,0)</f>
        <v>MX000276</v>
      </c>
      <c r="M57" s="127">
        <v>45492</v>
      </c>
      <c r="N57" s="147" t="s">
        <v>551</v>
      </c>
      <c r="O57" s="148">
        <v>40</v>
      </c>
      <c r="P57" s="437">
        <v>10</v>
      </c>
      <c r="Q57" s="149"/>
      <c r="R57" s="145">
        <f t="shared" si="4"/>
        <v>0</v>
      </c>
    </row>
    <row r="58" spans="2:18" ht="13.5" customHeight="1">
      <c r="B58" s="127">
        <f>VLOOKUP($D58,'BD ITEMS 16NOV S&amp;M'!$B:$E,4,0)</f>
        <v>10122100</v>
      </c>
      <c r="C58" s="127" t="str">
        <f>VLOOKUP($D58,'BD ITEMS 16NOV S&amp;M'!$B:$E,3,0)</f>
        <v>MX000186</v>
      </c>
      <c r="D58" s="127">
        <v>43052</v>
      </c>
      <c r="E58" s="128" t="s">
        <v>552</v>
      </c>
      <c r="F58" s="148">
        <v>40</v>
      </c>
      <c r="G58" s="969">
        <v>10</v>
      </c>
      <c r="H58" s="148"/>
      <c r="I58" s="145">
        <f t="shared" si="3"/>
        <v>0</v>
      </c>
      <c r="J58" s="269"/>
      <c r="K58" s="127" t="e">
        <f>VLOOKUP($M58,'BD ITEMS 16NOV S&amp;M'!$B:$E,4,0)</f>
        <v>#N/A</v>
      </c>
      <c r="L58" s="127" t="e">
        <f>VLOOKUP($M58,'BD ITEMS 16NOV S&amp;M'!$B:$E,3,0)</f>
        <v>#N/A</v>
      </c>
      <c r="M58" s="127">
        <v>45894</v>
      </c>
      <c r="N58" s="147" t="s">
        <v>380</v>
      </c>
      <c r="O58" s="148">
        <v>40</v>
      </c>
      <c r="P58" s="437">
        <v>10</v>
      </c>
      <c r="Q58" s="149"/>
      <c r="R58" s="145">
        <f t="shared" si="4"/>
        <v>0</v>
      </c>
    </row>
    <row r="59" spans="2:18" ht="13.5" customHeight="1">
      <c r="B59" s="127" t="e">
        <f>VLOOKUP($D59,'BD ITEMS 16NOV S&amp;M'!$B:$E,4,0)</f>
        <v>#N/A</v>
      </c>
      <c r="C59" s="127" t="e">
        <f>VLOOKUP($D59,'BD ITEMS 16NOV S&amp;M'!$B:$E,3,0)</f>
        <v>#N/A</v>
      </c>
      <c r="D59" s="127">
        <v>53510</v>
      </c>
      <c r="E59" s="128" t="s">
        <v>436</v>
      </c>
      <c r="F59" s="148">
        <v>40</v>
      </c>
      <c r="G59" s="969">
        <v>10</v>
      </c>
      <c r="H59" s="148"/>
      <c r="I59" s="145"/>
      <c r="J59" s="269"/>
      <c r="K59" s="442">
        <f>VLOOKUP($M59,'BD ITEMS 16NOV S&amp;M'!$B:$E,4,0)</f>
        <v>10122100</v>
      </c>
      <c r="L59" s="442" t="str">
        <f>VLOOKUP($M59,'BD ITEMS 16NOV S&amp;M'!$B:$E,3,0)</f>
        <v>MX000296</v>
      </c>
      <c r="M59" s="442">
        <v>55434</v>
      </c>
      <c r="N59" s="978" t="s">
        <v>553</v>
      </c>
      <c r="O59" s="440">
        <v>40</v>
      </c>
      <c r="P59" s="979">
        <v>10</v>
      </c>
      <c r="Q59" s="459"/>
      <c r="R59" s="206">
        <f>Q59*O59</f>
        <v>0</v>
      </c>
    </row>
    <row r="60" spans="2:18" ht="13.5" customHeight="1" thickBot="1">
      <c r="B60" s="127" t="e">
        <f>VLOOKUP($D60,'BD ITEMS 16NOV S&amp;M'!$B:$E,4,0)</f>
        <v>#N/A</v>
      </c>
      <c r="C60" s="127" t="e">
        <f>VLOOKUP($D60,'BD ITEMS 16NOV S&amp;M'!$B:$E,3,0)</f>
        <v>#N/A</v>
      </c>
      <c r="D60" s="127">
        <v>53520</v>
      </c>
      <c r="E60" s="128" t="s">
        <v>437</v>
      </c>
      <c r="F60" s="148">
        <v>40</v>
      </c>
      <c r="G60" s="969">
        <v>10</v>
      </c>
      <c r="H60" s="148"/>
      <c r="I60" s="145"/>
      <c r="J60" s="269"/>
      <c r="K60" s="132">
        <f>VLOOKUP($M60,'BD ITEMS 16NOV S&amp;M'!$B:$E,4,0)</f>
        <v>10122100</v>
      </c>
      <c r="L60" s="132" t="str">
        <f>VLOOKUP($M60,'BD ITEMS 16NOV S&amp;M'!$B:$E,3,0)</f>
        <v>MX000284</v>
      </c>
      <c r="M60" s="132">
        <v>45214</v>
      </c>
      <c r="N60" s="235" t="s">
        <v>554</v>
      </c>
      <c r="O60" s="134">
        <v>40</v>
      </c>
      <c r="P60" s="976">
        <v>10</v>
      </c>
      <c r="Q60" s="236"/>
      <c r="R60" s="212">
        <f>Q60*O60</f>
        <v>0</v>
      </c>
    </row>
    <row r="61" spans="2:18" ht="13.5" customHeight="1" thickBot="1">
      <c r="B61" s="127" t="e">
        <f>VLOOKUP($D61,'BD ITEMS 16NOV S&amp;M'!$B:$E,4,0)</f>
        <v>#N/A</v>
      </c>
      <c r="C61" s="127" t="e">
        <f>VLOOKUP($D61,'BD ITEMS 16NOV S&amp;M'!$B:$E,3,0)</f>
        <v>#N/A</v>
      </c>
      <c r="D61" s="127">
        <v>53530</v>
      </c>
      <c r="E61" s="128" t="s">
        <v>438</v>
      </c>
      <c r="F61" s="148">
        <v>40</v>
      </c>
      <c r="G61" s="969">
        <v>10</v>
      </c>
      <c r="H61" s="148"/>
      <c r="I61" s="145"/>
      <c r="J61" s="269"/>
      <c r="K61" s="447"/>
      <c r="L61" s="447"/>
      <c r="M61" s="447"/>
      <c r="N61" s="272" t="s">
        <v>331</v>
      </c>
      <c r="O61" s="457"/>
      <c r="P61" s="457"/>
      <c r="Q61" s="980"/>
      <c r="R61" s="372"/>
    </row>
    <row r="62" spans="2:18" ht="13.5" customHeight="1">
      <c r="B62" s="127">
        <f>VLOOKUP($D62,'BD ITEMS 16NOV S&amp;M'!$B:$E,4,0)</f>
        <v>10122100</v>
      </c>
      <c r="C62" s="127" t="str">
        <f>VLOOKUP($D62,'BD ITEMS 16NOV S&amp;M'!$B:$E,3,0)</f>
        <v>MX000189</v>
      </c>
      <c r="D62" s="127">
        <v>43502</v>
      </c>
      <c r="E62" s="128" t="s">
        <v>13</v>
      </c>
      <c r="F62" s="148">
        <v>40</v>
      </c>
      <c r="G62" s="969">
        <v>25</v>
      </c>
      <c r="H62" s="148"/>
      <c r="I62" s="145">
        <f>H62*F62</f>
        <v>0</v>
      </c>
      <c r="J62" s="269"/>
      <c r="K62" s="183" t="e">
        <f>VLOOKUP($M62,'BD ITEMS 16NOV S&amp;M'!$B:$E,4,0)</f>
        <v>#N/A</v>
      </c>
      <c r="L62" s="183" t="e">
        <f>VLOOKUP($M62,'BD ITEMS 16NOV S&amp;M'!$B:$E,3,0)</f>
        <v>#N/A</v>
      </c>
      <c r="M62" s="183">
        <v>79479</v>
      </c>
      <c r="N62" s="142" t="s">
        <v>29</v>
      </c>
      <c r="O62" s="143">
        <v>22.68</v>
      </c>
      <c r="P62" s="977">
        <v>5</v>
      </c>
      <c r="Q62" s="144"/>
      <c r="R62" s="186">
        <f t="shared" ref="R62:R81" si="5">Q62*O62</f>
        <v>0</v>
      </c>
    </row>
    <row r="63" spans="2:18" ht="13.5" customHeight="1">
      <c r="B63" s="450">
        <f>VLOOKUP($D63,'BD ITEMS 16NOV S&amp;M'!$B:$E,4,0)</f>
        <v>10122100</v>
      </c>
      <c r="C63" s="450" t="str">
        <f>VLOOKUP($D63,'BD ITEMS 16NOV S&amp;M'!$B:$E,3,0)</f>
        <v>MX000187</v>
      </c>
      <c r="D63" s="450">
        <v>43420</v>
      </c>
      <c r="E63" s="448" t="s">
        <v>555</v>
      </c>
      <c r="F63" s="150">
        <v>40</v>
      </c>
      <c r="G63" s="970">
        <v>10</v>
      </c>
      <c r="H63" s="150"/>
      <c r="I63" s="145">
        <f t="shared" ref="I63:I73" si="6">H63*F63</f>
        <v>0</v>
      </c>
      <c r="J63" s="269"/>
      <c r="K63" s="127">
        <f>VLOOKUP($M63,'BD ITEMS 16NOV S&amp;M'!$B:$E,4,0)</f>
        <v>10122100</v>
      </c>
      <c r="L63" s="127" t="str">
        <f>VLOOKUP($M63,'BD ITEMS 16NOV S&amp;M'!$B:$E,3,0)</f>
        <v>MX000049</v>
      </c>
      <c r="M63" s="127">
        <v>66704</v>
      </c>
      <c r="N63" s="147" t="s">
        <v>30</v>
      </c>
      <c r="O63" s="148">
        <v>40</v>
      </c>
      <c r="P63" s="437">
        <v>10</v>
      </c>
      <c r="Q63" s="149"/>
      <c r="R63" s="145">
        <f t="shared" si="5"/>
        <v>0</v>
      </c>
    </row>
    <row r="64" spans="2:18" ht="13.5" customHeight="1">
      <c r="B64" s="450">
        <f>VLOOKUP($D64,'BD ITEMS 16NOV S&amp;M'!$B:$E,4,0)</f>
        <v>10122100</v>
      </c>
      <c r="C64" s="450" t="str">
        <f>VLOOKUP($D64,'BD ITEMS 16NOV S&amp;M'!$B:$E,3,0)</f>
        <v>MX000227</v>
      </c>
      <c r="D64" s="450">
        <v>43162</v>
      </c>
      <c r="E64" s="448" t="s">
        <v>556</v>
      </c>
      <c r="F64" s="150">
        <v>40</v>
      </c>
      <c r="G64" s="970">
        <v>10</v>
      </c>
      <c r="H64" s="150"/>
      <c r="I64" s="145">
        <f t="shared" si="6"/>
        <v>0</v>
      </c>
      <c r="J64" s="269"/>
      <c r="K64" s="127">
        <f>VLOOKUP($M64,'BD ITEMS 16NOV S&amp;M'!$B:$E,4,0)</f>
        <v>10122100</v>
      </c>
      <c r="L64" s="127" t="str">
        <f>VLOOKUP($M64,'BD ITEMS 16NOV S&amp;M'!$B:$E,3,0)</f>
        <v>MX000044</v>
      </c>
      <c r="M64" s="127">
        <v>46194</v>
      </c>
      <c r="N64" s="147" t="s">
        <v>32</v>
      </c>
      <c r="O64" s="148">
        <v>40</v>
      </c>
      <c r="P64" s="437">
        <v>10</v>
      </c>
      <c r="Q64" s="149"/>
      <c r="R64" s="145">
        <f t="shared" si="5"/>
        <v>0</v>
      </c>
    </row>
    <row r="65" spans="2:19" ht="12.75" customHeight="1">
      <c r="B65" s="450">
        <f>VLOOKUP($D65,'BD ITEMS 16NOV S&amp;M'!$B:$E,4,0)</f>
        <v>10122100</v>
      </c>
      <c r="C65" s="450" t="str">
        <f>VLOOKUP($D65,'BD ITEMS 16NOV S&amp;M'!$B:$E,3,0)</f>
        <v>MX000226</v>
      </c>
      <c r="D65" s="450">
        <v>43169</v>
      </c>
      <c r="E65" s="448" t="s">
        <v>557</v>
      </c>
      <c r="F65" s="150">
        <v>20</v>
      </c>
      <c r="G65" s="970">
        <v>20</v>
      </c>
      <c r="H65" s="150"/>
      <c r="I65" s="145">
        <f t="shared" si="6"/>
        <v>0</v>
      </c>
      <c r="J65" s="269"/>
      <c r="K65" s="127">
        <f>VLOOKUP($M65,'BD ITEMS 16NOV S&amp;M'!$B:$E,4,0)</f>
        <v>10122100</v>
      </c>
      <c r="L65" s="127" t="str">
        <f>VLOOKUP($M65,'BD ITEMS 16NOV S&amp;M'!$B:$E,3,0)</f>
        <v>MX000048</v>
      </c>
      <c r="M65" s="127">
        <v>46214</v>
      </c>
      <c r="N65" s="147" t="s">
        <v>33</v>
      </c>
      <c r="O65" s="148">
        <v>40</v>
      </c>
      <c r="P65" s="437">
        <v>10</v>
      </c>
      <c r="Q65" s="149"/>
      <c r="R65" s="145">
        <f t="shared" si="5"/>
        <v>0</v>
      </c>
    </row>
    <row r="66" spans="2:19" ht="12.75" customHeight="1">
      <c r="B66" s="450">
        <f>VLOOKUP($D66,'BD ITEMS 16NOV S&amp;M'!$B:$E,4,0)</f>
        <v>10122100</v>
      </c>
      <c r="C66" s="450" t="str">
        <f>VLOOKUP($D66,'BD ITEMS 16NOV S&amp;M'!$B:$E,3,0)</f>
        <v>MX000203</v>
      </c>
      <c r="D66" s="450">
        <v>43166</v>
      </c>
      <c r="E66" s="448" t="s">
        <v>558</v>
      </c>
      <c r="F66" s="150">
        <v>5</v>
      </c>
      <c r="G66" s="970">
        <v>50</v>
      </c>
      <c r="H66" s="150"/>
      <c r="I66" s="145">
        <f t="shared" si="6"/>
        <v>0</v>
      </c>
      <c r="J66" s="269"/>
      <c r="K66" s="450">
        <f>VLOOKUP($M66,'BD ITEMS 16NOV S&amp;M'!$B:$E,4,0)</f>
        <v>10122100</v>
      </c>
      <c r="L66" s="450" t="str">
        <f>VLOOKUP($M66,'BD ITEMS 16NOV S&amp;M'!$B:$E,3,0)</f>
        <v>MX000046</v>
      </c>
      <c r="M66" s="450">
        <v>46204</v>
      </c>
      <c r="N66" s="230" t="s">
        <v>190</v>
      </c>
      <c r="O66" s="150">
        <v>40</v>
      </c>
      <c r="P66" s="962">
        <v>25</v>
      </c>
      <c r="Q66" s="149"/>
      <c r="R66" s="145">
        <f t="shared" si="5"/>
        <v>0</v>
      </c>
    </row>
    <row r="67" spans="2:19" ht="12.75" customHeight="1">
      <c r="B67" s="127">
        <f>VLOOKUP($D67,'BD ITEMS 16NOV S&amp;M'!$B:$E,4,0)</f>
        <v>10122100</v>
      </c>
      <c r="C67" s="127" t="str">
        <f>VLOOKUP($D67,'BD ITEMS 16NOV S&amp;M'!$B:$E,3,0)</f>
        <v>MX000206</v>
      </c>
      <c r="D67" s="127">
        <v>43172</v>
      </c>
      <c r="E67" s="128" t="s">
        <v>559</v>
      </c>
      <c r="F67" s="129">
        <v>40</v>
      </c>
      <c r="G67" s="981">
        <v>25</v>
      </c>
      <c r="H67" s="130"/>
      <c r="I67" s="145">
        <f t="shared" si="6"/>
        <v>0</v>
      </c>
      <c r="J67" s="269"/>
      <c r="K67" s="450">
        <f>VLOOKUP($M67,'BD ITEMS 16NOV S&amp;M'!$B:$E,4,0)</f>
        <v>10122100</v>
      </c>
      <c r="L67" s="450" t="str">
        <f>VLOOKUP($M67,'BD ITEMS 16NOV S&amp;M'!$B:$E,3,0)</f>
        <v>MX000050</v>
      </c>
      <c r="M67" s="450">
        <v>46234</v>
      </c>
      <c r="N67" s="230" t="s">
        <v>34</v>
      </c>
      <c r="O67" s="150">
        <v>40</v>
      </c>
      <c r="P67" s="962">
        <v>10</v>
      </c>
      <c r="Q67" s="149"/>
      <c r="R67" s="145">
        <f t="shared" si="5"/>
        <v>0</v>
      </c>
    </row>
    <row r="68" spans="2:19" ht="13.5" customHeight="1">
      <c r="B68" s="127">
        <f>VLOOKUP($D68,'BD ITEMS 16NOV S&amp;M'!$B:$E,4,0)</f>
        <v>10122100</v>
      </c>
      <c r="C68" s="127" t="str">
        <f>VLOOKUP($D68,'BD ITEMS 16NOV S&amp;M'!$B:$E,3,0)</f>
        <v>MX000201</v>
      </c>
      <c r="D68" s="127">
        <v>43176</v>
      </c>
      <c r="E68" s="128" t="s">
        <v>560</v>
      </c>
      <c r="F68" s="129">
        <v>5</v>
      </c>
      <c r="G68" s="981">
        <v>50</v>
      </c>
      <c r="H68" s="130"/>
      <c r="I68" s="145">
        <f t="shared" si="6"/>
        <v>0</v>
      </c>
      <c r="J68" s="269"/>
      <c r="K68" s="127">
        <f>VLOOKUP($M68,'BD ITEMS 16NOV S&amp;M'!$B:$E,4,0)</f>
        <v>10122100</v>
      </c>
      <c r="L68" s="127" t="str">
        <f>VLOOKUP($M68,'BD ITEMS 16NOV S&amp;M'!$B:$E,3,0)</f>
        <v>MX000036</v>
      </c>
      <c r="M68" s="127">
        <v>56294</v>
      </c>
      <c r="N68" s="147" t="s">
        <v>321</v>
      </c>
      <c r="O68" s="148">
        <v>40</v>
      </c>
      <c r="P68" s="437">
        <v>25</v>
      </c>
      <c r="Q68" s="149"/>
      <c r="R68" s="145">
        <f t="shared" si="5"/>
        <v>0</v>
      </c>
    </row>
    <row r="69" spans="2:19" ht="12.75" customHeight="1">
      <c r="B69" s="127">
        <f>VLOOKUP($D69,'BD ITEMS 16NOV S&amp;M'!$B:$E,4,0)</f>
        <v>10122100</v>
      </c>
      <c r="C69" s="127" t="str">
        <f>VLOOKUP($D69,'BD ITEMS 16NOV S&amp;M'!$B:$E,3,0)</f>
        <v>MX000210</v>
      </c>
      <c r="D69" s="127">
        <v>43182</v>
      </c>
      <c r="E69" s="128" t="s">
        <v>561</v>
      </c>
      <c r="F69" s="130">
        <v>40</v>
      </c>
      <c r="G69" s="981">
        <v>25</v>
      </c>
      <c r="H69" s="130"/>
      <c r="I69" s="145">
        <f t="shared" si="6"/>
        <v>0</v>
      </c>
      <c r="J69" s="269"/>
      <c r="K69" s="127">
        <f>VLOOKUP($M69,'BD ITEMS 16NOV S&amp;M'!$B:$E,4,0)</f>
        <v>10122100</v>
      </c>
      <c r="L69" s="127" t="str">
        <f>VLOOKUP($M69,'BD ITEMS 16NOV S&amp;M'!$B:$E,3,0)</f>
        <v>MX000053</v>
      </c>
      <c r="M69" s="127">
        <v>86624</v>
      </c>
      <c r="N69" s="147" t="s">
        <v>37</v>
      </c>
      <c r="O69" s="148">
        <v>25</v>
      </c>
      <c r="P69" s="437">
        <v>5</v>
      </c>
      <c r="Q69" s="149"/>
      <c r="R69" s="145">
        <f t="shared" si="5"/>
        <v>0</v>
      </c>
    </row>
    <row r="70" spans="2:19" ht="12.75" customHeight="1">
      <c r="B70" s="127">
        <f>VLOOKUP($D70,'BD ITEMS 16NOV S&amp;M'!$B:$E,4,0)</f>
        <v>10122100</v>
      </c>
      <c r="C70" s="127" t="str">
        <f>VLOOKUP($D70,'BD ITEMS 16NOV S&amp;M'!$B:$E,3,0)</f>
        <v>MX000209</v>
      </c>
      <c r="D70" s="127">
        <v>43189</v>
      </c>
      <c r="E70" s="128" t="s">
        <v>562</v>
      </c>
      <c r="F70" s="130">
        <v>20</v>
      </c>
      <c r="G70" s="981">
        <v>20</v>
      </c>
      <c r="H70" s="130"/>
      <c r="I70" s="145">
        <f t="shared" si="6"/>
        <v>0</v>
      </c>
      <c r="J70" s="269"/>
      <c r="K70" s="127">
        <f>VLOOKUP($M70,'BD ITEMS 16NOV S&amp;M'!$B:$E,4,0)</f>
        <v>10122100</v>
      </c>
      <c r="L70" s="127" t="str">
        <f>VLOOKUP($M70,'BD ITEMS 16NOV S&amp;M'!$B:$E,3,0)</f>
        <v>MX000054</v>
      </c>
      <c r="M70" s="127">
        <v>86522</v>
      </c>
      <c r="N70" s="147" t="s">
        <v>38</v>
      </c>
      <c r="O70" s="148">
        <v>25</v>
      </c>
      <c r="P70" s="437">
        <v>5</v>
      </c>
      <c r="Q70" s="149"/>
      <c r="R70" s="145">
        <f t="shared" si="5"/>
        <v>0</v>
      </c>
    </row>
    <row r="71" spans="2:19" ht="12.75" customHeight="1">
      <c r="B71" s="127">
        <f>VLOOKUP($D71,'BD ITEMS 16NOV S&amp;M'!$B:$E,4,0)</f>
        <v>10122100</v>
      </c>
      <c r="C71" s="127" t="str">
        <f>VLOOKUP($D71,'BD ITEMS 16NOV S&amp;M'!$B:$E,3,0)</f>
        <v>MX000202</v>
      </c>
      <c r="D71" s="127">
        <v>43186</v>
      </c>
      <c r="E71" s="128" t="s">
        <v>563</v>
      </c>
      <c r="F71" s="130">
        <v>5</v>
      </c>
      <c r="G71" s="981">
        <v>20</v>
      </c>
      <c r="H71" s="130"/>
      <c r="I71" s="145">
        <f t="shared" si="6"/>
        <v>0</v>
      </c>
      <c r="J71" s="269"/>
      <c r="K71" s="127">
        <f>VLOOKUP($M71,'BD ITEMS 16NOV S&amp;M'!$B:$E,4,0)</f>
        <v>10122100</v>
      </c>
      <c r="L71" s="127" t="str">
        <f>VLOOKUP($M71,'BD ITEMS 16NOV S&amp;M'!$B:$E,3,0)</f>
        <v>MX000055</v>
      </c>
      <c r="M71" s="127">
        <v>86514</v>
      </c>
      <c r="N71" s="147" t="s">
        <v>39</v>
      </c>
      <c r="O71" s="148">
        <v>25</v>
      </c>
      <c r="P71" s="437">
        <v>5</v>
      </c>
      <c r="Q71" s="149"/>
      <c r="R71" s="145">
        <f t="shared" si="5"/>
        <v>0</v>
      </c>
    </row>
    <row r="72" spans="2:19" ht="12.75" customHeight="1">
      <c r="B72" s="127">
        <f>VLOOKUP($D72,'BD ITEMS 16NOV S&amp;M'!$B:$E,4,0)</f>
        <v>10122100</v>
      </c>
      <c r="C72" s="127" t="str">
        <f>VLOOKUP($D72,'BD ITEMS 16NOV S&amp;M'!$B:$E,3,0)</f>
        <v>MX000231</v>
      </c>
      <c r="D72" s="127">
        <v>43192</v>
      </c>
      <c r="E72" s="128" t="s">
        <v>564</v>
      </c>
      <c r="F72" s="130">
        <v>40</v>
      </c>
      <c r="G72" s="981">
        <v>10</v>
      </c>
      <c r="H72" s="130"/>
      <c r="I72" s="145">
        <f t="shared" si="6"/>
        <v>0</v>
      </c>
      <c r="J72" s="269"/>
      <c r="K72" s="127">
        <f>VLOOKUP($M72,'BD ITEMS 16NOV S&amp;M'!$B:$E,4,0)</f>
        <v>10122100</v>
      </c>
      <c r="L72" s="127" t="str">
        <f>VLOOKUP($M72,'BD ITEMS 16NOV S&amp;M'!$B:$E,3,0)</f>
        <v>MX000056</v>
      </c>
      <c r="M72" s="127">
        <v>86044</v>
      </c>
      <c r="N72" s="147" t="s">
        <v>40</v>
      </c>
      <c r="O72" s="148">
        <v>25</v>
      </c>
      <c r="P72" s="437">
        <v>5</v>
      </c>
      <c r="Q72" s="149"/>
      <c r="R72" s="145">
        <f t="shared" si="5"/>
        <v>0</v>
      </c>
    </row>
    <row r="73" spans="2:19" ht="13.5" customHeight="1" thickBot="1">
      <c r="B73" s="132">
        <f>VLOOKUP($D73,'BD ITEMS 16NOV S&amp;M'!$B:$E,4,0)</f>
        <v>10122100</v>
      </c>
      <c r="C73" s="132" t="str">
        <f>VLOOKUP($D73,'BD ITEMS 16NOV S&amp;M'!$B:$E,3,0)</f>
        <v>MX000204</v>
      </c>
      <c r="D73" s="132">
        <v>43250</v>
      </c>
      <c r="E73" s="133" t="s">
        <v>16</v>
      </c>
      <c r="F73" s="182">
        <v>40</v>
      </c>
      <c r="G73" s="982">
        <v>10</v>
      </c>
      <c r="H73" s="182"/>
      <c r="I73" s="212">
        <f t="shared" si="6"/>
        <v>0</v>
      </c>
      <c r="J73" s="272"/>
      <c r="K73" s="127">
        <f>VLOOKUP($M73,'BD ITEMS 16NOV S&amp;M'!$B:$E,4,0)</f>
        <v>10122100</v>
      </c>
      <c r="L73" s="127" t="str">
        <f>VLOOKUP($M73,'BD ITEMS 16NOV S&amp;M'!$B:$E,3,0)</f>
        <v>MX000058</v>
      </c>
      <c r="M73" s="127">
        <v>86032</v>
      </c>
      <c r="N73" s="147" t="s">
        <v>41</v>
      </c>
      <c r="O73" s="148">
        <v>25</v>
      </c>
      <c r="P73" s="437">
        <v>5</v>
      </c>
      <c r="Q73" s="149"/>
      <c r="R73" s="145">
        <f t="shared" si="5"/>
        <v>0</v>
      </c>
    </row>
    <row r="74" spans="2:19" ht="12.75" thickBot="1">
      <c r="B74" s="964"/>
      <c r="C74" s="964"/>
      <c r="D74" s="964"/>
      <c r="E74" s="272" t="s">
        <v>565</v>
      </c>
      <c r="F74" s="965"/>
      <c r="G74" s="966"/>
      <c r="H74" s="965"/>
      <c r="I74" s="967"/>
      <c r="J74" s="269"/>
      <c r="K74" s="127">
        <f>VLOOKUP($M74,'BD ITEMS 16NOV S&amp;M'!$B:$E,4,0)</f>
        <v>10122100</v>
      </c>
      <c r="L74" s="127" t="str">
        <f>VLOOKUP($M74,'BD ITEMS 16NOV S&amp;M'!$B:$E,3,0)</f>
        <v>MX000059</v>
      </c>
      <c r="M74" s="127">
        <v>86022</v>
      </c>
      <c r="N74" s="147" t="s">
        <v>42</v>
      </c>
      <c r="O74" s="148">
        <v>25</v>
      </c>
      <c r="P74" s="437">
        <v>5</v>
      </c>
      <c r="Q74" s="149"/>
      <c r="R74" s="145">
        <f t="shared" si="5"/>
        <v>0</v>
      </c>
    </row>
    <row r="75" spans="2:19">
      <c r="B75" s="983">
        <f>VLOOKUP($D75,'BD ITEMS 16NOV S&amp;M'!$B:$E,4,0)</f>
        <v>10122100</v>
      </c>
      <c r="C75" s="983" t="str">
        <f>VLOOKUP($D75,'BD ITEMS 16NOV S&amp;M'!$B:$E,3,0)</f>
        <v>MX000085</v>
      </c>
      <c r="D75" s="983">
        <v>46252</v>
      </c>
      <c r="E75" s="984" t="s">
        <v>45</v>
      </c>
      <c r="F75" s="143">
        <v>40</v>
      </c>
      <c r="G75" s="968">
        <v>5</v>
      </c>
      <c r="H75" s="143"/>
      <c r="I75" s="186">
        <f t="shared" ref="I75:I94" si="7">H75*F75</f>
        <v>0</v>
      </c>
      <c r="J75" s="269"/>
      <c r="K75" s="127">
        <f>VLOOKUP($M75,'BD ITEMS 16NOV S&amp;M'!$B:$E,4,0)</f>
        <v>10122100</v>
      </c>
      <c r="L75" s="127" t="str">
        <f>VLOOKUP($M75,'BD ITEMS 16NOV S&amp;M'!$B:$E,3,0)</f>
        <v>MX000060</v>
      </c>
      <c r="M75" s="127">
        <v>86012</v>
      </c>
      <c r="N75" s="147" t="s">
        <v>43</v>
      </c>
      <c r="O75" s="148">
        <v>15</v>
      </c>
      <c r="P75" s="437">
        <v>5</v>
      </c>
      <c r="Q75" s="149"/>
      <c r="R75" s="145">
        <f t="shared" si="5"/>
        <v>0</v>
      </c>
      <c r="S75" s="158"/>
    </row>
    <row r="76" spans="2:19" ht="12.75" customHeight="1">
      <c r="B76" s="985">
        <f>VLOOKUP($D76,'BD ITEMS 16NOV S&amp;M'!$B:$E,4,0)</f>
        <v>10122100</v>
      </c>
      <c r="C76" s="985" t="str">
        <f>VLOOKUP($D76,'BD ITEMS 16NOV S&amp;M'!$B:$E,3,0)</f>
        <v>MX000086</v>
      </c>
      <c r="D76" s="985">
        <v>46259</v>
      </c>
      <c r="E76" s="986" t="s">
        <v>46</v>
      </c>
      <c r="F76" s="148">
        <v>5</v>
      </c>
      <c r="G76" s="969">
        <v>10</v>
      </c>
      <c r="H76" s="148"/>
      <c r="I76" s="145">
        <f t="shared" si="7"/>
        <v>0</v>
      </c>
      <c r="J76" s="269"/>
      <c r="K76" s="127">
        <f>VLOOKUP($M76,'BD ITEMS 16NOV S&amp;M'!$B:$E,4,0)</f>
        <v>10122100</v>
      </c>
      <c r="L76" s="127" t="str">
        <f>VLOOKUP($M76,'BD ITEMS 16NOV S&amp;M'!$B:$E,3,0)</f>
        <v>MX000061</v>
      </c>
      <c r="M76" s="127">
        <v>66164</v>
      </c>
      <c r="N76" s="147" t="s">
        <v>566</v>
      </c>
      <c r="O76" s="148">
        <v>25</v>
      </c>
      <c r="P76" s="437">
        <v>5</v>
      </c>
      <c r="Q76" s="149"/>
      <c r="R76" s="145">
        <f t="shared" si="5"/>
        <v>0</v>
      </c>
    </row>
    <row r="77" spans="2:19" ht="12.75" customHeight="1">
      <c r="B77" s="985">
        <f>VLOOKUP($D77,'BD ITEMS 16NOV S&amp;M'!$B:$E,4,0)</f>
        <v>10122100</v>
      </c>
      <c r="C77" s="985" t="str">
        <f>VLOOKUP($D77,'BD ITEMS 16NOV S&amp;M'!$B:$E,3,0)</f>
        <v>MX000078</v>
      </c>
      <c r="D77" s="985">
        <v>46462</v>
      </c>
      <c r="E77" s="986" t="s">
        <v>47</v>
      </c>
      <c r="F77" s="148">
        <v>40</v>
      </c>
      <c r="G77" s="969">
        <v>5</v>
      </c>
      <c r="H77" s="148"/>
      <c r="I77" s="145">
        <f t="shared" si="7"/>
        <v>0</v>
      </c>
      <c r="J77" s="269"/>
      <c r="K77" s="127">
        <f>VLOOKUP($M77,'BD ITEMS 16NOV S&amp;M'!$B:$E,4,0)</f>
        <v>10122100</v>
      </c>
      <c r="L77" s="127" t="str">
        <f>VLOOKUP($M77,'BD ITEMS 16NOV S&amp;M'!$B:$E,3,0)</f>
        <v>MX000047</v>
      </c>
      <c r="M77" s="127">
        <v>66149</v>
      </c>
      <c r="N77" s="147" t="s">
        <v>237</v>
      </c>
      <c r="O77" s="148">
        <v>2</v>
      </c>
      <c r="P77" s="437">
        <v>1</v>
      </c>
      <c r="Q77" s="149"/>
      <c r="R77" s="145">
        <f t="shared" si="5"/>
        <v>0</v>
      </c>
    </row>
    <row r="78" spans="2:19" ht="12.75" customHeight="1">
      <c r="B78" s="985">
        <f>VLOOKUP($D78,'BD ITEMS 16NOV S&amp;M'!$B:$E,4,0)</f>
        <v>10122100</v>
      </c>
      <c r="C78" s="985" t="str">
        <f>VLOOKUP($D78,'BD ITEMS 16NOV S&amp;M'!$B:$E,3,0)</f>
        <v>MX000079</v>
      </c>
      <c r="D78" s="985">
        <v>46466</v>
      </c>
      <c r="E78" s="986" t="s">
        <v>48</v>
      </c>
      <c r="F78" s="148">
        <v>5</v>
      </c>
      <c r="G78" s="969">
        <v>10</v>
      </c>
      <c r="H78" s="148"/>
      <c r="I78" s="145">
        <f t="shared" si="7"/>
        <v>0</v>
      </c>
      <c r="J78" s="269"/>
      <c r="K78" s="127">
        <f>VLOOKUP($M78,'BD ITEMS 16NOV S&amp;M'!$B:$E,4,0)</f>
        <v>10122100</v>
      </c>
      <c r="L78" s="127" t="str">
        <f>VLOOKUP($M78,'BD ITEMS 16NOV S&amp;M'!$B:$E,3,0)</f>
        <v>MX000052</v>
      </c>
      <c r="M78" s="127">
        <v>46132</v>
      </c>
      <c r="N78" s="147" t="s">
        <v>194</v>
      </c>
      <c r="O78" s="148">
        <v>40</v>
      </c>
      <c r="P78" s="437">
        <v>10</v>
      </c>
      <c r="Q78" s="149"/>
      <c r="R78" s="145">
        <f t="shared" si="5"/>
        <v>0</v>
      </c>
    </row>
    <row r="79" spans="2:19" ht="12.75" customHeight="1">
      <c r="B79" s="985">
        <f>VLOOKUP($D79,'BD ITEMS 16NOV S&amp;M'!$B:$E,4,0)</f>
        <v>10122100</v>
      </c>
      <c r="C79" s="985" t="str">
        <f>VLOOKUP($D79,'BD ITEMS 16NOV S&amp;M'!$B:$E,3,0)</f>
        <v>MX002136</v>
      </c>
      <c r="D79" s="985">
        <v>66452</v>
      </c>
      <c r="E79" s="986" t="s">
        <v>49</v>
      </c>
      <c r="F79" s="148">
        <v>40</v>
      </c>
      <c r="G79" s="969">
        <v>5</v>
      </c>
      <c r="H79" s="148"/>
      <c r="I79" s="145">
        <f t="shared" si="7"/>
        <v>0</v>
      </c>
      <c r="J79" s="269"/>
      <c r="K79" s="127">
        <f>VLOOKUP($M79,'BD ITEMS 16NOV S&amp;M'!$B:$E,4,0)</f>
        <v>10122100</v>
      </c>
      <c r="L79" s="127" t="str">
        <f>VLOOKUP($M79,'BD ITEMS 16NOV S&amp;M'!$B:$E,3,0)</f>
        <v>MX000043</v>
      </c>
      <c r="M79" s="127">
        <v>46394</v>
      </c>
      <c r="N79" s="147" t="s">
        <v>44</v>
      </c>
      <c r="O79" s="148">
        <v>40</v>
      </c>
      <c r="P79" s="437">
        <v>10</v>
      </c>
      <c r="Q79" s="149"/>
      <c r="R79" s="145">
        <f t="shared" si="5"/>
        <v>0</v>
      </c>
    </row>
    <row r="80" spans="2:19" ht="13.5" customHeight="1">
      <c r="B80" s="985">
        <f>VLOOKUP($D80,'BD ITEMS 16NOV S&amp;M'!$B:$E,4,0)</f>
        <v>10122100</v>
      </c>
      <c r="C80" s="985" t="str">
        <f>VLOOKUP($D80,'BD ITEMS 16NOV S&amp;M'!$B:$E,3,0)</f>
        <v>MX002137</v>
      </c>
      <c r="D80" s="985">
        <v>66456</v>
      </c>
      <c r="E80" s="986" t="s">
        <v>50</v>
      </c>
      <c r="F80" s="148">
        <v>5</v>
      </c>
      <c r="G80" s="969">
        <v>10</v>
      </c>
      <c r="H80" s="148"/>
      <c r="I80" s="145">
        <f t="shared" si="7"/>
        <v>0</v>
      </c>
      <c r="J80" s="269"/>
      <c r="K80" s="442">
        <f>VLOOKUP($M80,'BD ITEMS 16NOV S&amp;M'!$B:$E,4,0)</f>
        <v>10122100</v>
      </c>
      <c r="L80" s="442" t="str">
        <f>VLOOKUP($M80,'BD ITEMS 16NOV S&amp;M'!$B:$E,3,0)</f>
        <v>MX000039</v>
      </c>
      <c r="M80" s="442">
        <v>56104</v>
      </c>
      <c r="N80" s="978" t="s">
        <v>567</v>
      </c>
      <c r="O80" s="440">
        <v>40</v>
      </c>
      <c r="P80" s="979">
        <v>10</v>
      </c>
      <c r="Q80" s="459"/>
      <c r="R80" s="206">
        <f t="shared" si="5"/>
        <v>0</v>
      </c>
    </row>
    <row r="81" spans="2:18" ht="12.75" customHeight="1" thickBot="1">
      <c r="B81" s="985">
        <f>VLOOKUP($D81,'BD ITEMS 16NOV S&amp;M'!$B:$E,4,0)</f>
        <v>10122100</v>
      </c>
      <c r="C81" s="985" t="str">
        <f>VLOOKUP($D81,'BD ITEMS 16NOV S&amp;M'!$B:$E,3,0)</f>
        <v>MX000071</v>
      </c>
      <c r="D81" s="985">
        <v>46472</v>
      </c>
      <c r="E81" s="987" t="s">
        <v>51</v>
      </c>
      <c r="F81" s="148">
        <v>40</v>
      </c>
      <c r="G81" s="969">
        <v>5</v>
      </c>
      <c r="H81" s="148"/>
      <c r="I81" s="145">
        <f t="shared" si="7"/>
        <v>0</v>
      </c>
      <c r="J81" s="152"/>
      <c r="K81" s="132">
        <f>VLOOKUP($M81,'BD ITEMS 16NOV S&amp;M'!$B:$E,4,0)</f>
        <v>10122100</v>
      </c>
      <c r="L81" s="132" t="str">
        <f>VLOOKUP($M81,'BD ITEMS 16NOV S&amp;M'!$B:$E,3,0)</f>
        <v>MX000037</v>
      </c>
      <c r="M81" s="132">
        <v>56152</v>
      </c>
      <c r="N81" s="235" t="s">
        <v>238</v>
      </c>
      <c r="O81" s="232">
        <v>40</v>
      </c>
      <c r="P81" s="988">
        <v>10</v>
      </c>
      <c r="Q81" s="235"/>
      <c r="R81" s="212">
        <f t="shared" si="5"/>
        <v>0</v>
      </c>
    </row>
    <row r="82" spans="2:18" ht="12.75" customHeight="1" thickBot="1">
      <c r="B82" s="985">
        <f>VLOOKUP($D82,'BD ITEMS 16NOV S&amp;M'!$B:$E,4,0)</f>
        <v>10122100</v>
      </c>
      <c r="C82" s="985" t="str">
        <f>VLOOKUP($D82,'BD ITEMS 16NOV S&amp;M'!$B:$E,3,0)</f>
        <v>MX000074</v>
      </c>
      <c r="D82" s="985">
        <v>46442</v>
      </c>
      <c r="E82" s="986" t="s">
        <v>53</v>
      </c>
      <c r="F82" s="148">
        <v>40</v>
      </c>
      <c r="G82" s="969">
        <v>5</v>
      </c>
      <c r="H82" s="148"/>
      <c r="I82" s="145">
        <f t="shared" si="7"/>
        <v>0</v>
      </c>
      <c r="J82" s="152"/>
      <c r="K82" s="447"/>
      <c r="L82" s="447"/>
      <c r="M82" s="447"/>
      <c r="N82" s="272" t="s">
        <v>568</v>
      </c>
      <c r="O82" s="270"/>
      <c r="P82" s="989"/>
      <c r="R82" s="189"/>
    </row>
    <row r="83" spans="2:18" ht="12.75" customHeight="1">
      <c r="B83" s="985">
        <f>VLOOKUP($D83,'BD ITEMS 16NOV S&amp;M'!$B:$E,4,0)</f>
        <v>10122100</v>
      </c>
      <c r="C83" s="985" t="str">
        <f>VLOOKUP($D83,'BD ITEMS 16NOV S&amp;M'!$B:$E,3,0)</f>
        <v>MX000075</v>
      </c>
      <c r="D83" s="985">
        <v>46446</v>
      </c>
      <c r="E83" s="986" t="s">
        <v>54</v>
      </c>
      <c r="F83" s="148">
        <v>5</v>
      </c>
      <c r="G83" s="969">
        <v>10</v>
      </c>
      <c r="H83" s="148"/>
      <c r="I83" s="145">
        <f t="shared" si="7"/>
        <v>0</v>
      </c>
      <c r="J83" s="152"/>
      <c r="K83" s="225">
        <f>VLOOKUP($M83,'BD ITEMS 16NOV S&amp;M'!$B:$E,4,0)</f>
        <v>10122100</v>
      </c>
      <c r="L83" s="225" t="str">
        <f>VLOOKUP($M83,'BD ITEMS 16NOV S&amp;M'!$B:$E,3,0)</f>
        <v>MX000115</v>
      </c>
      <c r="M83" s="225">
        <v>88699</v>
      </c>
      <c r="N83" s="226" t="s">
        <v>91</v>
      </c>
      <c r="O83" s="143">
        <v>10</v>
      </c>
      <c r="P83" s="960">
        <v>5</v>
      </c>
      <c r="Q83" s="144"/>
      <c r="R83" s="186">
        <f t="shared" ref="R83:R87" si="8">Q83*O83</f>
        <v>0</v>
      </c>
    </row>
    <row r="84" spans="2:18" ht="12.75" customHeight="1">
      <c r="B84" s="985">
        <f>VLOOKUP($D84,'BD ITEMS 16NOV S&amp;M'!$B:$E,4,0)</f>
        <v>10122100</v>
      </c>
      <c r="C84" s="985" t="str">
        <f>VLOOKUP($D84,'BD ITEMS 16NOV S&amp;M'!$B:$E,3,0)</f>
        <v>MX000088</v>
      </c>
      <c r="D84" s="985">
        <v>46482</v>
      </c>
      <c r="E84" s="986" t="s">
        <v>55</v>
      </c>
      <c r="F84" s="148">
        <v>40</v>
      </c>
      <c r="G84" s="969">
        <v>5</v>
      </c>
      <c r="H84" s="148"/>
      <c r="I84" s="145">
        <f t="shared" si="7"/>
        <v>0</v>
      </c>
      <c r="J84" s="152"/>
      <c r="K84" s="229">
        <f>VLOOKUP($M84,'BD ITEMS 16NOV S&amp;M'!$B:$E,4,0)</f>
        <v>10122100</v>
      </c>
      <c r="L84" s="229" t="str">
        <f>VLOOKUP($M84,'BD ITEMS 16NOV S&amp;M'!$B:$E,3,0)</f>
        <v>MX000116</v>
      </c>
      <c r="M84" s="229">
        <v>88698</v>
      </c>
      <c r="N84" s="230" t="s">
        <v>92</v>
      </c>
      <c r="O84" s="148">
        <v>10</v>
      </c>
      <c r="P84" s="962">
        <v>5</v>
      </c>
      <c r="Q84" s="149"/>
      <c r="R84" s="145">
        <f t="shared" si="8"/>
        <v>0</v>
      </c>
    </row>
    <row r="85" spans="2:18" ht="12.75" customHeight="1">
      <c r="B85" s="985">
        <f>VLOOKUP($D85,'BD ITEMS 16NOV S&amp;M'!$B:$E,4,0)</f>
        <v>10122100</v>
      </c>
      <c r="C85" s="985" t="str">
        <f>VLOOKUP($D85,'BD ITEMS 16NOV S&amp;M'!$B:$E,3,0)</f>
        <v>MX000089</v>
      </c>
      <c r="D85" s="985">
        <v>46486</v>
      </c>
      <c r="E85" s="986" t="s">
        <v>56</v>
      </c>
      <c r="F85" s="148">
        <v>5</v>
      </c>
      <c r="G85" s="969">
        <v>10</v>
      </c>
      <c r="H85" s="148"/>
      <c r="I85" s="145">
        <f t="shared" si="7"/>
        <v>0</v>
      </c>
      <c r="J85" s="152"/>
      <c r="K85" s="146">
        <f>VLOOKUP($M85,'BD ITEMS 16NOV S&amp;M'!$B:$E,4,0)</f>
        <v>10122100</v>
      </c>
      <c r="L85" s="146" t="str">
        <f>VLOOKUP($M85,'BD ITEMS 16NOV S&amp;M'!$B:$E,3,0)</f>
        <v>MX000119</v>
      </c>
      <c r="M85" s="146">
        <v>48179</v>
      </c>
      <c r="N85" s="147" t="s">
        <v>93</v>
      </c>
      <c r="O85" s="148">
        <v>20</v>
      </c>
      <c r="P85" s="962">
        <v>5</v>
      </c>
      <c r="Q85" s="149"/>
      <c r="R85" s="145">
        <f t="shared" si="8"/>
        <v>0</v>
      </c>
    </row>
    <row r="86" spans="2:18" ht="12.75" customHeight="1">
      <c r="B86" s="985">
        <f>VLOOKUP($D86,'BD ITEMS 16NOV S&amp;M'!$B:$E,4,0)</f>
        <v>10122100</v>
      </c>
      <c r="C86" s="985" t="str">
        <f>VLOOKUP($D86,'BD ITEMS 16NOV S&amp;M'!$B:$E,3,0)</f>
        <v>MX000063</v>
      </c>
      <c r="D86" s="985">
        <v>66962</v>
      </c>
      <c r="E86" s="986" t="s">
        <v>57</v>
      </c>
      <c r="F86" s="148">
        <v>40</v>
      </c>
      <c r="G86" s="969">
        <v>5</v>
      </c>
      <c r="H86" s="148"/>
      <c r="I86" s="145">
        <f t="shared" si="7"/>
        <v>0</v>
      </c>
      <c r="J86" s="152"/>
      <c r="K86" s="146">
        <f>VLOOKUP($M86,'BD ITEMS 16NOV S&amp;M'!$B:$E,4,0)</f>
        <v>10122100</v>
      </c>
      <c r="L86" s="146" t="str">
        <f>VLOOKUP($M86,'BD ITEMS 16NOV S&amp;M'!$B:$E,3,0)</f>
        <v>MX000120</v>
      </c>
      <c r="M86" s="146">
        <v>48189</v>
      </c>
      <c r="N86" s="147" t="s">
        <v>94</v>
      </c>
      <c r="O86" s="148">
        <v>20</v>
      </c>
      <c r="P86" s="962">
        <v>5</v>
      </c>
      <c r="Q86" s="149"/>
      <c r="R86" s="145">
        <f t="shared" si="8"/>
        <v>0</v>
      </c>
    </row>
    <row r="87" spans="2:18" ht="12.75" customHeight="1" thickBot="1">
      <c r="B87" s="985">
        <f>VLOOKUP($D87,'BD ITEMS 16NOV S&amp;M'!$B:$E,4,0)</f>
        <v>10122100</v>
      </c>
      <c r="C87" s="985" t="str">
        <f>VLOOKUP($D87,'BD ITEMS 16NOV S&amp;M'!$B:$E,3,0)</f>
        <v>MX000064</v>
      </c>
      <c r="D87" s="985">
        <v>66966</v>
      </c>
      <c r="E87" s="986" t="s">
        <v>58</v>
      </c>
      <c r="F87" s="148">
        <v>5</v>
      </c>
      <c r="G87" s="969">
        <v>10</v>
      </c>
      <c r="H87" s="148"/>
      <c r="I87" s="145">
        <f t="shared" si="7"/>
        <v>0</v>
      </c>
      <c r="J87" s="152"/>
      <c r="K87" s="195">
        <f>VLOOKUP($M87,'BD ITEMS 16NOV S&amp;M'!$B:$E,4,0)</f>
        <v>10122100</v>
      </c>
      <c r="L87" s="195" t="str">
        <f>VLOOKUP($M87,'BD ITEMS 16NOV S&amp;M'!$B:$E,3,0)</f>
        <v>MX000122</v>
      </c>
      <c r="M87" s="195">
        <v>48199</v>
      </c>
      <c r="N87" s="235" t="s">
        <v>95</v>
      </c>
      <c r="O87" s="182">
        <v>20</v>
      </c>
      <c r="P87" s="990">
        <v>5</v>
      </c>
      <c r="Q87" s="236"/>
      <c r="R87" s="212">
        <f t="shared" si="8"/>
        <v>0</v>
      </c>
    </row>
    <row r="88" spans="2:18" ht="12.75" thickBot="1">
      <c r="B88" s="985">
        <f>VLOOKUP($D88,'BD ITEMS 16NOV S&amp;M'!$B:$E,4,0)</f>
        <v>10122100</v>
      </c>
      <c r="C88" s="985" t="str">
        <f>VLOOKUP($D88,'BD ITEMS 16NOV S&amp;M'!$B:$E,3,0)</f>
        <v>MX000068</v>
      </c>
      <c r="D88" s="985">
        <v>26187</v>
      </c>
      <c r="E88" s="986" t="s">
        <v>59</v>
      </c>
      <c r="F88" s="148">
        <v>25</v>
      </c>
      <c r="G88" s="969">
        <v>5</v>
      </c>
      <c r="H88" s="148"/>
      <c r="I88" s="145">
        <f t="shared" si="7"/>
        <v>0</v>
      </c>
      <c r="K88" s="272"/>
      <c r="L88" s="272"/>
      <c r="M88" s="272"/>
      <c r="N88" s="272" t="s">
        <v>569</v>
      </c>
      <c r="O88" s="270"/>
      <c r="P88" s="989"/>
      <c r="R88" s="991"/>
    </row>
    <row r="89" spans="2:18">
      <c r="B89" s="985">
        <f>VLOOKUP($D89,'BD ITEMS 16NOV S&amp;M'!$B:$E,4,0)</f>
        <v>10122100</v>
      </c>
      <c r="C89" s="985" t="str">
        <f>VLOOKUP($D89,'BD ITEMS 16NOV S&amp;M'!$B:$E,3,0)</f>
        <v>MX000069</v>
      </c>
      <c r="D89" s="985">
        <v>26186</v>
      </c>
      <c r="E89" s="986" t="s">
        <v>60</v>
      </c>
      <c r="F89" s="148">
        <v>5</v>
      </c>
      <c r="G89" s="969">
        <v>10</v>
      </c>
      <c r="H89" s="148"/>
      <c r="I89" s="145">
        <f t="shared" si="7"/>
        <v>0</v>
      </c>
      <c r="K89" s="141">
        <f>VLOOKUP($M89,'BD ITEMS 16NOV S&amp;M'!$B:$E,4,0)</f>
        <v>10122100</v>
      </c>
      <c r="L89" s="141" t="str">
        <f>VLOOKUP($M89,'BD ITEMS 16NOV S&amp;M'!$B:$E,3,0)</f>
        <v>MX000124</v>
      </c>
      <c r="M89" s="141">
        <v>48208</v>
      </c>
      <c r="N89" s="142" t="s">
        <v>97</v>
      </c>
      <c r="O89" s="143">
        <v>20</v>
      </c>
      <c r="P89" s="977">
        <v>5</v>
      </c>
      <c r="Q89" s="144"/>
      <c r="R89" s="186">
        <f t="shared" ref="R89:R91" si="9">Q89*O89</f>
        <v>0</v>
      </c>
    </row>
    <row r="90" spans="2:18">
      <c r="B90" s="985">
        <f>VLOOKUP($D90,'BD ITEMS 16NOV S&amp;M'!$B:$E,4,0)</f>
        <v>10122100</v>
      </c>
      <c r="C90" s="985" t="str">
        <f>VLOOKUP($D90,'BD ITEMS 16NOV S&amp;M'!$B:$E,3,0)</f>
        <v>MX000081</v>
      </c>
      <c r="D90" s="985">
        <v>46122</v>
      </c>
      <c r="E90" s="986" t="s">
        <v>61</v>
      </c>
      <c r="F90" s="148">
        <v>40</v>
      </c>
      <c r="G90" s="969">
        <v>5</v>
      </c>
      <c r="H90" s="148"/>
      <c r="I90" s="145">
        <f t="shared" si="7"/>
        <v>0</v>
      </c>
      <c r="K90" s="146">
        <f>VLOOKUP($M90,'BD ITEMS 16NOV S&amp;M'!$B:$E,4,0)</f>
        <v>10122100</v>
      </c>
      <c r="L90" s="146" t="str">
        <f>VLOOKUP($M90,'BD ITEMS 16NOV S&amp;M'!$B:$E,3,0)</f>
        <v>MX000125</v>
      </c>
      <c r="M90" s="146">
        <v>48219</v>
      </c>
      <c r="N90" s="147" t="s">
        <v>99</v>
      </c>
      <c r="O90" s="148">
        <v>20</v>
      </c>
      <c r="P90" s="437">
        <v>5</v>
      </c>
      <c r="Q90" s="149"/>
      <c r="R90" s="145">
        <f t="shared" si="9"/>
        <v>0</v>
      </c>
    </row>
    <row r="91" spans="2:18" ht="13.5" customHeight="1" thickBot="1">
      <c r="B91" s="985">
        <f>VLOOKUP($D91,'BD ITEMS 16NOV S&amp;M'!$B:$E,4,0)</f>
        <v>10122100</v>
      </c>
      <c r="C91" s="985" t="str">
        <f>VLOOKUP($D91,'BD ITEMS 16NOV S&amp;M'!$B:$E,3,0)</f>
        <v>MX000082</v>
      </c>
      <c r="D91" s="985">
        <v>46126</v>
      </c>
      <c r="E91" s="986" t="s">
        <v>62</v>
      </c>
      <c r="F91" s="148">
        <v>5</v>
      </c>
      <c r="G91" s="969">
        <v>10</v>
      </c>
      <c r="H91" s="148"/>
      <c r="I91" s="145">
        <f t="shared" si="7"/>
        <v>0</v>
      </c>
      <c r="J91" s="992"/>
      <c r="K91" s="195">
        <f>VLOOKUP($M91,'BD ITEMS 16NOV S&amp;M'!$B:$E,4,0)</f>
        <v>10122100</v>
      </c>
      <c r="L91" s="195" t="str">
        <f>VLOOKUP($M91,'BD ITEMS 16NOV S&amp;M'!$B:$E,3,0)</f>
        <v>MX000126</v>
      </c>
      <c r="M91" s="195">
        <v>48229</v>
      </c>
      <c r="N91" s="235" t="s">
        <v>100</v>
      </c>
      <c r="O91" s="182">
        <v>20</v>
      </c>
      <c r="P91" s="993">
        <v>5</v>
      </c>
      <c r="Q91" s="236"/>
      <c r="R91" s="212">
        <f t="shared" si="9"/>
        <v>0</v>
      </c>
    </row>
    <row r="92" spans="2:18" ht="13.5" customHeight="1" thickBot="1">
      <c r="B92" s="985">
        <f>VLOOKUP($D92,'BD ITEMS 16NOV S&amp;M'!$B:$E,4,0)</f>
        <v>10122100</v>
      </c>
      <c r="C92" s="985" t="str">
        <f>VLOOKUP($D92,'BD ITEMS 16NOV S&amp;M'!$B:$E,3,0)</f>
        <v>MX000094</v>
      </c>
      <c r="D92" s="985">
        <v>46022</v>
      </c>
      <c r="E92" s="986" t="s">
        <v>65</v>
      </c>
      <c r="F92" s="148">
        <v>40</v>
      </c>
      <c r="G92" s="969">
        <v>5</v>
      </c>
      <c r="H92" s="148"/>
      <c r="I92" s="145">
        <f t="shared" si="7"/>
        <v>0</v>
      </c>
      <c r="J92" s="156"/>
      <c r="K92" s="154"/>
      <c r="L92" s="154"/>
      <c r="N92" s="994" t="s">
        <v>570</v>
      </c>
    </row>
    <row r="93" spans="2:18" ht="13.5" customHeight="1">
      <c r="B93" s="985">
        <f>VLOOKUP($D93,'BD ITEMS 16NOV S&amp;M'!$B:$E,4,0)</f>
        <v>10122100</v>
      </c>
      <c r="C93" s="985" t="str">
        <f>VLOOKUP($D93,'BD ITEMS 16NOV S&amp;M'!$B:$E,3,0)</f>
        <v>MX000083</v>
      </c>
      <c r="D93" s="985">
        <v>46026</v>
      </c>
      <c r="E93" s="986" t="s">
        <v>66</v>
      </c>
      <c r="F93" s="148">
        <v>5</v>
      </c>
      <c r="G93" s="969">
        <v>10</v>
      </c>
      <c r="H93" s="148"/>
      <c r="I93" s="145">
        <f t="shared" si="7"/>
        <v>0</v>
      </c>
      <c r="J93" s="156"/>
      <c r="K93" s="995">
        <f>VLOOKUP($M93,'BD ITEMS 16NOV S&amp;M'!$B:$E,4,0)</f>
        <v>10121800</v>
      </c>
      <c r="L93" s="995" t="str">
        <f>VLOOKUP($M93,'BD ITEMS 16NOV S&amp;M'!$B:$E,3,0)</f>
        <v>MX000646</v>
      </c>
      <c r="M93" s="995">
        <v>57392</v>
      </c>
      <c r="N93" s="226" t="s">
        <v>571</v>
      </c>
      <c r="O93" s="143">
        <v>24</v>
      </c>
      <c r="P93" s="960"/>
      <c r="Q93" s="144"/>
      <c r="R93" s="186">
        <f t="shared" ref="R93:R126" si="10">Q93*O93</f>
        <v>0</v>
      </c>
    </row>
    <row r="94" spans="2:18" ht="12.75" customHeight="1" thickBot="1">
      <c r="B94" s="996">
        <f>VLOOKUP($D94,'BD ITEMS 16NOV S&amp;M'!$B:$E,4,0)</f>
        <v>10122100</v>
      </c>
      <c r="C94" s="996" t="str">
        <f>VLOOKUP($D94,'BD ITEMS 16NOV S&amp;M'!$B:$E,3,0)</f>
        <v>MX000095</v>
      </c>
      <c r="D94" s="996">
        <v>56952</v>
      </c>
      <c r="E94" s="997" t="s">
        <v>378</v>
      </c>
      <c r="F94" s="134">
        <v>40</v>
      </c>
      <c r="G94" s="998">
        <v>5</v>
      </c>
      <c r="H94" s="134"/>
      <c r="I94" s="212">
        <f t="shared" si="7"/>
        <v>0</v>
      </c>
      <c r="J94" s="158"/>
      <c r="K94" s="450">
        <f>VLOOKUP($M94,'BD ITEMS 16NOV S&amp;M'!$B:$E,4,0)</f>
        <v>10121800</v>
      </c>
      <c r="L94" s="450" t="str">
        <f>VLOOKUP($M94,'BD ITEMS 16NOV S&amp;M'!$B:$E,3,0)</f>
        <v>MX000640</v>
      </c>
      <c r="M94" s="450">
        <v>57394</v>
      </c>
      <c r="N94" s="230" t="s">
        <v>572</v>
      </c>
      <c r="O94" s="148">
        <v>15</v>
      </c>
      <c r="P94" s="962"/>
      <c r="Q94" s="149"/>
      <c r="R94" s="145">
        <f t="shared" si="10"/>
        <v>0</v>
      </c>
    </row>
    <row r="95" spans="2:18" ht="12.75" customHeight="1" thickBot="1">
      <c r="B95" s="447"/>
      <c r="C95" s="447"/>
      <c r="D95" s="447"/>
      <c r="E95" s="272" t="s">
        <v>573</v>
      </c>
      <c r="F95" s="270"/>
      <c r="G95" s="999"/>
      <c r="H95" s="270"/>
      <c r="I95" s="1000"/>
      <c r="J95" s="152"/>
      <c r="K95" s="127">
        <f>VLOOKUP($M95,'BD ITEMS 16NOV S&amp;M'!$B:$E,4,0)</f>
        <v>10121800</v>
      </c>
      <c r="L95" s="127" t="str">
        <f>VLOOKUP($M95,'BD ITEMS 16NOV S&amp;M'!$B:$E,3,0)</f>
        <v>MX000643</v>
      </c>
      <c r="M95" s="127">
        <v>57395</v>
      </c>
      <c r="N95" s="147" t="s">
        <v>574</v>
      </c>
      <c r="O95" s="148">
        <v>25</v>
      </c>
      <c r="P95" s="962"/>
      <c r="Q95" s="149"/>
      <c r="R95" s="145">
        <f t="shared" si="10"/>
        <v>0</v>
      </c>
    </row>
    <row r="96" spans="2:18" ht="13.5" customHeight="1">
      <c r="B96" s="183">
        <f>VLOOKUP($D96,'BD ITEMS 16NOV S&amp;M'!$B:$E,4,0)</f>
        <v>10122100</v>
      </c>
      <c r="C96" s="183" t="str">
        <f>VLOOKUP($D96,'BD ITEMS 16NOV S&amp;M'!$B:$E,3,0)</f>
        <v>MX000269</v>
      </c>
      <c r="D96" s="183">
        <v>66052</v>
      </c>
      <c r="E96" s="439" t="s">
        <v>160</v>
      </c>
      <c r="F96" s="143">
        <v>40</v>
      </c>
      <c r="G96" s="968">
        <v>10</v>
      </c>
      <c r="H96" s="143"/>
      <c r="I96" s="186">
        <f t="shared" ref="I96:I101" si="11">H96*F96</f>
        <v>0</v>
      </c>
      <c r="J96" s="152"/>
      <c r="K96" s="127">
        <f>VLOOKUP($M96,'BD ITEMS 16NOV S&amp;M'!$B:$E,4,0)</f>
        <v>10121800</v>
      </c>
      <c r="L96" s="127" t="str">
        <f>VLOOKUP($M96,'BD ITEMS 16NOV S&amp;M'!$B:$E,3,0)</f>
        <v>MX000651</v>
      </c>
      <c r="M96" s="127">
        <v>57261</v>
      </c>
      <c r="N96" s="147" t="s">
        <v>575</v>
      </c>
      <c r="O96" s="148">
        <v>20</v>
      </c>
      <c r="P96" s="962"/>
      <c r="Q96" s="149"/>
      <c r="R96" s="145">
        <f t="shared" si="10"/>
        <v>0</v>
      </c>
    </row>
    <row r="97" spans="2:18">
      <c r="B97" s="127">
        <f>VLOOKUP($D97,'BD ITEMS 16NOV S&amp;M'!$B:$E,4,0)</f>
        <v>10122100</v>
      </c>
      <c r="C97" s="127" t="str">
        <f>VLOOKUP($D97,'BD ITEMS 16NOV S&amp;M'!$B:$E,3,0)</f>
        <v>MX000270</v>
      </c>
      <c r="D97" s="127">
        <v>66062</v>
      </c>
      <c r="E97" s="128" t="s">
        <v>161</v>
      </c>
      <c r="F97" s="148">
        <v>40</v>
      </c>
      <c r="G97" s="969">
        <v>10</v>
      </c>
      <c r="H97" s="438"/>
      <c r="I97" s="145">
        <f t="shared" si="11"/>
        <v>0</v>
      </c>
      <c r="J97" s="152"/>
      <c r="K97" s="127">
        <f>VLOOKUP($M97,'BD ITEMS 16NOV S&amp;M'!$B:$E,4,0)</f>
        <v>10121800</v>
      </c>
      <c r="L97" s="127" t="str">
        <f>VLOOKUP($M97,'BD ITEMS 16NOV S&amp;M'!$B:$E,3,0)</f>
        <v>MX000657</v>
      </c>
      <c r="M97" s="127">
        <v>57262</v>
      </c>
      <c r="N97" s="147" t="s">
        <v>576</v>
      </c>
      <c r="O97" s="130">
        <v>24</v>
      </c>
      <c r="P97" s="962"/>
      <c r="Q97" s="149"/>
      <c r="R97" s="145">
        <f t="shared" si="10"/>
        <v>0</v>
      </c>
    </row>
    <row r="98" spans="2:18">
      <c r="B98" s="127" t="e">
        <f>VLOOKUP($D98,'BD ITEMS 16NOV S&amp;M'!$B:$E,4,0)</f>
        <v>#N/A</v>
      </c>
      <c r="C98" s="127" t="e">
        <f>VLOOKUP($D98,'BD ITEMS 16NOV S&amp;M'!$B:$E,3,0)</f>
        <v>#N/A</v>
      </c>
      <c r="D98" s="127">
        <v>66882</v>
      </c>
      <c r="E98" s="128" t="s">
        <v>162</v>
      </c>
      <c r="F98" s="148">
        <v>40</v>
      </c>
      <c r="G98" s="969">
        <v>10</v>
      </c>
      <c r="H98" s="148"/>
      <c r="I98" s="145">
        <f t="shared" si="11"/>
        <v>0</v>
      </c>
      <c r="J98" s="152"/>
      <c r="K98" s="127">
        <f>VLOOKUP($M98,'BD ITEMS 16NOV S&amp;M'!$B:$E,4,0)</f>
        <v>10121800</v>
      </c>
      <c r="L98" s="127" t="str">
        <f>VLOOKUP($M98,'BD ITEMS 16NOV S&amp;M'!$B:$E,3,0)</f>
        <v>MX000650</v>
      </c>
      <c r="M98" s="127">
        <v>57263</v>
      </c>
      <c r="N98" s="147" t="s">
        <v>577</v>
      </c>
      <c r="O98" s="130">
        <v>20</v>
      </c>
      <c r="P98" s="130"/>
      <c r="Q98" s="149"/>
      <c r="R98" s="145">
        <f t="shared" si="10"/>
        <v>0</v>
      </c>
    </row>
    <row r="99" spans="2:18">
      <c r="B99" s="127">
        <f>VLOOKUP($D99,'BD ITEMS 16NOV S&amp;M'!$B:$E,4,0)</f>
        <v>10122100</v>
      </c>
      <c r="C99" s="127" t="str">
        <f>VLOOKUP($D99,'BD ITEMS 16NOV S&amp;M'!$B:$E,3,0)</f>
        <v>MX000265</v>
      </c>
      <c r="D99" s="127">
        <v>56902</v>
      </c>
      <c r="E99" s="128" t="s">
        <v>76</v>
      </c>
      <c r="F99" s="129">
        <v>40</v>
      </c>
      <c r="G99" s="981">
        <v>10</v>
      </c>
      <c r="H99" s="130"/>
      <c r="I99" s="145">
        <f t="shared" si="11"/>
        <v>0</v>
      </c>
      <c r="J99" s="152"/>
      <c r="K99" s="127">
        <f>VLOOKUP($M99,'BD ITEMS 16NOV S&amp;M'!$B:$E,4,0)</f>
        <v>10121800</v>
      </c>
      <c r="L99" s="127" t="str">
        <f>VLOOKUP($M99,'BD ITEMS 16NOV S&amp;M'!$B:$E,3,0)</f>
        <v>MX000628</v>
      </c>
      <c r="M99" s="127">
        <v>57910</v>
      </c>
      <c r="N99" s="149" t="s">
        <v>578</v>
      </c>
      <c r="O99" s="130">
        <v>20</v>
      </c>
      <c r="P99" s="130"/>
      <c r="Q99" s="149"/>
      <c r="R99" s="145">
        <f t="shared" si="10"/>
        <v>0</v>
      </c>
    </row>
    <row r="100" spans="2:18">
      <c r="B100" s="127">
        <f>VLOOKUP($D100,'BD ITEMS 16NOV S&amp;M'!$B:$E,4,0)</f>
        <v>10122100</v>
      </c>
      <c r="C100" s="127" t="str">
        <f>VLOOKUP($D100,'BD ITEMS 16NOV S&amp;M'!$B:$E,3,0)</f>
        <v>MX000264</v>
      </c>
      <c r="D100" s="127">
        <v>56906</v>
      </c>
      <c r="E100" s="128" t="s">
        <v>77</v>
      </c>
      <c r="F100" s="129">
        <v>5</v>
      </c>
      <c r="G100" s="981">
        <v>20</v>
      </c>
      <c r="H100" s="130"/>
      <c r="I100" s="145">
        <f t="shared" si="11"/>
        <v>0</v>
      </c>
      <c r="J100" s="152"/>
      <c r="K100" s="127">
        <f>VLOOKUP($M100,'BD ITEMS 16NOV S&amp;M'!$B:$E,4,0)</f>
        <v>10121800</v>
      </c>
      <c r="L100" s="127" t="str">
        <f>VLOOKUP($M100,'BD ITEMS 16NOV S&amp;M'!$B:$E,3,0)</f>
        <v>MX000626</v>
      </c>
      <c r="M100" s="127">
        <v>57911</v>
      </c>
      <c r="N100" s="149" t="s">
        <v>579</v>
      </c>
      <c r="O100" s="130">
        <v>20</v>
      </c>
      <c r="P100" s="130"/>
      <c r="Q100" s="149"/>
      <c r="R100" s="145">
        <f t="shared" si="10"/>
        <v>0</v>
      </c>
    </row>
    <row r="101" spans="2:18" ht="12.75" thickBot="1">
      <c r="B101" s="132">
        <f>VLOOKUP($D101,'BD ITEMS 16NOV S&amp;M'!$B:$E,4,0)</f>
        <v>10122100</v>
      </c>
      <c r="C101" s="132" t="str">
        <f>VLOOKUP($D101,'BD ITEMS 16NOV S&amp;M'!$B:$E,3,0)</f>
        <v>MX000266</v>
      </c>
      <c r="D101" s="132">
        <v>66932</v>
      </c>
      <c r="E101" s="133" t="s">
        <v>191</v>
      </c>
      <c r="F101" s="187">
        <v>40</v>
      </c>
      <c r="G101" s="982">
        <v>10</v>
      </c>
      <c r="H101" s="182"/>
      <c r="I101" s="212">
        <f t="shared" si="11"/>
        <v>0</v>
      </c>
      <c r="J101" s="152"/>
      <c r="K101" s="127">
        <f>VLOOKUP($M101,'BD ITEMS 16NOV S&amp;M'!$B:$E,4,0)</f>
        <v>10121800</v>
      </c>
      <c r="L101" s="127" t="str">
        <f>VLOOKUP($M101,'BD ITEMS 16NOV S&amp;M'!$B:$E,3,0)</f>
        <v>MX000635</v>
      </c>
      <c r="M101" s="127">
        <v>57454</v>
      </c>
      <c r="N101" s="149" t="s">
        <v>580</v>
      </c>
      <c r="O101" s="130">
        <v>20</v>
      </c>
      <c r="P101" s="130"/>
      <c r="Q101" s="149"/>
      <c r="R101" s="145">
        <f t="shared" si="10"/>
        <v>0</v>
      </c>
    </row>
    <row r="102" spans="2:18" ht="12.75" thickBot="1">
      <c r="B102" s="1001"/>
      <c r="C102" s="1001"/>
      <c r="D102" s="1001"/>
      <c r="E102" s="137" t="s">
        <v>581</v>
      </c>
      <c r="F102" s="240"/>
      <c r="G102" s="1002"/>
      <c r="H102" s="446"/>
      <c r="I102" s="445"/>
      <c r="J102" s="152"/>
      <c r="K102" s="127">
        <f>VLOOKUP($M102,'BD ITEMS 16NOV S&amp;M'!$B:$E,4,0)</f>
        <v>10121800</v>
      </c>
      <c r="L102" s="127" t="str">
        <f>VLOOKUP($M102,'BD ITEMS 16NOV S&amp;M'!$B:$E,3,0)</f>
        <v>MX000632</v>
      </c>
      <c r="M102" s="127">
        <v>57512</v>
      </c>
      <c r="N102" s="149" t="s">
        <v>582</v>
      </c>
      <c r="O102" s="130">
        <v>20</v>
      </c>
      <c r="P102" s="130"/>
      <c r="Q102" s="149"/>
      <c r="R102" s="145">
        <f t="shared" si="10"/>
        <v>0</v>
      </c>
    </row>
    <row r="103" spans="2:18">
      <c r="B103" s="183">
        <f>VLOOKUP($D103,'BD ITEMS 16NOV S&amp;M'!$B:$E,4,0)</f>
        <v>10122100</v>
      </c>
      <c r="C103" s="183" t="str">
        <f>VLOOKUP($D103,'BD ITEMS 16NOV S&amp;M'!$B:$E,3,0)</f>
        <v>MX000428</v>
      </c>
      <c r="D103" s="183">
        <v>66576</v>
      </c>
      <c r="E103" s="184" t="s">
        <v>197</v>
      </c>
      <c r="F103" s="185">
        <v>5</v>
      </c>
      <c r="G103" s="1003">
        <v>20</v>
      </c>
      <c r="H103" s="244"/>
      <c r="I103" s="186">
        <f t="shared" ref="I103:I108" si="12">H103*F103</f>
        <v>0</v>
      </c>
      <c r="J103" s="152"/>
      <c r="K103" s="127">
        <f>VLOOKUP($M103,'BD ITEMS 16NOV S&amp;M'!$B:$E,4,0)</f>
        <v>10121800</v>
      </c>
      <c r="L103" s="127" t="str">
        <f>VLOOKUP($M103,'BD ITEMS 16NOV S&amp;M'!$B:$E,3,0)</f>
        <v>MX000631</v>
      </c>
      <c r="M103" s="127">
        <v>57514</v>
      </c>
      <c r="N103" s="149" t="s">
        <v>583</v>
      </c>
      <c r="O103" s="130">
        <v>12</v>
      </c>
      <c r="P103" s="130"/>
      <c r="Q103" s="149"/>
      <c r="R103" s="145">
        <f t="shared" si="10"/>
        <v>0</v>
      </c>
    </row>
    <row r="104" spans="2:18">
      <c r="B104" s="127">
        <f>VLOOKUP($D104,'BD ITEMS 16NOV S&amp;M'!$B:$E,4,0)</f>
        <v>10122100</v>
      </c>
      <c r="C104" s="127" t="str">
        <f>VLOOKUP($D104,'BD ITEMS 16NOV S&amp;M'!$B:$E,3,0)</f>
        <v>MX000427</v>
      </c>
      <c r="D104" s="127">
        <v>66596</v>
      </c>
      <c r="E104" s="128" t="s">
        <v>198</v>
      </c>
      <c r="F104" s="129">
        <v>5</v>
      </c>
      <c r="G104" s="981">
        <v>20</v>
      </c>
      <c r="H104" s="130"/>
      <c r="I104" s="145">
        <f t="shared" si="12"/>
        <v>0</v>
      </c>
      <c r="J104" s="152"/>
      <c r="K104" s="127">
        <f>VLOOKUP($M104,'BD ITEMS 16NOV S&amp;M'!$B:$E,4,0)</f>
        <v>10121800</v>
      </c>
      <c r="L104" s="127" t="str">
        <f>VLOOKUP($M104,'BD ITEMS 16NOV S&amp;M'!$B:$E,3,0)</f>
        <v>MX000669</v>
      </c>
      <c r="M104" s="127">
        <v>37332</v>
      </c>
      <c r="N104" s="149" t="s">
        <v>584</v>
      </c>
      <c r="O104" s="130">
        <v>24</v>
      </c>
      <c r="P104" s="130"/>
      <c r="Q104" s="149"/>
      <c r="R104" s="145">
        <f t="shared" si="10"/>
        <v>0</v>
      </c>
    </row>
    <row r="105" spans="2:18">
      <c r="B105" s="127">
        <f>VLOOKUP($D105,'BD ITEMS 16NOV S&amp;M'!$B:$E,4,0)</f>
        <v>10122100</v>
      </c>
      <c r="C105" s="127" t="str">
        <f>VLOOKUP($D105,'BD ITEMS 16NOV S&amp;M'!$B:$E,3,0)</f>
        <v>MX000429</v>
      </c>
      <c r="D105" s="127">
        <v>66572</v>
      </c>
      <c r="E105" s="128" t="s">
        <v>585</v>
      </c>
      <c r="F105" s="129">
        <v>40</v>
      </c>
      <c r="G105" s="981">
        <v>10</v>
      </c>
      <c r="H105" s="130"/>
      <c r="I105" s="145">
        <f t="shared" si="12"/>
        <v>0</v>
      </c>
      <c r="J105" s="152"/>
      <c r="K105" s="127">
        <f>VLOOKUP($M105,'BD ITEMS 16NOV S&amp;M'!$B:$E,4,0)</f>
        <v>10121800</v>
      </c>
      <c r="L105" s="127" t="str">
        <f>VLOOKUP($M105,'BD ITEMS 16NOV S&amp;M'!$B:$E,3,0)</f>
        <v>MX000665</v>
      </c>
      <c r="M105" s="127">
        <v>57337</v>
      </c>
      <c r="N105" s="149" t="s">
        <v>586</v>
      </c>
      <c r="O105" s="130">
        <v>10</v>
      </c>
      <c r="P105" s="130"/>
      <c r="Q105" s="149"/>
      <c r="R105" s="145">
        <f t="shared" si="10"/>
        <v>0</v>
      </c>
    </row>
    <row r="106" spans="2:18">
      <c r="B106" s="127">
        <f>VLOOKUP($D106,'BD ITEMS 16NOV S&amp;M'!$B:$E,4,0)</f>
        <v>10122100</v>
      </c>
      <c r="C106" s="127" t="str">
        <f>VLOOKUP($D106,'BD ITEMS 16NOV S&amp;M'!$B:$E,3,0)</f>
        <v>MX000425</v>
      </c>
      <c r="D106" s="127">
        <v>66592</v>
      </c>
      <c r="E106" s="128" t="s">
        <v>587</v>
      </c>
      <c r="F106" s="129">
        <v>40</v>
      </c>
      <c r="G106" s="981">
        <v>10</v>
      </c>
      <c r="H106" s="130"/>
      <c r="I106" s="145">
        <f t="shared" si="12"/>
        <v>0</v>
      </c>
      <c r="J106" s="152"/>
      <c r="K106" s="971">
        <f>VLOOKUP($M106,'BD ITEMS 16NOV S&amp;M'!$B:$E,4,0)</f>
        <v>10121800</v>
      </c>
      <c r="L106" s="971" t="str">
        <f>VLOOKUP($M106,'BD ITEMS 16NOV S&amp;M'!$B:$E,3,0)</f>
        <v>MX000664</v>
      </c>
      <c r="M106" s="971">
        <v>57333</v>
      </c>
      <c r="N106" s="149" t="s">
        <v>588</v>
      </c>
      <c r="O106" s="281">
        <v>20</v>
      </c>
      <c r="P106" s="130"/>
      <c r="Q106" s="149"/>
      <c r="R106" s="145">
        <f t="shared" si="10"/>
        <v>0</v>
      </c>
    </row>
    <row r="107" spans="2:18">
      <c r="B107" s="127">
        <f>VLOOKUP($D107,'BD ITEMS 16NOV S&amp;M'!$B:$E,4,0)</f>
        <v>10122100</v>
      </c>
      <c r="C107" s="127" t="str">
        <f>VLOOKUP($D107,'BD ITEMS 16NOV S&amp;M'!$B:$E,3,0)</f>
        <v>MX000430</v>
      </c>
      <c r="D107" s="127">
        <v>66032</v>
      </c>
      <c r="E107" s="128" t="s">
        <v>245</v>
      </c>
      <c r="F107" s="129">
        <v>40</v>
      </c>
      <c r="G107" s="981">
        <v>10</v>
      </c>
      <c r="H107" s="130"/>
      <c r="I107" s="145">
        <f t="shared" si="12"/>
        <v>0</v>
      </c>
      <c r="J107" s="152"/>
      <c r="K107" s="127">
        <f>VLOOKUP($M107,'BD ITEMS 16NOV S&amp;M'!$B:$E,4,0)</f>
        <v>10121800</v>
      </c>
      <c r="L107" s="127" t="str">
        <f>VLOOKUP($M107,'BD ITEMS 16NOV S&amp;M'!$B:$E,3,0)</f>
        <v>MX000677</v>
      </c>
      <c r="M107" s="127">
        <v>37230</v>
      </c>
      <c r="N107" s="149" t="s">
        <v>589</v>
      </c>
      <c r="O107" s="130">
        <v>24</v>
      </c>
      <c r="P107" s="130"/>
      <c r="Q107" s="149"/>
      <c r="R107" s="145">
        <f t="shared" si="10"/>
        <v>0</v>
      </c>
    </row>
    <row r="108" spans="2:18" ht="12.75" thickBot="1">
      <c r="B108" s="132">
        <f>VLOOKUP($D108,'BD ITEMS 16NOV S&amp;M'!$B:$E,4,0)</f>
        <v>10122100</v>
      </c>
      <c r="C108" s="132" t="str">
        <f>VLOOKUP($D108,'BD ITEMS 16NOV S&amp;M'!$B:$E,3,0)</f>
        <v>MX000431</v>
      </c>
      <c r="D108" s="132">
        <v>66402</v>
      </c>
      <c r="E108" s="133" t="s">
        <v>590</v>
      </c>
      <c r="F108" s="187">
        <v>40</v>
      </c>
      <c r="G108" s="982">
        <v>10</v>
      </c>
      <c r="H108" s="182"/>
      <c r="I108" s="212">
        <f t="shared" si="12"/>
        <v>0</v>
      </c>
      <c r="J108" s="152"/>
      <c r="K108" s="127">
        <f>VLOOKUP($M108,'BD ITEMS 16NOV S&amp;M'!$B:$E,4,0)</f>
        <v>10121800</v>
      </c>
      <c r="L108" s="127" t="str">
        <f>VLOOKUP($M108,'BD ITEMS 16NOV S&amp;M'!$B:$E,3,0)</f>
        <v>MX000675</v>
      </c>
      <c r="M108" s="127">
        <v>57235</v>
      </c>
      <c r="N108" s="149" t="s">
        <v>591</v>
      </c>
      <c r="O108" s="130">
        <v>20</v>
      </c>
      <c r="P108" s="130"/>
      <c r="Q108" s="149"/>
      <c r="R108" s="145">
        <f t="shared" si="10"/>
        <v>0</v>
      </c>
    </row>
    <row r="109" spans="2:18" ht="12.75" thickBot="1">
      <c r="B109" s="1004"/>
      <c r="C109" s="1004"/>
      <c r="D109" s="1004"/>
      <c r="E109" s="137" t="s">
        <v>312</v>
      </c>
      <c r="F109" s="1005"/>
      <c r="G109" s="1006"/>
      <c r="H109" s="1005"/>
      <c r="I109" s="1007"/>
      <c r="J109" s="152"/>
      <c r="K109" s="127">
        <f>VLOOKUP($M109,'BD ITEMS 16NOV S&amp;M'!$B:$E,4,0)</f>
        <v>10121800</v>
      </c>
      <c r="L109" s="127" t="str">
        <f>VLOOKUP($M109,'BD ITEMS 16NOV S&amp;M'!$B:$E,3,0)</f>
        <v>MX000674</v>
      </c>
      <c r="M109" s="127">
        <v>57920</v>
      </c>
      <c r="N109" s="149" t="s">
        <v>592</v>
      </c>
      <c r="O109" s="130">
        <v>20</v>
      </c>
      <c r="P109" s="130"/>
      <c r="Q109" s="149"/>
      <c r="R109" s="145">
        <f t="shared" si="10"/>
        <v>0</v>
      </c>
    </row>
    <row r="110" spans="2:18">
      <c r="B110" s="183">
        <f>VLOOKUP($D110,'BD ITEMS 16NOV S&amp;M'!$B:$E,4,0)</f>
        <v>10122100</v>
      </c>
      <c r="C110" s="183" t="str">
        <f>VLOOKUP($D110,'BD ITEMS 16NOV S&amp;M'!$B:$E,3,0)</f>
        <v>MX000418</v>
      </c>
      <c r="D110" s="183">
        <v>66170</v>
      </c>
      <c r="E110" s="184" t="s">
        <v>71</v>
      </c>
      <c r="F110" s="185">
        <v>40</v>
      </c>
      <c r="G110" s="1003">
        <v>10</v>
      </c>
      <c r="H110" s="244"/>
      <c r="I110" s="186">
        <f t="shared" ref="I110:I115" si="13">H110*F110</f>
        <v>0</v>
      </c>
      <c r="J110" s="152"/>
      <c r="K110" s="127">
        <f>VLOOKUP($M110,'BD ITEMS 16NOV S&amp;M'!$B:$E,4,0)</f>
        <v>10121800</v>
      </c>
      <c r="L110" s="127" t="str">
        <f>VLOOKUP($M110,'BD ITEMS 16NOV S&amp;M'!$B:$E,3,0)</f>
        <v>MX000671</v>
      </c>
      <c r="M110" s="127">
        <v>57922</v>
      </c>
      <c r="N110" s="149" t="s">
        <v>593</v>
      </c>
      <c r="O110" s="130">
        <v>20</v>
      </c>
      <c r="P110" s="130"/>
      <c r="Q110" s="149"/>
      <c r="R110" s="145">
        <f t="shared" si="10"/>
        <v>0</v>
      </c>
    </row>
    <row r="111" spans="2:18">
      <c r="B111" s="127">
        <f>VLOOKUP($D111,'BD ITEMS 16NOV S&amp;M'!$B:$E,4,0)</f>
        <v>10122100</v>
      </c>
      <c r="C111" s="127" t="str">
        <f>VLOOKUP($D111,'BD ITEMS 16NOV S&amp;M'!$B:$E,3,0)</f>
        <v>MX000423</v>
      </c>
      <c r="D111" s="127">
        <v>66042</v>
      </c>
      <c r="E111" s="128" t="s">
        <v>72</v>
      </c>
      <c r="F111" s="129">
        <v>40</v>
      </c>
      <c r="G111" s="981">
        <v>10</v>
      </c>
      <c r="H111" s="130"/>
      <c r="I111" s="145">
        <f t="shared" si="13"/>
        <v>0</v>
      </c>
      <c r="J111" s="152"/>
      <c r="K111" s="127">
        <f>VLOOKUP($M111,'BD ITEMS 16NOV S&amp;M'!$B:$E,4,0)</f>
        <v>10121800</v>
      </c>
      <c r="L111" s="127" t="str">
        <f>VLOOKUP($M111,'BD ITEMS 16NOV S&amp;M'!$B:$E,3,0)</f>
        <v>MX000693</v>
      </c>
      <c r="M111" s="127">
        <v>57116</v>
      </c>
      <c r="N111" s="149" t="s">
        <v>594</v>
      </c>
      <c r="O111" s="130">
        <v>10</v>
      </c>
      <c r="P111" s="130"/>
      <c r="Q111" s="149"/>
      <c r="R111" s="145">
        <f t="shared" si="10"/>
        <v>0</v>
      </c>
    </row>
    <row r="112" spans="2:18">
      <c r="B112" s="127">
        <f>VLOOKUP($D112,'BD ITEMS 16NOV S&amp;M'!$B:$E,4,0)</f>
        <v>10122100</v>
      </c>
      <c r="C112" s="127" t="str">
        <f>VLOOKUP($D112,'BD ITEMS 16NOV S&amp;M'!$B:$E,3,0)</f>
        <v>MX000421</v>
      </c>
      <c r="D112" s="127">
        <v>66184</v>
      </c>
      <c r="E112" s="128" t="s">
        <v>239</v>
      </c>
      <c r="F112" s="129">
        <v>40</v>
      </c>
      <c r="G112" s="981">
        <v>10</v>
      </c>
      <c r="H112" s="130"/>
      <c r="I112" s="145">
        <f t="shared" si="13"/>
        <v>0</v>
      </c>
      <c r="J112" s="152"/>
      <c r="K112" s="127">
        <f>VLOOKUP($M112,'BD ITEMS 16NOV S&amp;M'!$B:$E,4,0)</f>
        <v>10121800</v>
      </c>
      <c r="L112" s="127" t="str">
        <f>VLOOKUP($M112,'BD ITEMS 16NOV S&amp;M'!$B:$E,3,0)</f>
        <v>MX000700</v>
      </c>
      <c r="M112" s="127">
        <v>57110</v>
      </c>
      <c r="N112" s="149" t="s">
        <v>595</v>
      </c>
      <c r="O112" s="130">
        <f>3.75*6</f>
        <v>22.5</v>
      </c>
      <c r="P112" s="130"/>
      <c r="Q112" s="149"/>
      <c r="R112" s="145">
        <f t="shared" si="10"/>
        <v>0</v>
      </c>
    </row>
    <row r="113" spans="2:18">
      <c r="B113" s="127">
        <f>VLOOKUP($D113,'BD ITEMS 16NOV S&amp;M'!$B:$E,4,0)</f>
        <v>10122100</v>
      </c>
      <c r="C113" s="127" t="str">
        <f>VLOOKUP($D113,'BD ITEMS 16NOV S&amp;M'!$B:$E,3,0)</f>
        <v>MX000413</v>
      </c>
      <c r="D113" s="127">
        <v>46772</v>
      </c>
      <c r="E113" s="128" t="s">
        <v>200</v>
      </c>
      <c r="F113" s="130">
        <v>40</v>
      </c>
      <c r="G113" s="981">
        <v>10</v>
      </c>
      <c r="H113" s="130"/>
      <c r="I113" s="145">
        <f t="shared" si="13"/>
        <v>0</v>
      </c>
      <c r="J113" s="158"/>
      <c r="K113" s="127">
        <f>VLOOKUP($M113,'BD ITEMS 16NOV S&amp;M'!$B:$E,4,0)</f>
        <v>10121800</v>
      </c>
      <c r="L113" s="127" t="str">
        <f>VLOOKUP($M113,'BD ITEMS 16NOV S&amp;M'!$B:$E,3,0)</f>
        <v>MX000691</v>
      </c>
      <c r="M113" s="127">
        <v>57119</v>
      </c>
      <c r="N113" s="149" t="s">
        <v>596</v>
      </c>
      <c r="O113" s="130">
        <v>15</v>
      </c>
      <c r="P113" s="130"/>
      <c r="Q113" s="149"/>
      <c r="R113" s="145">
        <f t="shared" si="10"/>
        <v>0</v>
      </c>
    </row>
    <row r="114" spans="2:18">
      <c r="B114" s="127">
        <f>VLOOKUP($D114,'BD ITEMS 16NOV S&amp;M'!$B:$E,4,0)</f>
        <v>10122100</v>
      </c>
      <c r="C114" s="127" t="str">
        <f>VLOOKUP($D114,'BD ITEMS 16NOV S&amp;M'!$B:$E,3,0)</f>
        <v>MX000420</v>
      </c>
      <c r="D114" s="127">
        <v>66114</v>
      </c>
      <c r="E114" s="128" t="s">
        <v>73</v>
      </c>
      <c r="F114" s="129">
        <v>40</v>
      </c>
      <c r="G114" s="981">
        <v>10</v>
      </c>
      <c r="H114" s="130"/>
      <c r="I114" s="145">
        <f t="shared" si="13"/>
        <v>0</v>
      </c>
      <c r="J114" s="158"/>
      <c r="K114" s="127">
        <f>VLOOKUP($M114,'BD ITEMS 16NOV S&amp;M'!$B:$E,4,0)</f>
        <v>10121800</v>
      </c>
      <c r="L114" s="127" t="str">
        <f>VLOOKUP($M114,'BD ITEMS 16NOV S&amp;M'!$B:$E,3,0)</f>
        <v>MX000697</v>
      </c>
      <c r="M114" s="127">
        <v>57115</v>
      </c>
      <c r="N114" s="149" t="s">
        <v>597</v>
      </c>
      <c r="O114" s="130">
        <v>25</v>
      </c>
      <c r="P114" s="130"/>
      <c r="Q114" s="149"/>
      <c r="R114" s="145">
        <f t="shared" si="10"/>
        <v>0</v>
      </c>
    </row>
    <row r="115" spans="2:18" ht="12.75" thickBot="1">
      <c r="B115" s="132">
        <f>VLOOKUP($D115,'BD ITEMS 16NOV S&amp;M'!$B:$E,4,0)</f>
        <v>10122100</v>
      </c>
      <c r="C115" s="132" t="str">
        <f>VLOOKUP($D115,'BD ITEMS 16NOV S&amp;M'!$B:$E,3,0)</f>
        <v>MX000286</v>
      </c>
      <c r="D115" s="132">
        <v>45622</v>
      </c>
      <c r="E115" s="133" t="s">
        <v>598</v>
      </c>
      <c r="F115" s="187">
        <v>40</v>
      </c>
      <c r="G115" s="982">
        <v>10</v>
      </c>
      <c r="H115" s="182"/>
      <c r="I115" s="212">
        <f t="shared" si="13"/>
        <v>0</v>
      </c>
      <c r="J115" s="158"/>
      <c r="K115" s="127">
        <f>VLOOKUP($M115,'BD ITEMS 16NOV S&amp;M'!$B:$E,4,0)</f>
        <v>10121800</v>
      </c>
      <c r="L115" s="127" t="str">
        <f>VLOOKUP($M115,'BD ITEMS 16NOV S&amp;M'!$B:$E,3,0)</f>
        <v>MX000689</v>
      </c>
      <c r="M115" s="127">
        <v>57125</v>
      </c>
      <c r="N115" s="149" t="s">
        <v>599</v>
      </c>
      <c r="O115" s="130">
        <v>25</v>
      </c>
      <c r="P115" s="130"/>
      <c r="Q115" s="149"/>
      <c r="R115" s="145">
        <f t="shared" si="10"/>
        <v>0</v>
      </c>
    </row>
    <row r="116" spans="2:18" ht="12.75" thickBot="1">
      <c r="D116" s="152"/>
      <c r="E116" s="1008" t="s">
        <v>600</v>
      </c>
      <c r="F116" s="152"/>
      <c r="G116" s="152"/>
      <c r="H116" s="152"/>
      <c r="I116" s="189"/>
      <c r="J116" s="158"/>
      <c r="K116" s="127">
        <f>VLOOKUP($M116,'BD ITEMS 16NOV S&amp;M'!$B:$E,4,0)</f>
        <v>10121800</v>
      </c>
      <c r="L116" s="127" t="str">
        <f>VLOOKUP($M116,'BD ITEMS 16NOV S&amp;M'!$B:$E,3,0)</f>
        <v>MX000583</v>
      </c>
      <c r="M116" s="127">
        <v>57163</v>
      </c>
      <c r="N116" s="149" t="s">
        <v>601</v>
      </c>
      <c r="O116" s="130">
        <f>30*0.5</f>
        <v>15</v>
      </c>
      <c r="P116" s="130"/>
      <c r="Q116" s="149"/>
      <c r="R116" s="145">
        <f t="shared" si="10"/>
        <v>0</v>
      </c>
    </row>
    <row r="117" spans="2:18">
      <c r="B117" s="1009">
        <f>VLOOKUP($D117,'BD ITEMS 16NOV S&amp;M'!$B:$E,4,0)</f>
        <v>10122100</v>
      </c>
      <c r="C117" s="1009" t="str">
        <f>VLOOKUP($D117,'BD ITEMS 16NOV S&amp;M'!$B:$E,3,0)</f>
        <v>MX002144</v>
      </c>
      <c r="D117" s="1009">
        <v>9705</v>
      </c>
      <c r="E117" s="144" t="s">
        <v>602</v>
      </c>
      <c r="F117" s="144">
        <v>20</v>
      </c>
      <c r="G117" s="1010">
        <v>5</v>
      </c>
      <c r="H117" s="144"/>
      <c r="I117" s="186">
        <f t="shared" ref="I117:I122" si="14">H117*F117</f>
        <v>0</v>
      </c>
      <c r="J117" s="158"/>
      <c r="K117" s="127">
        <f>VLOOKUP($M117,'BD ITEMS 16NOV S&amp;M'!$B:$E,4,0)</f>
        <v>10121800</v>
      </c>
      <c r="L117" s="127" t="str">
        <f>VLOOKUP($M117,'BD ITEMS 16NOV S&amp;M'!$B:$E,3,0)</f>
        <v>MX000584</v>
      </c>
      <c r="M117" s="127">
        <v>57169</v>
      </c>
      <c r="N117" s="149" t="s">
        <v>603</v>
      </c>
      <c r="O117" s="130">
        <f>10*1.3</f>
        <v>13</v>
      </c>
      <c r="P117" s="130"/>
      <c r="Q117" s="149"/>
      <c r="R117" s="145">
        <f t="shared" si="10"/>
        <v>0</v>
      </c>
    </row>
    <row r="118" spans="2:18">
      <c r="B118" s="1011">
        <f>VLOOKUP($D118,'BD ITEMS 16NOV S&amp;M'!$B:$E,4,0)</f>
        <v>10122100</v>
      </c>
      <c r="C118" s="1011" t="str">
        <f>VLOOKUP($D118,'BD ITEMS 16NOV S&amp;M'!$B:$E,3,0)</f>
        <v>MX002149</v>
      </c>
      <c r="D118" s="1011">
        <v>9702</v>
      </c>
      <c r="E118" s="149" t="s">
        <v>604</v>
      </c>
      <c r="F118" s="149">
        <v>20</v>
      </c>
      <c r="G118" s="1012">
        <v>5</v>
      </c>
      <c r="H118" s="149"/>
      <c r="I118" s="145">
        <f t="shared" si="14"/>
        <v>0</v>
      </c>
      <c r="J118" s="158"/>
      <c r="K118" s="127">
        <f>VLOOKUP($M118,'BD ITEMS 16NOV S&amp;M'!$B:$E,4,0)</f>
        <v>10121800</v>
      </c>
      <c r="L118" s="127" t="str">
        <f>VLOOKUP($M118,'BD ITEMS 16NOV S&amp;M'!$B:$E,3,0)</f>
        <v>MX000586</v>
      </c>
      <c r="M118" s="127">
        <v>57164</v>
      </c>
      <c r="N118" s="149" t="s">
        <v>605</v>
      </c>
      <c r="O118" s="130">
        <v>15</v>
      </c>
      <c r="P118" s="130"/>
      <c r="Q118" s="149"/>
      <c r="R118" s="145">
        <f t="shared" si="10"/>
        <v>0</v>
      </c>
    </row>
    <row r="119" spans="2:18">
      <c r="B119" s="1011">
        <f>VLOOKUP($D119,'BD ITEMS 16NOV S&amp;M'!$B:$E,4,0)</f>
        <v>10122100</v>
      </c>
      <c r="C119" s="1011" t="str">
        <f>VLOOKUP($D119,'BD ITEMS 16NOV S&amp;M'!$B:$E,3,0)</f>
        <v>MX002146</v>
      </c>
      <c r="D119" s="1011">
        <v>9706</v>
      </c>
      <c r="E119" s="149" t="s">
        <v>606</v>
      </c>
      <c r="F119" s="149">
        <v>25</v>
      </c>
      <c r="G119" s="1012">
        <v>2</v>
      </c>
      <c r="H119" s="149"/>
      <c r="I119" s="145">
        <f t="shared" si="14"/>
        <v>0</v>
      </c>
      <c r="J119" s="158"/>
      <c r="K119" s="127">
        <f>VLOOKUP($M119,'BD ITEMS 16NOV S&amp;M'!$B:$E,4,0)</f>
        <v>10121800</v>
      </c>
      <c r="L119" s="127" t="str">
        <f>VLOOKUP($M119,'BD ITEMS 16NOV S&amp;M'!$B:$E,3,0)</f>
        <v>MX000592</v>
      </c>
      <c r="M119" s="127">
        <v>57837</v>
      </c>
      <c r="N119" s="149" t="s">
        <v>607</v>
      </c>
      <c r="O119" s="130">
        <f>1.3*10</f>
        <v>13</v>
      </c>
      <c r="P119" s="130"/>
      <c r="Q119" s="149"/>
      <c r="R119" s="145">
        <f t="shared" si="10"/>
        <v>0</v>
      </c>
    </row>
    <row r="120" spans="2:18">
      <c r="B120" s="1011">
        <f>VLOOKUP($D120,'BD ITEMS 16NOV S&amp;M'!$B:$E,4,0)</f>
        <v>10122100</v>
      </c>
      <c r="C120" s="1011" t="str">
        <f>VLOOKUP($D120,'BD ITEMS 16NOV S&amp;M'!$B:$E,3,0)</f>
        <v>MX002148</v>
      </c>
      <c r="D120" s="1011">
        <v>9700</v>
      </c>
      <c r="E120" s="149" t="s">
        <v>608</v>
      </c>
      <c r="F120" s="149">
        <v>20</v>
      </c>
      <c r="G120" s="1012">
        <v>2</v>
      </c>
      <c r="H120" s="149"/>
      <c r="I120" s="145">
        <f t="shared" si="14"/>
        <v>0</v>
      </c>
      <c r="J120" s="158"/>
      <c r="K120" s="127">
        <f>VLOOKUP($M120,'BD ITEMS 16NOV S&amp;M'!$B:$E,4,0)</f>
        <v>10121800</v>
      </c>
      <c r="L120" s="127" t="str">
        <f>VLOOKUP($M120,'BD ITEMS 16NOV S&amp;M'!$B:$E,3,0)</f>
        <v>MX000593</v>
      </c>
      <c r="M120" s="127">
        <v>57832</v>
      </c>
      <c r="N120" s="149" t="s">
        <v>609</v>
      </c>
      <c r="O120" s="130">
        <v>10</v>
      </c>
      <c r="P120" s="130"/>
      <c r="Q120" s="149"/>
      <c r="R120" s="145">
        <f t="shared" si="10"/>
        <v>0</v>
      </c>
    </row>
    <row r="121" spans="2:18">
      <c r="B121" s="1011">
        <f>VLOOKUP($D121,'BD ITEMS 16NOV S&amp;M'!$B:$E,4,0)</f>
        <v>10122100</v>
      </c>
      <c r="C121" s="1011" t="str">
        <f>VLOOKUP($D121,'BD ITEMS 16NOV S&amp;M'!$B:$E,3,0)</f>
        <v>MX002150</v>
      </c>
      <c r="D121" s="1011">
        <v>9708</v>
      </c>
      <c r="E121" s="149" t="s">
        <v>610</v>
      </c>
      <c r="F121" s="149">
        <v>25</v>
      </c>
      <c r="G121" s="1012">
        <v>2</v>
      </c>
      <c r="H121" s="149"/>
      <c r="I121" s="145">
        <f t="shared" si="14"/>
        <v>0</v>
      </c>
      <c r="J121" s="158"/>
      <c r="K121" s="127">
        <f>VLOOKUP($M121,'BD ITEMS 16NOV S&amp;M'!$B:$E,4,0)</f>
        <v>10121800</v>
      </c>
      <c r="L121" s="127" t="str">
        <f>VLOOKUP($M121,'BD ITEMS 16NOV S&amp;M'!$B:$E,3,0)</f>
        <v>MX000589</v>
      </c>
      <c r="M121" s="127">
        <v>57879</v>
      </c>
      <c r="N121" s="149" t="s">
        <v>611</v>
      </c>
      <c r="O121" s="130">
        <f>1.6*12</f>
        <v>19.200000000000003</v>
      </c>
      <c r="P121" s="130"/>
      <c r="Q121" s="149"/>
      <c r="R121" s="145">
        <f t="shared" si="10"/>
        <v>0</v>
      </c>
    </row>
    <row r="122" spans="2:18">
      <c r="B122" s="1011">
        <f>VLOOKUP($D122,'BD ITEMS 16NOV S&amp;M'!$B:$E,4,0)</f>
        <v>10122100</v>
      </c>
      <c r="C122" s="1011" t="str">
        <f>VLOOKUP($D122,'BD ITEMS 16NOV S&amp;M'!$B:$E,3,0)</f>
        <v>MX002147</v>
      </c>
      <c r="D122" s="1011">
        <v>9703</v>
      </c>
      <c r="E122" s="149" t="s">
        <v>612</v>
      </c>
      <c r="F122" s="149">
        <v>25</v>
      </c>
      <c r="G122" s="1012">
        <v>2</v>
      </c>
      <c r="H122" s="149"/>
      <c r="I122" s="145">
        <f t="shared" si="14"/>
        <v>0</v>
      </c>
      <c r="J122" s="158"/>
      <c r="K122" s="127">
        <f>VLOOKUP($M122,'BD ITEMS 16NOV S&amp;M'!$B:$E,4,0)</f>
        <v>10121800</v>
      </c>
      <c r="L122" s="127" t="str">
        <f>VLOOKUP($M122,'BD ITEMS 16NOV S&amp;M'!$B:$E,3,0)</f>
        <v>MX000598</v>
      </c>
      <c r="M122" s="127">
        <v>57050</v>
      </c>
      <c r="N122" s="149" t="s">
        <v>613</v>
      </c>
      <c r="O122" s="130">
        <v>20</v>
      </c>
      <c r="P122" s="130"/>
      <c r="Q122" s="149"/>
      <c r="R122" s="145">
        <f t="shared" si="10"/>
        <v>0</v>
      </c>
    </row>
    <row r="123" spans="2:18">
      <c r="B123" s="1011">
        <f>VLOOKUP($D123,'BD ITEMS 16NOV S&amp;M'!$B:$E,4,0)</f>
        <v>10122100</v>
      </c>
      <c r="C123" s="1011" t="str">
        <f>VLOOKUP($D123,'BD ITEMS 16NOV S&amp;M'!$B:$E,3,0)</f>
        <v>MX000466</v>
      </c>
      <c r="D123" s="1011">
        <v>85919</v>
      </c>
      <c r="E123" s="149" t="s">
        <v>614</v>
      </c>
      <c r="F123" s="149">
        <v>15</v>
      </c>
      <c r="G123" s="1012">
        <v>5</v>
      </c>
      <c r="H123" s="149"/>
      <c r="I123" s="145">
        <f>H123*F123</f>
        <v>0</v>
      </c>
      <c r="J123" s="158"/>
      <c r="K123" s="127">
        <f>VLOOKUP($M123,'BD ITEMS 16NOV S&amp;M'!$B:$E,4,0)</f>
        <v>10121800</v>
      </c>
      <c r="L123" s="127" t="str">
        <f>VLOOKUP($M123,'BD ITEMS 16NOV S&amp;M'!$B:$E,3,0)</f>
        <v>MX000706</v>
      </c>
      <c r="M123" s="127">
        <v>27091</v>
      </c>
      <c r="N123" s="149" t="s">
        <v>615</v>
      </c>
      <c r="O123" s="130">
        <f>1.5*6</f>
        <v>9</v>
      </c>
      <c r="P123" s="130"/>
      <c r="Q123" s="149"/>
      <c r="R123" s="145">
        <f t="shared" si="10"/>
        <v>0</v>
      </c>
    </row>
    <row r="124" spans="2:18" ht="12.75" thickBot="1">
      <c r="B124" s="1013">
        <f>VLOOKUP($D124,'BD ITEMS 16NOV S&amp;M'!$B:$E,4,0)</f>
        <v>10122100</v>
      </c>
      <c r="C124" s="1013" t="str">
        <f>VLOOKUP($D124,'BD ITEMS 16NOV S&amp;M'!$B:$E,3,0)</f>
        <v>MX000465</v>
      </c>
      <c r="D124" s="1013">
        <v>85929</v>
      </c>
      <c r="E124" s="236" t="s">
        <v>616</v>
      </c>
      <c r="F124" s="236">
        <v>15</v>
      </c>
      <c r="G124" s="1014">
        <v>5</v>
      </c>
      <c r="H124" s="236"/>
      <c r="I124" s="212">
        <f>H124*F124</f>
        <v>0</v>
      </c>
      <c r="J124" s="158"/>
      <c r="K124" s="127">
        <f>VLOOKUP($M124,'BD ITEMS 16NOV S&amp;M'!$B:$E,4,0)</f>
        <v>10121800</v>
      </c>
      <c r="L124" s="127" t="str">
        <f>VLOOKUP($M124,'BD ITEMS 16NOV S&amp;M'!$B:$E,3,0)</f>
        <v>MX000708</v>
      </c>
      <c r="M124" s="127">
        <v>27094</v>
      </c>
      <c r="N124" s="149" t="s">
        <v>617</v>
      </c>
      <c r="O124" s="130">
        <f>0.1*20</f>
        <v>2</v>
      </c>
      <c r="P124" s="130"/>
      <c r="Q124" s="149"/>
      <c r="R124" s="145">
        <f t="shared" si="10"/>
        <v>0</v>
      </c>
    </row>
    <row r="125" spans="2:18" ht="12.75" thickBot="1">
      <c r="D125" s="152"/>
      <c r="E125" s="1008" t="s">
        <v>618</v>
      </c>
      <c r="F125" s="152"/>
      <c r="G125" s="152"/>
      <c r="H125" s="152"/>
      <c r="I125" s="1015"/>
      <c r="J125" s="158"/>
      <c r="K125" s="127">
        <f>VLOOKUP($M125,'BD ITEMS 16NOV S&amp;M'!$B:$E,4,0)</f>
        <v>10121800</v>
      </c>
      <c r="L125" s="127" t="str">
        <f>VLOOKUP($M125,'BD ITEMS 16NOV S&amp;M'!$B:$E,3,0)</f>
        <v>MX000710</v>
      </c>
      <c r="M125" s="127">
        <v>27104</v>
      </c>
      <c r="N125" s="149" t="s">
        <v>619</v>
      </c>
      <c r="O125" s="130">
        <f>0.1*20</f>
        <v>2</v>
      </c>
      <c r="P125" s="130"/>
      <c r="Q125" s="149"/>
      <c r="R125" s="145">
        <f t="shared" si="10"/>
        <v>0</v>
      </c>
    </row>
    <row r="126" spans="2:18">
      <c r="B126" s="1009">
        <f>VLOOKUP($D126,'BD ITEMS 16NOV S&amp;M'!$B:$E,4,0)</f>
        <v>10122100</v>
      </c>
      <c r="C126" s="1009" t="str">
        <f>VLOOKUP($D126,'BD ITEMS 16NOV S&amp;M'!$B:$E,3,0)</f>
        <v>MX002142</v>
      </c>
      <c r="D126" s="1009">
        <v>9701</v>
      </c>
      <c r="E126" s="144" t="s">
        <v>447</v>
      </c>
      <c r="F126" s="144">
        <v>20</v>
      </c>
      <c r="G126" s="1010">
        <v>2</v>
      </c>
      <c r="H126" s="144"/>
      <c r="I126" s="186">
        <f>H126*F126</f>
        <v>0</v>
      </c>
      <c r="J126" s="158"/>
      <c r="K126" s="127">
        <f>VLOOKUP($M126,'BD ITEMS 16NOV S&amp;M'!$B:$E,4,0)</f>
        <v>10121800</v>
      </c>
      <c r="L126" s="127" t="str">
        <f>VLOOKUP($M126,'BD ITEMS 16NOV S&amp;M'!$B:$E,3,0)</f>
        <v>MX000683</v>
      </c>
      <c r="M126" s="127">
        <v>57687</v>
      </c>
      <c r="N126" s="149" t="s">
        <v>289</v>
      </c>
      <c r="O126" s="130">
        <v>25</v>
      </c>
      <c r="P126" s="130"/>
      <c r="Q126" s="149"/>
      <c r="R126" s="145">
        <f t="shared" si="10"/>
        <v>0</v>
      </c>
    </row>
    <row r="127" spans="2:18" ht="12.75" thickBot="1">
      <c r="B127" s="1011">
        <f>VLOOKUP($D127,'BD ITEMS 16NOV S&amp;M'!$B:$E,4,0)</f>
        <v>10122100</v>
      </c>
      <c r="C127" s="1011" t="str">
        <f>VLOOKUP($D127,'BD ITEMS 16NOV S&amp;M'!$B:$E,3,0)</f>
        <v>MX002141</v>
      </c>
      <c r="D127" s="1011">
        <v>9709</v>
      </c>
      <c r="E127" s="149" t="s">
        <v>620</v>
      </c>
      <c r="F127" s="149">
        <v>28</v>
      </c>
      <c r="G127" s="1012">
        <v>2</v>
      </c>
      <c r="H127" s="149"/>
      <c r="I127" s="145">
        <f>H127*F127</f>
        <v>0</v>
      </c>
      <c r="J127" s="158"/>
      <c r="K127" s="132"/>
      <c r="L127" s="132"/>
      <c r="M127" s="132"/>
      <c r="N127" s="236"/>
      <c r="O127" s="182"/>
      <c r="P127" s="182"/>
      <c r="Q127" s="236"/>
      <c r="R127" s="212">
        <f>Q127*O127</f>
        <v>0</v>
      </c>
    </row>
    <row r="128" spans="2:18">
      <c r="B128" s="1011">
        <f>VLOOKUP($D128,'BD ITEMS 16NOV S&amp;M'!$B:$E,4,0)</f>
        <v>10122100</v>
      </c>
      <c r="C128" s="1011" t="str">
        <f>VLOOKUP($D128,'BD ITEMS 16NOV S&amp;M'!$B:$E,3,0)</f>
        <v>MX002151</v>
      </c>
      <c r="D128" s="1011">
        <v>9707</v>
      </c>
      <c r="E128" s="149" t="s">
        <v>621</v>
      </c>
      <c r="F128" s="149">
        <v>25</v>
      </c>
      <c r="G128" s="1012">
        <v>2</v>
      </c>
      <c r="H128" s="149"/>
      <c r="I128" s="145">
        <f>H128*F128</f>
        <v>0</v>
      </c>
      <c r="J128" s="158"/>
      <c r="K128" s="158"/>
      <c r="L128" s="158"/>
      <c r="M128" s="152"/>
      <c r="N128" s="152"/>
      <c r="O128" s="152"/>
      <c r="P128" s="152"/>
      <c r="Q128" s="152"/>
    </row>
    <row r="129" spans="2:18">
      <c r="B129" s="1011">
        <f>VLOOKUP($D129,'BD ITEMS 16NOV S&amp;M'!$B:$E,4,0)</f>
        <v>10122100</v>
      </c>
      <c r="C129" s="1011" t="str">
        <f>VLOOKUP($D129,'BD ITEMS 16NOV S&amp;M'!$B:$E,3,0)</f>
        <v>MX002145</v>
      </c>
      <c r="D129" s="1011">
        <v>9704</v>
      </c>
      <c r="E129" s="149" t="s">
        <v>622</v>
      </c>
      <c r="F129" s="149">
        <v>25</v>
      </c>
      <c r="G129" s="1012">
        <v>2</v>
      </c>
      <c r="H129" s="149"/>
      <c r="I129" s="145">
        <f>H129*F129</f>
        <v>0</v>
      </c>
      <c r="J129" s="158"/>
      <c r="K129" s="158"/>
      <c r="L129" s="158"/>
      <c r="M129" s="152"/>
      <c r="N129" s="152"/>
      <c r="O129" s="152"/>
      <c r="P129" s="152"/>
      <c r="Q129" s="152"/>
    </row>
    <row r="130" spans="2:18" ht="12.75" thickBot="1">
      <c r="B130" s="1013">
        <f>VLOOKUP($D130,'BD ITEMS 16NOV S&amp;M'!$B:$E,4,0)</f>
        <v>10122100</v>
      </c>
      <c r="C130" s="1013" t="str">
        <f>VLOOKUP($D130,'BD ITEMS 16NOV S&amp;M'!$B:$E,3,0)</f>
        <v>MX002143</v>
      </c>
      <c r="D130" s="1013">
        <v>9710</v>
      </c>
      <c r="E130" s="236" t="s">
        <v>623</v>
      </c>
      <c r="F130" s="236">
        <v>25</v>
      </c>
      <c r="G130" s="1014">
        <v>2</v>
      </c>
      <c r="H130" s="236"/>
      <c r="I130" s="212">
        <f>H130*F130</f>
        <v>0</v>
      </c>
      <c r="J130" s="158"/>
      <c r="K130" s="158"/>
      <c r="L130" s="158"/>
      <c r="M130" s="152"/>
      <c r="N130" s="152"/>
      <c r="O130" s="152"/>
      <c r="P130" s="152"/>
      <c r="Q130" s="152"/>
    </row>
    <row r="131" spans="2:18">
      <c r="D131" s="152"/>
      <c r="E131" s="254"/>
      <c r="F131" s="255"/>
      <c r="I131" s="158"/>
      <c r="J131" s="158"/>
      <c r="K131" s="158"/>
      <c r="L131" s="158"/>
      <c r="M131" s="151"/>
      <c r="N131" s="152"/>
      <c r="O131" s="153"/>
      <c r="P131" s="153"/>
      <c r="Q131" s="152"/>
    </row>
    <row r="132" spans="2:18">
      <c r="D132" s="152"/>
      <c r="E132" s="254"/>
      <c r="F132" s="255"/>
      <c r="I132" s="1016">
        <f>SUM(I9:I130)</f>
        <v>0</v>
      </c>
      <c r="J132" s="158"/>
      <c r="K132" s="158"/>
      <c r="L132" s="158"/>
      <c r="M132" s="151"/>
      <c r="N132" s="152"/>
      <c r="O132" s="153"/>
      <c r="P132" s="153"/>
      <c r="Q132" s="152"/>
      <c r="R132" s="1017">
        <f>SUM(R9:R127)</f>
        <v>0</v>
      </c>
    </row>
    <row r="133" spans="2:18">
      <c r="D133" s="152"/>
      <c r="E133" s="254"/>
      <c r="F133" s="255"/>
      <c r="I133" s="158"/>
      <c r="J133" s="158"/>
      <c r="K133" s="158"/>
      <c r="L133" s="158"/>
    </row>
    <row r="134" spans="2:18">
      <c r="D134" s="152"/>
      <c r="E134" s="254"/>
      <c r="F134" s="255"/>
      <c r="I134" s="158"/>
      <c r="J134" s="158"/>
      <c r="K134" s="158"/>
      <c r="L134" s="158"/>
    </row>
    <row r="135" spans="2:18">
      <c r="D135" s="152"/>
      <c r="E135" s="254"/>
      <c r="F135" s="255"/>
      <c r="I135" s="158"/>
      <c r="J135" s="158"/>
      <c r="K135" s="158"/>
      <c r="L135" s="158"/>
    </row>
    <row r="136" spans="2:18">
      <c r="D136" s="152"/>
      <c r="E136" s="254"/>
      <c r="F136" s="255"/>
      <c r="I136" s="158"/>
      <c r="J136" s="158"/>
      <c r="K136" s="158"/>
      <c r="L136" s="158"/>
    </row>
    <row r="137" spans="2:18">
      <c r="D137" s="152"/>
      <c r="E137" s="254"/>
      <c r="F137" s="255"/>
      <c r="I137" s="158"/>
      <c r="J137" s="158"/>
      <c r="K137" s="158"/>
      <c r="L137" s="158"/>
    </row>
    <row r="138" spans="2:18">
      <c r="D138" s="152"/>
      <c r="E138" s="254"/>
      <c r="F138" s="255"/>
      <c r="I138" s="158"/>
      <c r="J138" s="158"/>
      <c r="K138" s="158"/>
      <c r="L138" s="158"/>
    </row>
    <row r="139" spans="2:18">
      <c r="D139" s="152"/>
      <c r="E139" s="254"/>
      <c r="F139" s="255"/>
      <c r="I139" s="158"/>
      <c r="J139" s="158"/>
      <c r="K139" s="158"/>
      <c r="L139" s="158"/>
    </row>
    <row r="140" spans="2:18">
      <c r="D140" s="152"/>
      <c r="E140" s="254"/>
      <c r="F140" s="255"/>
      <c r="I140" s="158"/>
      <c r="J140" s="158"/>
      <c r="K140" s="158"/>
      <c r="L140" s="158"/>
    </row>
    <row r="141" spans="2:18">
      <c r="D141" s="152"/>
      <c r="E141" s="254"/>
      <c r="F141" s="255"/>
      <c r="I141" s="158"/>
      <c r="J141" s="158"/>
      <c r="K141" s="158"/>
      <c r="L141" s="158"/>
    </row>
    <row r="142" spans="2:18">
      <c r="D142" s="152"/>
      <c r="E142" s="254"/>
      <c r="F142" s="255"/>
      <c r="I142" s="158"/>
      <c r="J142" s="158"/>
      <c r="K142" s="158"/>
      <c r="L142" s="158"/>
    </row>
    <row r="143" spans="2:18">
      <c r="D143" s="152"/>
      <c r="E143" s="254"/>
      <c r="F143" s="255"/>
      <c r="I143" s="158"/>
      <c r="J143" s="158"/>
      <c r="K143" s="158"/>
      <c r="L143" s="158"/>
    </row>
    <row r="144" spans="2:18">
      <c r="D144" s="152"/>
      <c r="E144" s="254"/>
      <c r="F144" s="255"/>
      <c r="I144" s="158"/>
      <c r="J144" s="158"/>
      <c r="K144" s="158"/>
      <c r="L144" s="158"/>
    </row>
    <row r="145" spans="4:17">
      <c r="D145" s="152"/>
      <c r="E145" s="254"/>
      <c r="F145" s="255"/>
      <c r="I145" s="158"/>
      <c r="J145" s="158"/>
      <c r="K145" s="158"/>
      <c r="L145" s="158"/>
    </row>
    <row r="146" spans="4:17">
      <c r="D146" s="152"/>
      <c r="E146" s="254"/>
      <c r="F146" s="255"/>
      <c r="I146" s="158"/>
      <c r="J146" s="158"/>
      <c r="K146" s="158"/>
      <c r="L146" s="158"/>
    </row>
    <row r="147" spans="4:17">
      <c r="D147" s="152"/>
      <c r="E147" s="254"/>
      <c r="F147" s="255"/>
      <c r="I147" s="158"/>
      <c r="J147" s="158"/>
      <c r="K147" s="158"/>
      <c r="L147" s="158"/>
    </row>
    <row r="148" spans="4:17">
      <c r="D148" s="152"/>
      <c r="E148" s="152"/>
      <c r="F148" s="270"/>
      <c r="G148" s="270"/>
      <c r="H148" s="270"/>
      <c r="I148" s="269"/>
      <c r="J148" s="158"/>
      <c r="K148" s="158"/>
      <c r="L148" s="158"/>
      <c r="M148" s="152"/>
      <c r="N148" s="152"/>
      <c r="O148" s="152"/>
      <c r="P148" s="152"/>
      <c r="Q148" s="152"/>
    </row>
    <row r="149" spans="4:17">
      <c r="D149" s="152"/>
      <c r="E149" s="152"/>
      <c r="F149" s="270"/>
      <c r="G149" s="270"/>
      <c r="H149" s="270"/>
      <c r="I149" s="269"/>
      <c r="J149" s="158"/>
      <c r="K149" s="158"/>
      <c r="L149" s="158"/>
      <c r="M149" s="152"/>
      <c r="N149" s="152"/>
      <c r="O149" s="152"/>
      <c r="P149" s="152"/>
      <c r="Q149" s="152"/>
    </row>
    <row r="150" spans="4:17">
      <c r="D150" s="152"/>
      <c r="E150" s="152"/>
      <c r="J150" s="158"/>
      <c r="K150" s="158"/>
      <c r="L150" s="158"/>
      <c r="M150" s="152"/>
      <c r="N150" s="152"/>
      <c r="O150" s="152"/>
      <c r="P150" s="152"/>
      <c r="Q150" s="152"/>
    </row>
    <row r="151" spans="4:17">
      <c r="D151" s="152"/>
      <c r="E151" s="152"/>
      <c r="J151" s="269"/>
      <c r="K151" s="269"/>
      <c r="L151" s="269"/>
      <c r="M151" s="152"/>
      <c r="N151" s="152"/>
      <c r="O151" s="152"/>
      <c r="P151" s="152"/>
      <c r="Q151" s="152"/>
    </row>
    <row r="152" spans="4:17">
      <c r="D152" s="152"/>
      <c r="E152" s="152"/>
      <c r="J152" s="269"/>
      <c r="K152" s="269"/>
      <c r="L152" s="269"/>
      <c r="M152" s="152"/>
      <c r="N152" s="152"/>
      <c r="O152" s="152"/>
      <c r="P152" s="152"/>
      <c r="Q152" s="152"/>
    </row>
  </sheetData>
  <autoFilter ref="D8:R82"/>
  <mergeCells count="3">
    <mergeCell ref="F3:M3"/>
    <mergeCell ref="E4:N4"/>
    <mergeCell ref="G6:H6"/>
  </mergeCells>
  <pageMargins left="0.25" right="0.25" top="0.75" bottom="0.75" header="0.3" footer="0.3"/>
  <pageSetup paperSize="5" scale="67" orientation="portrait" r:id="rId1"/>
  <rowBreaks count="1" manualBreakCount="1">
    <brk id="87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86"/>
  <sheetViews>
    <sheetView showGridLines="0" zoomScale="80" zoomScaleNormal="80" zoomScaleSheetLayoutView="100" workbookViewId="0">
      <selection activeCell="J16" sqref="J16"/>
    </sheetView>
  </sheetViews>
  <sheetFormatPr baseColWidth="10" defaultRowHeight="12"/>
  <cols>
    <col min="1" max="1" width="1.140625" style="152" customWidth="1"/>
    <col min="2" max="7" width="1.28515625" style="152" customWidth="1"/>
    <col min="8" max="8" width="7" style="152" customWidth="1"/>
    <col min="9" max="9" width="11" style="152" bestFit="1" customWidth="1"/>
    <col min="10" max="10" width="10.28515625" style="152" bestFit="1" customWidth="1"/>
    <col min="11" max="11" width="10.7109375" style="154" customWidth="1"/>
    <col min="12" max="12" width="35.140625" style="155" customWidth="1"/>
    <col min="13" max="13" width="5.5703125" style="156" customWidth="1"/>
    <col min="14" max="14" width="6.7109375" style="156" customWidth="1"/>
    <col min="15" max="15" width="7.7109375" style="156" customWidth="1"/>
    <col min="16" max="16" width="10.42578125" style="157" customWidth="1"/>
    <col min="17" max="17" width="1.7109375" style="157" customWidth="1"/>
    <col min="18" max="26" width="6.7109375" style="157" hidden="1" customWidth="1"/>
    <col min="27" max="27" width="9.28515625" style="157" bestFit="1" customWidth="1"/>
    <col min="28" max="28" width="10.42578125" style="157" customWidth="1"/>
    <col min="29" max="29" width="9.28515625" style="154" customWidth="1"/>
    <col min="30" max="30" width="38.7109375" style="158" customWidth="1"/>
    <col min="31" max="31" width="5.5703125" style="156" customWidth="1"/>
    <col min="32" max="32" width="6.7109375" style="156" customWidth="1"/>
    <col min="33" max="33" width="6" style="158" customWidth="1"/>
    <col min="34" max="34" width="10" style="152" customWidth="1"/>
    <col min="35" max="16384" width="11.42578125" style="152"/>
  </cols>
  <sheetData>
    <row r="2" spans="1:34" ht="18.75">
      <c r="M2" s="1136" t="s">
        <v>234</v>
      </c>
      <c r="N2" s="1136"/>
      <c r="O2" s="1136"/>
      <c r="P2" s="1136"/>
      <c r="Q2" s="1136"/>
      <c r="R2" s="1136"/>
      <c r="S2" s="1136"/>
      <c r="T2" s="1136"/>
      <c r="U2" s="1136"/>
      <c r="V2" s="1136"/>
      <c r="W2" s="1136"/>
      <c r="X2" s="1136"/>
      <c r="Y2" s="1136"/>
      <c r="Z2" s="1136"/>
      <c r="AA2" s="1136"/>
      <c r="AB2" s="1136"/>
      <c r="AC2" s="1136"/>
    </row>
    <row r="3" spans="1:34" ht="12.75" customHeight="1">
      <c r="A3" s="308"/>
      <c r="B3" s="308"/>
      <c r="C3" s="308"/>
      <c r="D3" s="308"/>
      <c r="E3" s="308"/>
      <c r="F3" s="308"/>
      <c r="G3" s="308"/>
      <c r="H3" s="308"/>
      <c r="I3" s="308"/>
      <c r="J3" s="308"/>
      <c r="K3" s="301"/>
      <c r="L3" s="432"/>
      <c r="M3" s="1168"/>
      <c r="N3" s="1168"/>
      <c r="O3" s="1168"/>
      <c r="P3" s="1168"/>
      <c r="Q3" s="1168"/>
      <c r="R3" s="1168"/>
      <c r="S3" s="1168"/>
      <c r="T3" s="1168"/>
      <c r="U3" s="1168"/>
      <c r="V3" s="1168"/>
      <c r="W3" s="1168"/>
      <c r="X3" s="1168"/>
      <c r="Y3" s="1168"/>
      <c r="Z3" s="1168"/>
      <c r="AA3" s="1168"/>
      <c r="AB3" s="1168"/>
      <c r="AC3" s="1168"/>
      <c r="AD3" s="298"/>
      <c r="AE3" s="337"/>
      <c r="AF3" s="337"/>
      <c r="AG3" s="298"/>
    </row>
    <row r="4" spans="1:34" ht="18.75" customHeight="1" thickBot="1">
      <c r="A4" s="308"/>
      <c r="B4" s="308"/>
      <c r="C4" s="308"/>
      <c r="D4" s="308"/>
      <c r="E4" s="308"/>
      <c r="F4" s="308"/>
      <c r="G4" s="308"/>
      <c r="H4" s="308"/>
      <c r="I4" s="308"/>
      <c r="J4" s="308"/>
      <c r="K4" s="348"/>
      <c r="L4" s="1137" t="s">
        <v>375</v>
      </c>
      <c r="M4" s="1137"/>
      <c r="N4" s="1137"/>
      <c r="O4" s="1137"/>
      <c r="P4" s="1137"/>
      <c r="Q4" s="1137"/>
      <c r="R4" s="1137"/>
      <c r="S4" s="1137"/>
      <c r="T4" s="1137"/>
      <c r="U4" s="1137"/>
      <c r="V4" s="1137"/>
      <c r="W4" s="1137"/>
      <c r="X4" s="1137"/>
      <c r="Y4" s="1137"/>
      <c r="Z4" s="1137"/>
      <c r="AA4" s="1137"/>
      <c r="AB4" s="1137"/>
      <c r="AC4" s="1137"/>
      <c r="AD4" s="1137"/>
      <c r="AE4" s="264"/>
      <c r="AF4" s="264"/>
      <c r="AG4" s="160"/>
      <c r="AH4" s="160"/>
    </row>
    <row r="5" spans="1:34" ht="18.75" customHeight="1" thickBot="1">
      <c r="A5" s="308"/>
      <c r="B5" s="308"/>
      <c r="C5" s="308"/>
      <c r="D5" s="308"/>
      <c r="E5" s="308"/>
      <c r="F5" s="308"/>
      <c r="G5" s="308"/>
      <c r="H5" s="308"/>
      <c r="I5" s="308"/>
      <c r="J5" s="308"/>
      <c r="K5" s="431" t="s">
        <v>311</v>
      </c>
      <c r="L5" s="430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8"/>
      <c r="AB5" s="264"/>
      <c r="AC5" s="264"/>
      <c r="AD5" s="264"/>
      <c r="AE5" s="264"/>
      <c r="AF5" s="264"/>
      <c r="AG5" s="160"/>
      <c r="AH5" s="160"/>
    </row>
    <row r="6" spans="1:34" ht="18.75" customHeight="1" thickBo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35" t="s">
        <v>235</v>
      </c>
      <c r="L6" s="429"/>
      <c r="M6" s="429"/>
      <c r="N6" s="429"/>
      <c r="O6" s="429"/>
      <c r="P6" s="429"/>
      <c r="Q6" s="429"/>
      <c r="R6" s="429"/>
      <c r="S6" s="429"/>
      <c r="T6" s="429"/>
      <c r="U6" s="429"/>
      <c r="V6" s="429"/>
      <c r="W6" s="429"/>
      <c r="X6" s="429"/>
      <c r="Y6" s="429"/>
      <c r="Z6" s="429"/>
      <c r="AA6" s="429"/>
      <c r="AB6" s="429"/>
      <c r="AC6" s="429"/>
      <c r="AD6" s="429"/>
      <c r="AE6" s="428" t="s">
        <v>374</v>
      </c>
      <c r="AF6" s="427"/>
      <c r="AG6" s="426"/>
      <c r="AH6" s="289"/>
    </row>
    <row r="7" spans="1:34" ht="17.25" customHeight="1" thickBot="1">
      <c r="A7" s="308"/>
      <c r="B7" s="308"/>
      <c r="C7" s="308"/>
      <c r="D7" s="308"/>
      <c r="E7" s="308"/>
      <c r="F7" s="308"/>
      <c r="G7" s="308"/>
      <c r="H7" s="308"/>
      <c r="I7" s="308"/>
      <c r="J7" s="308"/>
      <c r="K7" s="421" t="s">
        <v>157</v>
      </c>
      <c r="L7" s="425"/>
      <c r="M7" s="420" t="s">
        <v>158</v>
      </c>
      <c r="N7" s="420"/>
      <c r="O7" s="1229">
        <f>SUM(P76+AH76)</f>
        <v>0</v>
      </c>
      <c r="P7" s="1230"/>
      <c r="Q7" s="419"/>
      <c r="R7" s="419"/>
      <c r="S7" s="419"/>
      <c r="T7" s="419"/>
      <c r="U7" s="419"/>
      <c r="V7" s="419"/>
      <c r="W7" s="419"/>
      <c r="X7" s="419"/>
      <c r="Y7" s="419"/>
      <c r="Z7" s="419"/>
      <c r="AA7" s="419"/>
      <c r="AB7" s="419"/>
      <c r="AC7" s="414" t="s">
        <v>236</v>
      </c>
      <c r="AD7" s="424">
        <f>SUM(AH119:AH124)</f>
        <v>0</v>
      </c>
      <c r="AE7" s="423"/>
      <c r="AF7" s="423"/>
      <c r="AG7" s="422"/>
      <c r="AH7" s="289"/>
    </row>
    <row r="8" spans="1:34" ht="17.25" customHeight="1" thickBot="1">
      <c r="A8" s="308"/>
      <c r="B8" s="308"/>
      <c r="C8" s="308"/>
      <c r="D8" s="308"/>
      <c r="E8" s="308"/>
      <c r="F8" s="308"/>
      <c r="G8" s="308"/>
      <c r="H8" s="308"/>
      <c r="I8" s="308"/>
      <c r="J8" s="308"/>
      <c r="K8" s="421" t="s">
        <v>157</v>
      </c>
      <c r="L8" s="416"/>
      <c r="M8" s="420" t="s">
        <v>158</v>
      </c>
      <c r="N8" s="420"/>
      <c r="O8" s="1229">
        <f>SUM(P129+AH129)</f>
        <v>0</v>
      </c>
      <c r="P8" s="1230"/>
      <c r="Q8" s="419"/>
      <c r="R8" s="419"/>
      <c r="S8" s="419"/>
      <c r="T8" s="419"/>
      <c r="U8" s="419"/>
      <c r="V8" s="419"/>
      <c r="W8" s="419"/>
      <c r="X8" s="419"/>
      <c r="Y8" s="419"/>
      <c r="Z8" s="419"/>
      <c r="AA8" s="419"/>
      <c r="AB8" s="419"/>
      <c r="AC8" s="414" t="s">
        <v>236</v>
      </c>
      <c r="AD8" s="418" t="s">
        <v>373</v>
      </c>
      <c r="AE8" s="412"/>
      <c r="AF8" s="412"/>
      <c r="AG8" s="411"/>
      <c r="AH8" s="289"/>
    </row>
    <row r="9" spans="1:34" ht="17.25" customHeight="1" thickBot="1">
      <c r="A9" s="308"/>
      <c r="B9" s="308"/>
      <c r="C9" s="308"/>
      <c r="D9" s="308"/>
      <c r="E9" s="308"/>
      <c r="F9" s="308"/>
      <c r="G9" s="308"/>
      <c r="H9" s="308"/>
      <c r="I9" s="308"/>
      <c r="J9" s="308"/>
      <c r="K9" s="417" t="s">
        <v>157</v>
      </c>
      <c r="L9" s="416"/>
      <c r="M9" s="374" t="s">
        <v>158</v>
      </c>
      <c r="N9" s="374"/>
      <c r="O9" s="1229">
        <f>SUM(P129+AH129)</f>
        <v>0</v>
      </c>
      <c r="P9" s="1230"/>
      <c r="Q9" s="415"/>
      <c r="R9" s="415"/>
      <c r="S9" s="415"/>
      <c r="T9" s="415"/>
      <c r="U9" s="415"/>
      <c r="V9" s="415"/>
      <c r="W9" s="415"/>
      <c r="X9" s="415"/>
      <c r="Y9" s="415"/>
      <c r="Z9" s="415"/>
      <c r="AA9" s="415"/>
      <c r="AB9" s="415"/>
      <c r="AC9" s="414" t="s">
        <v>236</v>
      </c>
      <c r="AD9" s="413"/>
      <c r="AE9" s="412"/>
      <c r="AF9" s="412"/>
      <c r="AG9" s="411"/>
      <c r="AH9" s="289"/>
    </row>
    <row r="10" spans="1:34" ht="10.5" customHeight="1" thickBot="1">
      <c r="A10" s="308"/>
      <c r="B10" s="308"/>
      <c r="C10" s="308"/>
      <c r="D10" s="308"/>
      <c r="E10" s="308"/>
      <c r="F10" s="308"/>
      <c r="G10" s="308"/>
      <c r="H10" s="308"/>
      <c r="I10" s="308"/>
      <c r="J10" s="308"/>
      <c r="K10" s="348"/>
      <c r="L10" s="348"/>
      <c r="M10" s="337"/>
      <c r="N10" s="337"/>
      <c r="O10" s="337"/>
      <c r="P10" s="300"/>
      <c r="Q10" s="348"/>
      <c r="R10" s="348"/>
      <c r="S10" s="348"/>
      <c r="T10" s="348"/>
      <c r="U10" s="348"/>
      <c r="V10" s="348"/>
      <c r="W10" s="348"/>
      <c r="X10" s="348"/>
      <c r="Y10" s="348"/>
      <c r="Z10" s="348"/>
      <c r="AA10" s="348"/>
      <c r="AB10" s="348"/>
      <c r="AC10" s="348"/>
      <c r="AD10" s="348"/>
      <c r="AE10" s="410"/>
      <c r="AF10" s="410"/>
      <c r="AG10" s="410"/>
      <c r="AH10" s="289"/>
    </row>
    <row r="11" spans="1:34" ht="13.5" thickBot="1">
      <c r="A11" s="308"/>
      <c r="B11" s="308" t="s">
        <v>372</v>
      </c>
      <c r="C11" s="308"/>
      <c r="D11" s="308"/>
      <c r="E11" s="308"/>
      <c r="F11" s="308"/>
      <c r="G11" s="308"/>
      <c r="H11" s="308"/>
      <c r="I11" s="1116" t="s">
        <v>627</v>
      </c>
      <c r="J11" s="409" t="s">
        <v>626</v>
      </c>
      <c r="K11" s="409" t="s">
        <v>147</v>
      </c>
      <c r="L11" s="214"/>
      <c r="M11" s="216" t="s">
        <v>145</v>
      </c>
      <c r="N11" s="215" t="s">
        <v>146</v>
      </c>
      <c r="O11" s="216" t="s">
        <v>149</v>
      </c>
      <c r="P11" s="217" t="s">
        <v>150</v>
      </c>
      <c r="Q11" s="348"/>
      <c r="R11" s="348" t="s">
        <v>372</v>
      </c>
      <c r="S11" s="348"/>
      <c r="T11" s="348"/>
      <c r="U11" s="348"/>
      <c r="V11" s="348"/>
      <c r="W11" s="348"/>
      <c r="X11" s="348"/>
      <c r="Y11" s="348"/>
      <c r="Z11" s="348"/>
      <c r="AA11" s="1116" t="s">
        <v>627</v>
      </c>
      <c r="AB11" s="409" t="s">
        <v>626</v>
      </c>
      <c r="AC11" s="409" t="s">
        <v>147</v>
      </c>
      <c r="AD11" s="214"/>
      <c r="AE11" s="216" t="s">
        <v>145</v>
      </c>
      <c r="AF11" s="216" t="s">
        <v>146</v>
      </c>
      <c r="AG11" s="216" t="s">
        <v>149</v>
      </c>
      <c r="AH11" s="408" t="s">
        <v>371</v>
      </c>
    </row>
    <row r="12" spans="1:34" ht="17.100000000000001" customHeight="1">
      <c r="A12" s="308"/>
      <c r="B12" s="276" t="str">
        <f t="shared" ref="B12:B43" si="0">P12</f>
        <v xml:space="preserve"> </v>
      </c>
      <c r="C12" s="276"/>
      <c r="D12" s="276"/>
      <c r="E12" s="276"/>
      <c r="F12" s="276"/>
      <c r="G12" s="276"/>
      <c r="H12" s="276"/>
      <c r="I12" s="324" t="e">
        <f>VLOOKUP($K12,'BD ITEMS 16NOV S&amp;M'!$B:$E,4,0)</f>
        <v>#N/A</v>
      </c>
      <c r="J12" s="324" t="e">
        <f>VLOOKUP($K12,'BD ITEMS 16NOV S&amp;M'!$B:$E,3,0)</f>
        <v>#N/A</v>
      </c>
      <c r="K12" s="324">
        <v>40012</v>
      </c>
      <c r="L12" s="331" t="s">
        <v>370</v>
      </c>
      <c r="M12" s="322">
        <v>40</v>
      </c>
      <c r="N12" s="322">
        <v>5</v>
      </c>
      <c r="O12" s="322"/>
      <c r="P12" s="321" t="str">
        <f t="shared" ref="P12:P43" si="1">IF(O12*M12=0," ",O12*M12)</f>
        <v xml:space="preserve"> </v>
      </c>
      <c r="Q12" s="274"/>
      <c r="R12" s="274" t="str">
        <f t="shared" ref="R12:R43" si="2">AH12</f>
        <v xml:space="preserve"> </v>
      </c>
      <c r="S12" s="274"/>
      <c r="T12" s="274"/>
      <c r="U12" s="274"/>
      <c r="V12" s="274"/>
      <c r="W12" s="274"/>
      <c r="X12" s="274"/>
      <c r="Y12" s="274"/>
      <c r="Z12" s="274"/>
      <c r="AA12" s="324">
        <f>VLOOKUP($AC12,'BD ITEMS 16NOV S&amp;M'!$B:$E,4,0)</f>
        <v>10122100</v>
      </c>
      <c r="AB12" s="324" t="str">
        <f>VLOOKUP($AC12,'BD ITEMS 16NOV S&amp;M'!$B:$E,3,0)</f>
        <v>MX000319</v>
      </c>
      <c r="AC12" s="324">
        <v>44169</v>
      </c>
      <c r="AD12" s="369" t="s">
        <v>369</v>
      </c>
      <c r="AE12" s="322">
        <v>10</v>
      </c>
      <c r="AF12" s="407">
        <v>3</v>
      </c>
      <c r="AG12" s="368"/>
      <c r="AH12" s="321" t="str">
        <f t="shared" ref="AH12:AH43" si="3">IF(AG12*AE12=0," ",AG12*AE12)</f>
        <v xml:space="preserve"> </v>
      </c>
    </row>
    <row r="13" spans="1:34" ht="17.100000000000001" customHeight="1">
      <c r="A13" s="308"/>
      <c r="B13" s="276" t="str">
        <f t="shared" si="0"/>
        <v xml:space="preserve"> </v>
      </c>
      <c r="C13" s="276"/>
      <c r="D13" s="276"/>
      <c r="E13" s="276"/>
      <c r="F13" s="276"/>
      <c r="G13" s="276"/>
      <c r="H13" s="276"/>
      <c r="I13" s="318">
        <f>VLOOKUP($K13,'BD ITEMS 16NOV S&amp;M'!$B:$E,4,0)</f>
        <v>10122100</v>
      </c>
      <c r="J13" s="318" t="str">
        <f>VLOOKUP($K13,'BD ITEMS 16NOV S&amp;M'!$B:$E,3,0)</f>
        <v>MX000164</v>
      </c>
      <c r="K13" s="318">
        <v>40038</v>
      </c>
      <c r="L13" s="317" t="s">
        <v>5</v>
      </c>
      <c r="M13" s="320">
        <v>40</v>
      </c>
      <c r="N13" s="320">
        <v>15</v>
      </c>
      <c r="O13" s="320"/>
      <c r="P13" s="314" t="str">
        <f t="shared" si="1"/>
        <v xml:space="preserve"> </v>
      </c>
      <c r="Q13" s="274"/>
      <c r="R13" s="274" t="str">
        <f t="shared" si="2"/>
        <v xml:space="preserve"> </v>
      </c>
      <c r="S13" s="274"/>
      <c r="T13" s="274"/>
      <c r="U13" s="274"/>
      <c r="V13" s="274"/>
      <c r="W13" s="274"/>
      <c r="X13" s="274"/>
      <c r="Y13" s="274"/>
      <c r="Z13" s="274"/>
      <c r="AA13" s="318">
        <f>VLOOKUP($AC13,'BD ITEMS 16NOV S&amp;M'!$B:$E,4,0)</f>
        <v>10122100</v>
      </c>
      <c r="AB13" s="318" t="str">
        <f>VLOOKUP($AC13,'BD ITEMS 16NOV S&amp;M'!$B:$E,3,0)</f>
        <v>MX000317</v>
      </c>
      <c r="AC13" s="318">
        <v>44314</v>
      </c>
      <c r="AD13" s="347" t="s">
        <v>19</v>
      </c>
      <c r="AE13" s="320">
        <v>40</v>
      </c>
      <c r="AF13" s="320">
        <v>5</v>
      </c>
      <c r="AG13" s="352"/>
      <c r="AH13" s="145" t="str">
        <f t="shared" si="3"/>
        <v xml:space="preserve"> </v>
      </c>
    </row>
    <row r="14" spans="1:34" ht="17.100000000000001" customHeight="1" thickBot="1">
      <c r="A14" s="308"/>
      <c r="B14" s="276" t="str">
        <f t="shared" si="0"/>
        <v xml:space="preserve"> </v>
      </c>
      <c r="C14" s="276"/>
      <c r="D14" s="276"/>
      <c r="E14" s="276"/>
      <c r="F14" s="276"/>
      <c r="G14" s="276"/>
      <c r="H14" s="276"/>
      <c r="I14" s="307">
        <f>VLOOKUP($K14,'BD ITEMS 16NOV S&amp;M'!$B:$E,4,0)</f>
        <v>10122100</v>
      </c>
      <c r="J14" s="307" t="str">
        <f>VLOOKUP($K14,'BD ITEMS 16NOV S&amp;M'!$B:$E,3,0)</f>
        <v>MX000134</v>
      </c>
      <c r="K14" s="307">
        <v>50532</v>
      </c>
      <c r="L14" s="306" t="s">
        <v>368</v>
      </c>
      <c r="M14" s="379">
        <v>40</v>
      </c>
      <c r="N14" s="379">
        <v>15</v>
      </c>
      <c r="O14" s="379"/>
      <c r="P14" s="303" t="str">
        <f t="shared" si="1"/>
        <v xml:space="preserve"> </v>
      </c>
      <c r="Q14" s="274"/>
      <c r="R14" s="274" t="str">
        <f t="shared" si="2"/>
        <v xml:space="preserve"> </v>
      </c>
      <c r="S14" s="274"/>
      <c r="T14" s="274"/>
      <c r="U14" s="274"/>
      <c r="V14" s="274"/>
      <c r="W14" s="274"/>
      <c r="X14" s="274"/>
      <c r="Y14" s="274"/>
      <c r="Z14" s="274"/>
      <c r="AA14" s="318">
        <f>VLOOKUP($AC14,'BD ITEMS 16NOV S&amp;M'!$B:$E,4,0)</f>
        <v>10122100</v>
      </c>
      <c r="AB14" s="318" t="str">
        <f>VLOOKUP($AC14,'BD ITEMS 16NOV S&amp;M'!$B:$E,3,0)</f>
        <v>MX000318</v>
      </c>
      <c r="AC14" s="318">
        <v>44072</v>
      </c>
      <c r="AD14" s="347" t="s">
        <v>367</v>
      </c>
      <c r="AE14" s="320">
        <v>40</v>
      </c>
      <c r="AF14" s="320">
        <v>10</v>
      </c>
      <c r="AG14" s="352"/>
      <c r="AH14" s="145" t="str">
        <f t="shared" si="3"/>
        <v xml:space="preserve"> </v>
      </c>
    </row>
    <row r="15" spans="1:34" ht="17.100000000000001" customHeight="1" thickBot="1">
      <c r="A15" s="308"/>
      <c r="B15" s="276" t="str">
        <f t="shared" si="0"/>
        <v xml:space="preserve"> </v>
      </c>
      <c r="C15" s="276"/>
      <c r="D15" s="276"/>
      <c r="E15" s="276"/>
      <c r="F15" s="276"/>
      <c r="G15" s="276"/>
      <c r="H15" s="276"/>
      <c r="I15" s="371">
        <f>VLOOKUP($K15,'BD ITEMS 16NOV S&amp;M'!$B:$E,4,0)</f>
        <v>10122100</v>
      </c>
      <c r="J15" s="371" t="str">
        <f>VLOOKUP($K15,'BD ITEMS 16NOV S&amp;M'!$B:$E,3,0)</f>
        <v>MX000440</v>
      </c>
      <c r="K15" s="371">
        <v>62902</v>
      </c>
      <c r="L15" s="370" t="s">
        <v>366</v>
      </c>
      <c r="M15" s="406">
        <v>40</v>
      </c>
      <c r="N15" s="406">
        <v>3</v>
      </c>
      <c r="O15" s="322"/>
      <c r="P15" s="303" t="str">
        <f t="shared" si="1"/>
        <v xml:space="preserve"> </v>
      </c>
      <c r="Q15" s="274"/>
      <c r="R15" s="274" t="str">
        <f t="shared" si="2"/>
        <v xml:space="preserve"> </v>
      </c>
      <c r="S15" s="274"/>
      <c r="T15" s="274"/>
      <c r="U15" s="274"/>
      <c r="V15" s="274"/>
      <c r="W15" s="274"/>
      <c r="X15" s="274"/>
      <c r="Y15" s="274"/>
      <c r="Z15" s="274"/>
      <c r="AA15" s="318">
        <f>VLOOKUP($AC15,'BD ITEMS 16NOV S&amp;M'!$B:$E,4,0)</f>
        <v>10122100</v>
      </c>
      <c r="AB15" s="318" t="str">
        <f>VLOOKUP($AC15,'BD ITEMS 16NOV S&amp;M'!$B:$E,3,0)</f>
        <v>MX000333</v>
      </c>
      <c r="AC15" s="318">
        <v>44692</v>
      </c>
      <c r="AD15" s="405" t="s">
        <v>365</v>
      </c>
      <c r="AE15" s="320">
        <v>40</v>
      </c>
      <c r="AF15" s="320">
        <v>15</v>
      </c>
      <c r="AG15" s="352"/>
      <c r="AH15" s="145" t="str">
        <f t="shared" si="3"/>
        <v xml:space="preserve"> </v>
      </c>
    </row>
    <row r="16" spans="1:34" ht="17.100000000000001" customHeight="1">
      <c r="A16" s="308"/>
      <c r="B16" s="276" t="str">
        <f t="shared" si="0"/>
        <v xml:space="preserve"> </v>
      </c>
      <c r="C16" s="276"/>
      <c r="D16" s="276"/>
      <c r="E16" s="276"/>
      <c r="F16" s="276"/>
      <c r="G16" s="276"/>
      <c r="H16" s="276"/>
      <c r="I16" s="324">
        <f>VLOOKUP($K16,'BD ITEMS 16NOV S&amp;M'!$B:$E,4,0)</f>
        <v>10122100</v>
      </c>
      <c r="J16" s="324" t="str">
        <f>VLOOKUP($K16,'BD ITEMS 16NOV S&amp;M'!$B:$E,3,0)</f>
        <v>MX000435</v>
      </c>
      <c r="K16" s="324">
        <v>42092</v>
      </c>
      <c r="L16" s="331" t="s">
        <v>364</v>
      </c>
      <c r="M16" s="322">
        <v>40</v>
      </c>
      <c r="N16" s="322">
        <v>5</v>
      </c>
      <c r="O16" s="322"/>
      <c r="P16" s="321" t="str">
        <f t="shared" si="1"/>
        <v xml:space="preserve"> </v>
      </c>
      <c r="Q16" s="274"/>
      <c r="R16" s="274" t="str">
        <f t="shared" si="2"/>
        <v xml:space="preserve"> </v>
      </c>
      <c r="S16" s="274"/>
      <c r="T16" s="274"/>
      <c r="U16" s="274"/>
      <c r="V16" s="274"/>
      <c r="W16" s="274"/>
      <c r="X16" s="274"/>
      <c r="Y16" s="274"/>
      <c r="Z16" s="274"/>
      <c r="AA16" s="318">
        <f>VLOOKUP($AC16,'BD ITEMS 16NOV S&amp;M'!$B:$E,4,0)</f>
        <v>10122100</v>
      </c>
      <c r="AB16" s="318" t="str">
        <f>VLOOKUP($AC16,'BD ITEMS 16NOV S&amp;M'!$B:$E,3,0)</f>
        <v>MX000324</v>
      </c>
      <c r="AC16" s="318">
        <v>44270</v>
      </c>
      <c r="AD16" s="347" t="s">
        <v>22</v>
      </c>
      <c r="AE16" s="320">
        <v>40</v>
      </c>
      <c r="AF16" s="320">
        <v>15</v>
      </c>
      <c r="AG16" s="352"/>
      <c r="AH16" s="145" t="str">
        <f t="shared" si="3"/>
        <v xml:space="preserve"> </v>
      </c>
    </row>
    <row r="17" spans="1:34" ht="17.100000000000001" customHeight="1">
      <c r="A17" s="308"/>
      <c r="B17" s="276" t="str">
        <f t="shared" si="0"/>
        <v xml:space="preserve"> </v>
      </c>
      <c r="C17" s="276"/>
      <c r="D17" s="276"/>
      <c r="E17" s="276"/>
      <c r="F17" s="276"/>
      <c r="G17" s="276"/>
      <c r="H17" s="276"/>
      <c r="I17" s="318">
        <f>VLOOKUP($K17,'BD ITEMS 16NOV S&amp;M'!$B:$E,4,0)</f>
        <v>10122100</v>
      </c>
      <c r="J17" s="318" t="str">
        <f>VLOOKUP($K17,'BD ITEMS 16NOV S&amp;M'!$B:$E,3,0)</f>
        <v>MX000434</v>
      </c>
      <c r="K17" s="318">
        <v>42132</v>
      </c>
      <c r="L17" s="317" t="s">
        <v>363</v>
      </c>
      <c r="M17" s="320">
        <v>40</v>
      </c>
      <c r="N17" s="320">
        <v>15</v>
      </c>
      <c r="O17" s="320"/>
      <c r="P17" s="314" t="str">
        <f t="shared" si="1"/>
        <v xml:space="preserve"> </v>
      </c>
      <c r="Q17" s="339"/>
      <c r="R17" s="274" t="str">
        <f t="shared" si="2"/>
        <v xml:space="preserve"> </v>
      </c>
      <c r="S17" s="274"/>
      <c r="T17" s="274"/>
      <c r="U17" s="274"/>
      <c r="V17" s="274"/>
      <c r="W17" s="274"/>
      <c r="X17" s="274"/>
      <c r="Y17" s="274"/>
      <c r="Z17" s="274"/>
      <c r="AA17" s="318">
        <f>VLOOKUP($AC17,'BD ITEMS 16NOV S&amp;M'!$B:$E,4,0)</f>
        <v>10122100</v>
      </c>
      <c r="AB17" s="318" t="str">
        <f>VLOOKUP($AC17,'BD ITEMS 16NOV S&amp;M'!$B:$E,3,0)</f>
        <v>MX000332</v>
      </c>
      <c r="AC17" s="318">
        <v>44292</v>
      </c>
      <c r="AD17" s="347" t="s">
        <v>362</v>
      </c>
      <c r="AE17" s="320">
        <v>40</v>
      </c>
      <c r="AF17" s="320">
        <v>15</v>
      </c>
      <c r="AG17" s="352"/>
      <c r="AH17" s="145" t="str">
        <f t="shared" si="3"/>
        <v xml:space="preserve"> </v>
      </c>
    </row>
    <row r="18" spans="1:34" ht="17.100000000000001" customHeight="1">
      <c r="A18" s="308"/>
      <c r="B18" s="276" t="str">
        <f t="shared" si="0"/>
        <v xml:space="preserve"> </v>
      </c>
      <c r="C18" s="276"/>
      <c r="D18" s="276"/>
      <c r="E18" s="276"/>
      <c r="F18" s="276"/>
      <c r="G18" s="276"/>
      <c r="H18" s="276"/>
      <c r="I18" s="318">
        <f>VLOOKUP($K18,'BD ITEMS 16NOV S&amp;M'!$B:$E,4,0)</f>
        <v>10122100</v>
      </c>
      <c r="J18" s="318" t="str">
        <f>VLOOKUP($K18,'BD ITEMS 16NOV S&amp;M'!$B:$E,3,0)</f>
        <v>MX000445</v>
      </c>
      <c r="K18" s="318">
        <v>42322</v>
      </c>
      <c r="L18" s="317" t="s">
        <v>361</v>
      </c>
      <c r="M18" s="320">
        <v>40</v>
      </c>
      <c r="N18" s="320">
        <v>15</v>
      </c>
      <c r="O18" s="320"/>
      <c r="P18" s="314" t="str">
        <f t="shared" si="1"/>
        <v xml:space="preserve"> </v>
      </c>
      <c r="Q18" s="302"/>
      <c r="R18" s="274" t="str">
        <f t="shared" si="2"/>
        <v xml:space="preserve"> </v>
      </c>
      <c r="S18" s="274"/>
      <c r="T18" s="274"/>
      <c r="U18" s="274"/>
      <c r="V18" s="274"/>
      <c r="W18" s="274"/>
      <c r="X18" s="274"/>
      <c r="Y18" s="274"/>
      <c r="Z18" s="274"/>
      <c r="AA18" s="318">
        <f>VLOOKUP($AC18,'BD ITEMS 16NOV S&amp;M'!$B:$E,4,0)</f>
        <v>10122100</v>
      </c>
      <c r="AB18" s="318" t="str">
        <f>VLOOKUP($AC18,'BD ITEMS 16NOV S&amp;M'!$B:$E,3,0)</f>
        <v>MX000323</v>
      </c>
      <c r="AC18" s="318">
        <v>44250</v>
      </c>
      <c r="AD18" s="347" t="s">
        <v>360</v>
      </c>
      <c r="AE18" s="320">
        <v>40</v>
      </c>
      <c r="AF18" s="320">
        <v>15</v>
      </c>
      <c r="AG18" s="352"/>
      <c r="AH18" s="145" t="str">
        <f t="shared" si="3"/>
        <v xml:space="preserve"> </v>
      </c>
    </row>
    <row r="19" spans="1:34" ht="17.100000000000001" customHeight="1">
      <c r="A19" s="308"/>
      <c r="B19" s="276" t="str">
        <f t="shared" si="0"/>
        <v xml:space="preserve"> </v>
      </c>
      <c r="C19" s="276"/>
      <c r="D19" s="276"/>
      <c r="E19" s="276"/>
      <c r="F19" s="276"/>
      <c r="G19" s="276"/>
      <c r="H19" s="276"/>
      <c r="I19" s="318">
        <f>VLOOKUP($K19,'BD ITEMS 16NOV S&amp;M'!$B:$E,4,0)</f>
        <v>10122100</v>
      </c>
      <c r="J19" s="318" t="str">
        <f>VLOOKUP($K19,'BD ITEMS 16NOV S&amp;M'!$B:$E,3,0)</f>
        <v>MX000457</v>
      </c>
      <c r="K19" s="318">
        <v>42222</v>
      </c>
      <c r="L19" s="317" t="s">
        <v>359</v>
      </c>
      <c r="M19" s="320">
        <v>40</v>
      </c>
      <c r="N19" s="320">
        <v>15</v>
      </c>
      <c r="O19" s="320"/>
      <c r="P19" s="314" t="str">
        <f t="shared" si="1"/>
        <v xml:space="preserve"> </v>
      </c>
      <c r="Q19" s="302"/>
      <c r="R19" s="274" t="str">
        <f t="shared" si="2"/>
        <v xml:space="preserve"> </v>
      </c>
      <c r="S19" s="274"/>
      <c r="T19" s="274"/>
      <c r="U19" s="274"/>
      <c r="V19" s="274"/>
      <c r="W19" s="274"/>
      <c r="X19" s="274"/>
      <c r="Y19" s="274"/>
      <c r="Z19" s="274"/>
      <c r="AA19" s="318">
        <f>VLOOKUP($AC19,'BD ITEMS 16NOV S&amp;M'!$B:$E,4,0)</f>
        <v>10122100</v>
      </c>
      <c r="AB19" s="318" t="str">
        <f>VLOOKUP($AC19,'BD ITEMS 16NOV S&amp;M'!$B:$E,3,0)</f>
        <v>MX000347</v>
      </c>
      <c r="AC19" s="318">
        <v>54324</v>
      </c>
      <c r="AD19" s="347" t="s">
        <v>358</v>
      </c>
      <c r="AE19" s="320">
        <v>40</v>
      </c>
      <c r="AF19" s="320">
        <v>10</v>
      </c>
      <c r="AG19" s="352"/>
      <c r="AH19" s="145" t="str">
        <f t="shared" si="3"/>
        <v xml:space="preserve"> </v>
      </c>
    </row>
    <row r="20" spans="1:34" ht="17.100000000000001" customHeight="1" thickBot="1">
      <c r="A20" s="308"/>
      <c r="B20" s="276" t="str">
        <f t="shared" si="0"/>
        <v xml:space="preserve"> </v>
      </c>
      <c r="C20" s="276"/>
      <c r="D20" s="276"/>
      <c r="E20" s="276"/>
      <c r="F20" s="276"/>
      <c r="G20" s="276"/>
      <c r="H20" s="276"/>
      <c r="I20" s="404">
        <f>VLOOKUP($K20,'BD ITEMS 16NOV S&amp;M'!$B:$E,4,0)</f>
        <v>10122100</v>
      </c>
      <c r="J20" s="404" t="str">
        <f>VLOOKUP($K20,'BD ITEMS 16NOV S&amp;M'!$B:$E,3,0)</f>
        <v>MX000459</v>
      </c>
      <c r="K20" s="404">
        <v>42802</v>
      </c>
      <c r="L20" s="306" t="s">
        <v>357</v>
      </c>
      <c r="M20" s="403">
        <v>40</v>
      </c>
      <c r="N20" s="403">
        <v>5</v>
      </c>
      <c r="O20" s="403"/>
      <c r="P20" s="303" t="str">
        <f t="shared" si="1"/>
        <v xml:space="preserve"> </v>
      </c>
      <c r="Q20" s="302"/>
      <c r="R20" s="274" t="str">
        <f t="shared" si="2"/>
        <v xml:space="preserve"> </v>
      </c>
      <c r="S20" s="274"/>
      <c r="T20" s="274"/>
      <c r="U20" s="274"/>
      <c r="V20" s="274"/>
      <c r="W20" s="274"/>
      <c r="X20" s="274"/>
      <c r="Y20" s="274"/>
      <c r="Z20" s="274"/>
      <c r="AA20" s="318">
        <f>VLOOKUP($AC20,'BD ITEMS 16NOV S&amp;M'!$B:$E,4,0)</f>
        <v>10122100</v>
      </c>
      <c r="AB20" s="318" t="str">
        <f>VLOOKUP($AC20,'BD ITEMS 16NOV S&amp;M'!$B:$E,3,0)</f>
        <v>MX000320</v>
      </c>
      <c r="AC20" s="318">
        <v>44004</v>
      </c>
      <c r="AD20" s="347" t="s">
        <v>356</v>
      </c>
      <c r="AE20" s="320">
        <v>40</v>
      </c>
      <c r="AF20" s="320">
        <v>10</v>
      </c>
      <c r="AG20" s="352"/>
      <c r="AH20" s="145" t="str">
        <f t="shared" si="3"/>
        <v xml:space="preserve"> </v>
      </c>
    </row>
    <row r="21" spans="1:34" ht="17.100000000000001" customHeight="1">
      <c r="A21" s="308"/>
      <c r="B21" s="276" t="str">
        <f t="shared" si="0"/>
        <v xml:space="preserve"> </v>
      </c>
      <c r="C21" s="276"/>
      <c r="D21" s="276"/>
      <c r="E21" s="276"/>
      <c r="F21" s="276"/>
      <c r="G21" s="276"/>
      <c r="H21" s="276"/>
      <c r="I21" s="402">
        <f>VLOOKUP($K21,'BD ITEMS 16NOV S&amp;M'!$B:$E,4,0)</f>
        <v>10122100</v>
      </c>
      <c r="J21" s="402" t="str">
        <f>VLOOKUP($K21,'BD ITEMS 16NOV S&amp;M'!$B:$E,3,0)</f>
        <v>MX000136</v>
      </c>
      <c r="K21" s="402">
        <v>60402</v>
      </c>
      <c r="L21" s="401" t="s">
        <v>250</v>
      </c>
      <c r="M21" s="400">
        <v>40</v>
      </c>
      <c r="N21" s="400">
        <v>10</v>
      </c>
      <c r="O21" s="399"/>
      <c r="P21" s="398" t="str">
        <f t="shared" si="1"/>
        <v xml:space="preserve"> </v>
      </c>
      <c r="Q21" s="302"/>
      <c r="R21" s="274" t="str">
        <f t="shared" si="2"/>
        <v xml:space="preserve"> </v>
      </c>
      <c r="S21" s="274"/>
      <c r="T21" s="274"/>
      <c r="U21" s="274"/>
      <c r="V21" s="274"/>
      <c r="W21" s="274"/>
      <c r="X21" s="274"/>
      <c r="Y21" s="274"/>
      <c r="Z21" s="274"/>
      <c r="AA21" s="366">
        <f>VLOOKUP($AC21,'BD ITEMS 16NOV S&amp;M'!$B:$E,4,0)</f>
        <v>10122100</v>
      </c>
      <c r="AB21" s="366" t="str">
        <f>VLOOKUP($AC21,'BD ITEMS 16NOV S&amp;M'!$B:$E,3,0)</f>
        <v>MX000325</v>
      </c>
      <c r="AC21" s="366">
        <v>44734</v>
      </c>
      <c r="AD21" s="365" t="s">
        <v>355</v>
      </c>
      <c r="AE21" s="355">
        <v>40</v>
      </c>
      <c r="AF21" s="355">
        <v>10</v>
      </c>
      <c r="AG21" s="352"/>
      <c r="AH21" s="145" t="str">
        <f t="shared" si="3"/>
        <v xml:space="preserve"> </v>
      </c>
    </row>
    <row r="22" spans="1:34" ht="17.100000000000001" customHeight="1">
      <c r="A22" s="308"/>
      <c r="B22" s="276" t="str">
        <f t="shared" si="0"/>
        <v xml:space="preserve"> </v>
      </c>
      <c r="C22" s="276"/>
      <c r="D22" s="276"/>
      <c r="E22" s="276"/>
      <c r="F22" s="276"/>
      <c r="G22" s="276"/>
      <c r="H22" s="276"/>
      <c r="I22" s="397">
        <f>VLOOKUP($K22,'BD ITEMS 16NOV S&amp;M'!$B:$E,4,0)</f>
        <v>10122100</v>
      </c>
      <c r="J22" s="397" t="str">
        <f>VLOOKUP($K22,'BD ITEMS 16NOV S&amp;M'!$B:$E,3,0)</f>
        <v>MX000139</v>
      </c>
      <c r="K22" s="397">
        <v>60412</v>
      </c>
      <c r="L22" s="396" t="s">
        <v>251</v>
      </c>
      <c r="M22" s="395">
        <v>40</v>
      </c>
      <c r="N22" s="395">
        <v>10</v>
      </c>
      <c r="O22" s="394"/>
      <c r="P22" s="393" t="str">
        <f t="shared" si="1"/>
        <v xml:space="preserve"> </v>
      </c>
      <c r="Q22" s="302"/>
      <c r="R22" s="274" t="str">
        <f t="shared" si="2"/>
        <v xml:space="preserve"> </v>
      </c>
      <c r="S22" s="274"/>
      <c r="T22" s="274"/>
      <c r="U22" s="274"/>
      <c r="V22" s="274"/>
      <c r="W22" s="274"/>
      <c r="X22" s="274"/>
      <c r="Y22" s="274"/>
      <c r="Z22" s="274"/>
      <c r="AA22" s="328">
        <f>VLOOKUP($AC22,'BD ITEMS 16NOV S&amp;M'!$B:$E,4,0)</f>
        <v>10122100</v>
      </c>
      <c r="AB22" s="328" t="str">
        <f>VLOOKUP($AC22,'BD ITEMS 16NOV S&amp;M'!$B:$E,3,0)</f>
        <v>MX000367</v>
      </c>
      <c r="AC22" s="328">
        <v>24052</v>
      </c>
      <c r="AD22" s="385" t="s">
        <v>354</v>
      </c>
      <c r="AE22" s="382">
        <v>40</v>
      </c>
      <c r="AF22" s="382">
        <v>10</v>
      </c>
      <c r="AG22" s="352"/>
      <c r="AH22" s="145" t="str">
        <f t="shared" si="3"/>
        <v xml:space="preserve"> </v>
      </c>
    </row>
    <row r="23" spans="1:34" ht="17.100000000000001" customHeight="1">
      <c r="A23" s="308"/>
      <c r="B23" s="276" t="str">
        <f t="shared" si="0"/>
        <v xml:space="preserve"> </v>
      </c>
      <c r="C23" s="276"/>
      <c r="D23" s="276"/>
      <c r="E23" s="276"/>
      <c r="F23" s="276"/>
      <c r="G23" s="276"/>
      <c r="H23" s="276"/>
      <c r="I23" s="397">
        <f>VLOOKUP($K23,'BD ITEMS 16NOV S&amp;M'!$B:$E,4,0)</f>
        <v>10122100</v>
      </c>
      <c r="J23" s="397" t="str">
        <f>VLOOKUP($K23,'BD ITEMS 16NOV S&amp;M'!$B:$E,3,0)</f>
        <v>MX000142</v>
      </c>
      <c r="K23" s="397">
        <v>60422</v>
      </c>
      <c r="L23" s="396" t="s">
        <v>252</v>
      </c>
      <c r="M23" s="395">
        <v>40</v>
      </c>
      <c r="N23" s="395">
        <v>10</v>
      </c>
      <c r="O23" s="394"/>
      <c r="P23" s="393" t="str">
        <f t="shared" si="1"/>
        <v xml:space="preserve"> </v>
      </c>
      <c r="Q23" s="302"/>
      <c r="R23" s="274" t="str">
        <f t="shared" si="2"/>
        <v xml:space="preserve"> </v>
      </c>
      <c r="S23" s="274"/>
      <c r="T23" s="274"/>
      <c r="U23" s="274"/>
      <c r="V23" s="274"/>
      <c r="W23" s="274"/>
      <c r="X23" s="274"/>
      <c r="Y23" s="274"/>
      <c r="Z23" s="274"/>
      <c r="AA23" s="357">
        <f>VLOOKUP($AC23,'BD ITEMS 16NOV S&amp;M'!$B:$E,4,0)</f>
        <v>10122100</v>
      </c>
      <c r="AB23" s="357" t="str">
        <f>VLOOKUP($AC23,'BD ITEMS 16NOV S&amp;M'!$B:$E,3,0)</f>
        <v>MX000362</v>
      </c>
      <c r="AC23" s="357">
        <v>24554</v>
      </c>
      <c r="AD23" s="392" t="s">
        <v>353</v>
      </c>
      <c r="AE23" s="391">
        <v>40</v>
      </c>
      <c r="AF23" s="391">
        <v>10</v>
      </c>
      <c r="AG23" s="352"/>
      <c r="AH23" s="145" t="str">
        <f t="shared" si="3"/>
        <v xml:space="preserve"> </v>
      </c>
    </row>
    <row r="24" spans="1:34" ht="17.100000000000001" customHeight="1" thickBot="1">
      <c r="A24" s="308"/>
      <c r="B24" s="276" t="str">
        <f t="shared" si="0"/>
        <v xml:space="preserve"> </v>
      </c>
      <c r="C24" s="276"/>
      <c r="D24" s="276"/>
      <c r="E24" s="276"/>
      <c r="F24" s="276"/>
      <c r="G24" s="276"/>
      <c r="H24" s="276"/>
      <c r="I24" s="390">
        <f>VLOOKUP($K24,'BD ITEMS 16NOV S&amp;M'!$B:$E,4,0)</f>
        <v>10122100</v>
      </c>
      <c r="J24" s="390" t="str">
        <f>VLOOKUP($K24,'BD ITEMS 16NOV S&amp;M'!$B:$E,3,0)</f>
        <v>MX000145</v>
      </c>
      <c r="K24" s="390">
        <v>60432</v>
      </c>
      <c r="L24" s="389" t="s">
        <v>253</v>
      </c>
      <c r="M24" s="388">
        <v>40</v>
      </c>
      <c r="N24" s="388">
        <v>10</v>
      </c>
      <c r="O24" s="387"/>
      <c r="P24" s="386" t="str">
        <f t="shared" si="1"/>
        <v xml:space="preserve"> </v>
      </c>
      <c r="Q24" s="302"/>
      <c r="R24" s="274" t="str">
        <f t="shared" si="2"/>
        <v xml:space="preserve"> </v>
      </c>
      <c r="S24" s="274"/>
      <c r="T24" s="274"/>
      <c r="U24" s="274"/>
      <c r="V24" s="274"/>
      <c r="W24" s="274"/>
      <c r="X24" s="274"/>
      <c r="Y24" s="274"/>
      <c r="Z24" s="274"/>
      <c r="AA24" s="328">
        <f>VLOOKUP($AC24,'BD ITEMS 16NOV S&amp;M'!$B:$E,4,0)</f>
        <v>10122100</v>
      </c>
      <c r="AB24" s="328" t="str">
        <f>VLOOKUP($AC24,'BD ITEMS 16NOV S&amp;M'!$B:$E,3,0)</f>
        <v>MX000366</v>
      </c>
      <c r="AC24" s="328">
        <v>24032</v>
      </c>
      <c r="AD24" s="385" t="s">
        <v>352</v>
      </c>
      <c r="AE24" s="382">
        <v>40</v>
      </c>
      <c r="AF24" s="382">
        <v>10</v>
      </c>
      <c r="AG24" s="352"/>
      <c r="AH24" s="145" t="str">
        <f t="shared" si="3"/>
        <v xml:space="preserve"> </v>
      </c>
    </row>
    <row r="25" spans="1:34" ht="17.100000000000001" customHeight="1">
      <c r="A25" s="308"/>
      <c r="B25" s="276" t="str">
        <f t="shared" si="0"/>
        <v xml:space="preserve"> </v>
      </c>
      <c r="C25" s="276"/>
      <c r="D25" s="276"/>
      <c r="E25" s="276"/>
      <c r="F25" s="276"/>
      <c r="G25" s="276"/>
      <c r="H25" s="276"/>
      <c r="I25" s="318">
        <f>VLOOKUP($K25,'BD ITEMS 16NOV S&amp;M'!$B:$E,4,0)</f>
        <v>10122100</v>
      </c>
      <c r="J25" s="318" t="str">
        <f>VLOOKUP($K25,'BD ITEMS 16NOV S&amp;M'!$B:$E,3,0)</f>
        <v>MX000233</v>
      </c>
      <c r="K25" s="318">
        <v>83499</v>
      </c>
      <c r="L25" s="317" t="s">
        <v>10</v>
      </c>
      <c r="M25" s="320">
        <v>25</v>
      </c>
      <c r="N25" s="320">
        <v>3</v>
      </c>
      <c r="O25" s="320"/>
      <c r="P25" s="314" t="str">
        <f t="shared" si="1"/>
        <v xml:space="preserve"> </v>
      </c>
      <c r="Q25" s="361"/>
      <c r="R25" s="274" t="str">
        <f t="shared" si="2"/>
        <v xml:space="preserve"> </v>
      </c>
      <c r="S25" s="274"/>
      <c r="T25" s="274"/>
      <c r="U25" s="274"/>
      <c r="V25" s="274"/>
      <c r="W25" s="274"/>
      <c r="X25" s="274"/>
      <c r="Y25" s="274"/>
      <c r="Z25" s="274"/>
      <c r="AA25" s="328">
        <f>VLOOKUP($AC25,'BD ITEMS 16NOV S&amp;M'!$B:$E,4,0)</f>
        <v>10122100</v>
      </c>
      <c r="AB25" s="328" t="str">
        <f>VLOOKUP($AC25,'BD ITEMS 16NOV S&amp;M'!$B:$E,3,0)</f>
        <v>MX000360</v>
      </c>
      <c r="AC25" s="328">
        <v>24002</v>
      </c>
      <c r="AD25" s="385" t="s">
        <v>351</v>
      </c>
      <c r="AE25" s="382">
        <v>40</v>
      </c>
      <c r="AF25" s="382">
        <v>10</v>
      </c>
      <c r="AG25" s="352"/>
      <c r="AH25" s="145" t="str">
        <f t="shared" si="3"/>
        <v xml:space="preserve"> </v>
      </c>
    </row>
    <row r="26" spans="1:34" ht="17.100000000000001" customHeight="1">
      <c r="A26" s="308"/>
      <c r="B26" s="276" t="str">
        <f t="shared" si="0"/>
        <v xml:space="preserve"> </v>
      </c>
      <c r="C26" s="276"/>
      <c r="D26" s="276"/>
      <c r="E26" s="276"/>
      <c r="F26" s="276"/>
      <c r="G26" s="276"/>
      <c r="H26" s="276"/>
      <c r="I26" s="318">
        <f>VLOOKUP($K26,'BD ITEMS 16NOV S&amp;M'!$B:$E,4,0)</f>
        <v>10122100</v>
      </c>
      <c r="J26" s="318" t="str">
        <f>VLOOKUP($K26,'BD ITEMS 16NOV S&amp;M'!$B:$E,3,0)</f>
        <v>MX000234</v>
      </c>
      <c r="K26" s="318">
        <v>83439</v>
      </c>
      <c r="L26" s="317" t="s">
        <v>11</v>
      </c>
      <c r="M26" s="320">
        <v>25</v>
      </c>
      <c r="N26" s="320">
        <v>3</v>
      </c>
      <c r="O26" s="320"/>
      <c r="P26" s="314" t="str">
        <f t="shared" si="1"/>
        <v xml:space="preserve"> </v>
      </c>
      <c r="Q26" s="361"/>
      <c r="R26" s="274" t="str">
        <f t="shared" si="2"/>
        <v xml:space="preserve"> </v>
      </c>
      <c r="S26" s="274"/>
      <c r="T26" s="274"/>
      <c r="U26" s="274"/>
      <c r="V26" s="274"/>
      <c r="W26" s="274"/>
      <c r="X26" s="274"/>
      <c r="Y26" s="274"/>
      <c r="Z26" s="274"/>
      <c r="AA26" s="328">
        <f>VLOOKUP($AC26,'BD ITEMS 16NOV S&amp;M'!$B:$E,4,0)</f>
        <v>10122100</v>
      </c>
      <c r="AB26" s="328" t="str">
        <f>VLOOKUP($AC26,'BD ITEMS 16NOV S&amp;M'!$B:$E,3,0)</f>
        <v>MX000361</v>
      </c>
      <c r="AC26" s="328">
        <v>24592</v>
      </c>
      <c r="AD26" s="385" t="s">
        <v>350</v>
      </c>
      <c r="AE26" s="382">
        <v>40</v>
      </c>
      <c r="AF26" s="382">
        <v>10</v>
      </c>
      <c r="AG26" s="352"/>
      <c r="AH26" s="145" t="str">
        <f t="shared" si="3"/>
        <v xml:space="preserve"> </v>
      </c>
    </row>
    <row r="27" spans="1:34" ht="17.100000000000001" customHeight="1">
      <c r="A27" s="308"/>
      <c r="B27" s="276" t="str">
        <f t="shared" si="0"/>
        <v xml:space="preserve"> </v>
      </c>
      <c r="C27" s="276"/>
      <c r="D27" s="276"/>
      <c r="E27" s="276"/>
      <c r="F27" s="276"/>
      <c r="G27" s="276"/>
      <c r="H27" s="276"/>
      <c r="I27" s="318">
        <f>VLOOKUP($K27,'BD ITEMS 16NOV S&amp;M'!$B:$E,4,0)</f>
        <v>10122100</v>
      </c>
      <c r="J27" s="318" t="str">
        <f>VLOOKUP($K27,'BD ITEMS 16NOV S&amp;M'!$B:$E,3,0)</f>
        <v>MX000235</v>
      </c>
      <c r="K27" s="318">
        <v>43137</v>
      </c>
      <c r="L27" s="317" t="s">
        <v>12</v>
      </c>
      <c r="M27" s="320">
        <v>25</v>
      </c>
      <c r="N27" s="320">
        <v>15</v>
      </c>
      <c r="O27" s="320"/>
      <c r="P27" s="314" t="str">
        <f t="shared" si="1"/>
        <v xml:space="preserve"> </v>
      </c>
      <c r="Q27" s="339"/>
      <c r="R27" s="274" t="str">
        <f t="shared" si="2"/>
        <v xml:space="preserve"> </v>
      </c>
      <c r="S27" s="274"/>
      <c r="T27" s="274"/>
      <c r="U27" s="274"/>
      <c r="V27" s="274"/>
      <c r="W27" s="274"/>
      <c r="X27" s="274"/>
      <c r="Y27" s="274"/>
      <c r="Z27" s="274"/>
      <c r="AA27" s="328">
        <f>VLOOKUP($AC27,'BD ITEMS 16NOV S&amp;M'!$B:$E,4,0)</f>
        <v>10122100</v>
      </c>
      <c r="AB27" s="328" t="str">
        <f>VLOOKUP($AC27,'BD ITEMS 16NOV S&amp;M'!$B:$E,3,0)</f>
        <v>MX000359</v>
      </c>
      <c r="AC27" s="328">
        <v>24840</v>
      </c>
      <c r="AD27" s="385" t="s">
        <v>349</v>
      </c>
      <c r="AE27" s="382">
        <v>40</v>
      </c>
      <c r="AF27" s="382">
        <v>10</v>
      </c>
      <c r="AG27" s="352"/>
      <c r="AH27" s="145" t="str">
        <f t="shared" si="3"/>
        <v xml:space="preserve"> </v>
      </c>
    </row>
    <row r="28" spans="1:34" ht="17.100000000000001" customHeight="1">
      <c r="A28" s="308"/>
      <c r="B28" s="276" t="str">
        <f t="shared" si="0"/>
        <v xml:space="preserve"> </v>
      </c>
      <c r="C28" s="276"/>
      <c r="D28" s="276"/>
      <c r="E28" s="276"/>
      <c r="F28" s="276"/>
      <c r="G28" s="276"/>
      <c r="H28" s="276"/>
      <c r="I28" s="318">
        <f>VLOOKUP($K28,'BD ITEMS 16NOV S&amp;M'!$B:$E,4,0)</f>
        <v>10122100</v>
      </c>
      <c r="J28" s="318" t="str">
        <f>VLOOKUP($K28,'BD ITEMS 16NOV S&amp;M'!$B:$E,3,0)</f>
        <v>MX000178</v>
      </c>
      <c r="K28" s="318">
        <v>43012</v>
      </c>
      <c r="L28" s="317" t="s">
        <v>348</v>
      </c>
      <c r="M28" s="320">
        <v>40</v>
      </c>
      <c r="N28" s="320">
        <v>15</v>
      </c>
      <c r="O28" s="320"/>
      <c r="P28" s="314" t="str">
        <f t="shared" si="1"/>
        <v xml:space="preserve"> </v>
      </c>
      <c r="Q28" s="302"/>
      <c r="R28" s="274" t="str">
        <f t="shared" si="2"/>
        <v xml:space="preserve"> </v>
      </c>
      <c r="S28" s="274"/>
      <c r="T28" s="274"/>
      <c r="U28" s="274"/>
      <c r="V28" s="274"/>
      <c r="W28" s="274"/>
      <c r="X28" s="274"/>
      <c r="Y28" s="274"/>
      <c r="Z28" s="274"/>
      <c r="AA28" s="328">
        <f>VLOOKUP($AC28,'BD ITEMS 16NOV S&amp;M'!$B:$E,4,0)</f>
        <v>10122100</v>
      </c>
      <c r="AB28" s="328" t="str">
        <f>VLOOKUP($AC28,'BD ITEMS 16NOV S&amp;M'!$B:$E,3,0)</f>
        <v>MX000377</v>
      </c>
      <c r="AC28" s="328">
        <v>24682</v>
      </c>
      <c r="AD28" s="385" t="s">
        <v>347</v>
      </c>
      <c r="AE28" s="382">
        <v>40</v>
      </c>
      <c r="AF28" s="382">
        <v>10</v>
      </c>
      <c r="AG28" s="352"/>
      <c r="AH28" s="145" t="str">
        <f t="shared" si="3"/>
        <v xml:space="preserve"> </v>
      </c>
    </row>
    <row r="29" spans="1:34" ht="17.100000000000001" customHeight="1">
      <c r="A29" s="308"/>
      <c r="B29" s="276" t="str">
        <f t="shared" si="0"/>
        <v xml:space="preserve"> </v>
      </c>
      <c r="C29" s="276"/>
      <c r="D29" s="276"/>
      <c r="E29" s="276"/>
      <c r="F29" s="276"/>
      <c r="G29" s="276"/>
      <c r="H29" s="276"/>
      <c r="I29" s="318">
        <f>VLOOKUP($K29,'BD ITEMS 16NOV S&amp;M'!$B:$E,4,0)</f>
        <v>10122100</v>
      </c>
      <c r="J29" s="318" t="str">
        <f>VLOOKUP($K29,'BD ITEMS 16NOV S&amp;M'!$B:$E,3,0)</f>
        <v>MX000180</v>
      </c>
      <c r="K29" s="318">
        <v>43022</v>
      </c>
      <c r="L29" s="317" t="s">
        <v>346</v>
      </c>
      <c r="M29" s="320">
        <v>40</v>
      </c>
      <c r="N29" s="320">
        <v>15</v>
      </c>
      <c r="O29" s="320"/>
      <c r="P29" s="314" t="str">
        <f t="shared" si="1"/>
        <v xml:space="preserve"> </v>
      </c>
      <c r="Q29" s="302"/>
      <c r="R29" s="274" t="str">
        <f t="shared" si="2"/>
        <v xml:space="preserve"> </v>
      </c>
      <c r="S29" s="274"/>
      <c r="T29" s="274"/>
      <c r="U29" s="274"/>
      <c r="V29" s="274"/>
      <c r="W29" s="274"/>
      <c r="X29" s="274"/>
      <c r="Y29" s="274"/>
      <c r="Z29" s="274"/>
      <c r="AA29" s="328">
        <f>VLOOKUP($AC29,'BD ITEMS 16NOV S&amp;M'!$B:$E,4,0)</f>
        <v>10122100</v>
      </c>
      <c r="AB29" s="328" t="str">
        <f>VLOOKUP($AC29,'BD ITEMS 16NOV S&amp;M'!$B:$E,3,0)</f>
        <v>MX000373</v>
      </c>
      <c r="AC29" s="328">
        <v>24782</v>
      </c>
      <c r="AD29" s="385" t="s">
        <v>345</v>
      </c>
      <c r="AE29" s="382">
        <v>40</v>
      </c>
      <c r="AF29" s="382">
        <v>10</v>
      </c>
      <c r="AG29" s="352"/>
      <c r="AH29" s="145" t="str">
        <f t="shared" si="3"/>
        <v xml:space="preserve"> </v>
      </c>
    </row>
    <row r="30" spans="1:34" ht="17.100000000000001" customHeight="1">
      <c r="A30" s="308"/>
      <c r="B30" s="276" t="str">
        <f t="shared" si="0"/>
        <v xml:space="preserve"> </v>
      </c>
      <c r="C30" s="276"/>
      <c r="D30" s="276"/>
      <c r="E30" s="276"/>
      <c r="F30" s="276"/>
      <c r="G30" s="276"/>
      <c r="H30" s="276"/>
      <c r="I30" s="318">
        <f>VLOOKUP($K30,'BD ITEMS 16NOV S&amp;M'!$B:$E,4,0)</f>
        <v>10122100</v>
      </c>
      <c r="J30" s="318" t="str">
        <f>VLOOKUP($K30,'BD ITEMS 16NOV S&amp;M'!$B:$E,3,0)</f>
        <v>MX000184</v>
      </c>
      <c r="K30" s="318">
        <v>43032</v>
      </c>
      <c r="L30" s="317" t="s">
        <v>344</v>
      </c>
      <c r="M30" s="320">
        <v>40</v>
      </c>
      <c r="N30" s="320">
        <v>15</v>
      </c>
      <c r="O30" s="320"/>
      <c r="P30" s="314" t="str">
        <f t="shared" si="1"/>
        <v xml:space="preserve"> </v>
      </c>
      <c r="Q30" s="302"/>
      <c r="R30" s="274" t="str">
        <f t="shared" si="2"/>
        <v xml:space="preserve"> </v>
      </c>
      <c r="S30" s="274"/>
      <c r="T30" s="274"/>
      <c r="U30" s="274"/>
      <c r="V30" s="274"/>
      <c r="W30" s="274"/>
      <c r="X30" s="274"/>
      <c r="Y30" s="274"/>
      <c r="Z30" s="274"/>
      <c r="AA30" s="328">
        <f>VLOOKUP($AC30,'BD ITEMS 16NOV S&amp;M'!$B:$E,4,0)</f>
        <v>10122100</v>
      </c>
      <c r="AB30" s="328" t="str">
        <f>VLOOKUP($AC30,'BD ITEMS 16NOV S&amp;M'!$B:$E,3,0)</f>
        <v>MX000374</v>
      </c>
      <c r="AC30" s="328">
        <v>24792</v>
      </c>
      <c r="AD30" s="385" t="s">
        <v>343</v>
      </c>
      <c r="AE30" s="382">
        <v>40</v>
      </c>
      <c r="AF30" s="382">
        <v>10</v>
      </c>
      <c r="AG30" s="352"/>
      <c r="AH30" s="145" t="str">
        <f t="shared" si="3"/>
        <v xml:space="preserve"> </v>
      </c>
    </row>
    <row r="31" spans="1:34" ht="17.100000000000001" customHeight="1">
      <c r="A31" s="308"/>
      <c r="B31" s="276" t="str">
        <f t="shared" si="0"/>
        <v xml:space="preserve"> </v>
      </c>
      <c r="C31" s="276"/>
      <c r="D31" s="276"/>
      <c r="E31" s="276"/>
      <c r="F31" s="276"/>
      <c r="G31" s="276"/>
      <c r="H31" s="276"/>
      <c r="I31" s="318">
        <f>VLOOKUP($K31,'BD ITEMS 16NOV S&amp;M'!$B:$E,4,0)</f>
        <v>10122100</v>
      </c>
      <c r="J31" s="318" t="str">
        <f>VLOOKUP($K31,'BD ITEMS 16NOV S&amp;M'!$B:$E,3,0)</f>
        <v>MX000185</v>
      </c>
      <c r="K31" s="318">
        <v>43042</v>
      </c>
      <c r="L31" s="317" t="s">
        <v>342</v>
      </c>
      <c r="M31" s="320">
        <v>40</v>
      </c>
      <c r="N31" s="320">
        <v>15</v>
      </c>
      <c r="O31" s="320"/>
      <c r="P31" s="314" t="str">
        <f t="shared" si="1"/>
        <v xml:space="preserve"> </v>
      </c>
      <c r="Q31" s="302"/>
      <c r="R31" s="274" t="str">
        <f t="shared" si="2"/>
        <v xml:space="preserve"> </v>
      </c>
      <c r="S31" s="274"/>
      <c r="T31" s="274"/>
      <c r="U31" s="274"/>
      <c r="V31" s="274"/>
      <c r="W31" s="274"/>
      <c r="X31" s="274"/>
      <c r="Y31" s="274"/>
      <c r="Z31" s="274"/>
      <c r="AA31" s="351">
        <f>VLOOKUP($AC31,'BD ITEMS 16NOV S&amp;M'!$B:$E,4,0)</f>
        <v>10122100</v>
      </c>
      <c r="AB31" s="351" t="str">
        <f>VLOOKUP($AC31,'BD ITEMS 16NOV S&amp;M'!$B:$E,3,0)</f>
        <v>MX000279</v>
      </c>
      <c r="AC31" s="351">
        <v>45414</v>
      </c>
      <c r="AD31" s="384" t="s">
        <v>341</v>
      </c>
      <c r="AE31" s="319">
        <v>40</v>
      </c>
      <c r="AF31" s="319">
        <v>15</v>
      </c>
      <c r="AG31" s="352"/>
      <c r="AH31" s="145" t="str">
        <f t="shared" si="3"/>
        <v xml:space="preserve"> </v>
      </c>
    </row>
    <row r="32" spans="1:34" ht="17.100000000000001" customHeight="1">
      <c r="A32" s="308"/>
      <c r="B32" s="276" t="str">
        <f t="shared" si="0"/>
        <v xml:space="preserve"> </v>
      </c>
      <c r="C32" s="276"/>
      <c r="D32" s="276"/>
      <c r="E32" s="276"/>
      <c r="F32" s="276"/>
      <c r="G32" s="276"/>
      <c r="H32" s="276"/>
      <c r="I32" s="318">
        <f>VLOOKUP($K32,'BD ITEMS 16NOV S&amp;M'!$B:$E,4,0)</f>
        <v>10122100</v>
      </c>
      <c r="J32" s="318" t="str">
        <f>VLOOKUP($K32,'BD ITEMS 16NOV S&amp;M'!$B:$E,3,0)</f>
        <v>MX000186</v>
      </c>
      <c r="K32" s="318">
        <v>43052</v>
      </c>
      <c r="L32" s="317" t="s">
        <v>340</v>
      </c>
      <c r="M32" s="320">
        <v>40</v>
      </c>
      <c r="N32" s="320">
        <v>15</v>
      </c>
      <c r="O32" s="320"/>
      <c r="P32" s="314" t="str">
        <f t="shared" si="1"/>
        <v xml:space="preserve"> </v>
      </c>
      <c r="Q32" s="302"/>
      <c r="R32" s="274" t="str">
        <f t="shared" si="2"/>
        <v xml:space="preserve"> </v>
      </c>
      <c r="S32" s="274"/>
      <c r="T32" s="274"/>
      <c r="U32" s="274"/>
      <c r="V32" s="274"/>
      <c r="W32" s="274"/>
      <c r="X32" s="274"/>
      <c r="Y32" s="274"/>
      <c r="Z32" s="274"/>
      <c r="AA32" s="366">
        <f>VLOOKUP($AC32,'BD ITEMS 16NOV S&amp;M'!$B:$E,4,0)</f>
        <v>10122100</v>
      </c>
      <c r="AB32" s="366" t="str">
        <f>VLOOKUP($AC32,'BD ITEMS 16NOV S&amp;M'!$B:$E,3,0)</f>
        <v>MX000282</v>
      </c>
      <c r="AC32" s="366">
        <v>45654</v>
      </c>
      <c r="AD32" s="365" t="s">
        <v>24</v>
      </c>
      <c r="AE32" s="355">
        <v>40</v>
      </c>
      <c r="AF32" s="355">
        <v>15</v>
      </c>
      <c r="AG32" s="352"/>
      <c r="AH32" s="145" t="str">
        <f t="shared" si="3"/>
        <v xml:space="preserve"> </v>
      </c>
    </row>
    <row r="33" spans="1:34" ht="17.100000000000001" customHeight="1">
      <c r="A33" s="308"/>
      <c r="B33" s="276" t="str">
        <f t="shared" si="0"/>
        <v xml:space="preserve"> </v>
      </c>
      <c r="C33" s="276"/>
      <c r="D33" s="276"/>
      <c r="E33" s="276"/>
      <c r="F33" s="276"/>
      <c r="G33" s="276"/>
      <c r="H33" s="276"/>
      <c r="I33" s="318">
        <f>VLOOKUP($K33,'BD ITEMS 16NOV S&amp;M'!$B:$E,4,0)</f>
        <v>10122100</v>
      </c>
      <c r="J33" s="318" t="str">
        <f>VLOOKUP($K33,'BD ITEMS 16NOV S&amp;M'!$B:$E,3,0)</f>
        <v>MX000189</v>
      </c>
      <c r="K33" s="318">
        <v>43502</v>
      </c>
      <c r="L33" s="317" t="s">
        <v>13</v>
      </c>
      <c r="M33" s="320">
        <v>40</v>
      </c>
      <c r="N33" s="320">
        <v>15</v>
      </c>
      <c r="O33" s="320"/>
      <c r="P33" s="314" t="str">
        <f t="shared" si="1"/>
        <v xml:space="preserve"> </v>
      </c>
      <c r="Q33" s="302"/>
      <c r="R33" s="274" t="str">
        <f t="shared" si="2"/>
        <v xml:space="preserve"> </v>
      </c>
      <c r="S33" s="274"/>
      <c r="T33" s="274"/>
      <c r="U33" s="274"/>
      <c r="V33" s="274"/>
      <c r="W33" s="274"/>
      <c r="X33" s="274"/>
      <c r="Y33" s="274"/>
      <c r="Z33" s="274"/>
      <c r="AA33" s="318">
        <f>VLOOKUP($AC33,'BD ITEMS 16NOV S&amp;M'!$B:$E,4,0)</f>
        <v>10122100</v>
      </c>
      <c r="AB33" s="318" t="str">
        <f>VLOOKUP($AC33,'BD ITEMS 16NOV S&amp;M'!$B:$E,3,0)</f>
        <v>MX000274</v>
      </c>
      <c r="AC33" s="318">
        <v>45460</v>
      </c>
      <c r="AD33" s="347" t="s">
        <v>339</v>
      </c>
      <c r="AE33" s="320">
        <v>40</v>
      </c>
      <c r="AF33" s="320">
        <v>15</v>
      </c>
      <c r="AG33" s="352"/>
      <c r="AH33" s="145" t="str">
        <f t="shared" si="3"/>
        <v xml:space="preserve"> </v>
      </c>
    </row>
    <row r="34" spans="1:34" ht="17.100000000000001" customHeight="1">
      <c r="A34" s="308"/>
      <c r="B34" s="276" t="str">
        <f t="shared" si="0"/>
        <v xml:space="preserve"> </v>
      </c>
      <c r="C34" s="276"/>
      <c r="D34" s="276"/>
      <c r="E34" s="276"/>
      <c r="F34" s="276"/>
      <c r="G34" s="276"/>
      <c r="H34" s="276"/>
      <c r="I34" s="318">
        <f>VLOOKUP($K34,'BD ITEMS 16NOV S&amp;M'!$B:$E,4,0)</f>
        <v>10122100</v>
      </c>
      <c r="J34" s="318" t="str">
        <f>VLOOKUP($K34,'BD ITEMS 16NOV S&amp;M'!$B:$E,3,0)</f>
        <v>MX000187</v>
      </c>
      <c r="K34" s="318">
        <v>43420</v>
      </c>
      <c r="L34" s="317" t="s">
        <v>338</v>
      </c>
      <c r="M34" s="320">
        <v>40</v>
      </c>
      <c r="N34" s="320">
        <v>15</v>
      </c>
      <c r="O34" s="320"/>
      <c r="P34" s="314" t="str">
        <f t="shared" si="1"/>
        <v xml:space="preserve"> </v>
      </c>
      <c r="Q34" s="302"/>
      <c r="R34" s="274" t="str">
        <f t="shared" si="2"/>
        <v xml:space="preserve"> </v>
      </c>
      <c r="S34" s="274"/>
      <c r="T34" s="274"/>
      <c r="U34" s="274"/>
      <c r="V34" s="274"/>
      <c r="W34" s="274"/>
      <c r="X34" s="274"/>
      <c r="Y34" s="274"/>
      <c r="Z34" s="274"/>
      <c r="AA34" s="318">
        <f>VLOOKUP($AC34,'BD ITEMS 16NOV S&amp;M'!$B:$E,4,0)</f>
        <v>10122100</v>
      </c>
      <c r="AB34" s="318" t="str">
        <f>VLOOKUP($AC34,'BD ITEMS 16NOV S&amp;M'!$B:$E,3,0)</f>
        <v>MX000278</v>
      </c>
      <c r="AC34" s="318">
        <v>45330</v>
      </c>
      <c r="AD34" s="347" t="s">
        <v>337</v>
      </c>
      <c r="AE34" s="320">
        <v>40</v>
      </c>
      <c r="AF34" s="320">
        <v>15</v>
      </c>
      <c r="AG34" s="383"/>
      <c r="AH34" s="145" t="str">
        <f t="shared" si="3"/>
        <v xml:space="preserve"> </v>
      </c>
    </row>
    <row r="35" spans="1:34" ht="17.100000000000001" customHeight="1">
      <c r="A35" s="308"/>
      <c r="B35" s="276" t="str">
        <f t="shared" si="0"/>
        <v xml:space="preserve"> </v>
      </c>
      <c r="C35" s="276"/>
      <c r="D35" s="276"/>
      <c r="E35" s="276"/>
      <c r="F35" s="276"/>
      <c r="G35" s="276"/>
      <c r="H35" s="276"/>
      <c r="I35" s="318">
        <f>VLOOKUP($K35,'BD ITEMS 16NOV S&amp;M'!$B:$E,4,0)</f>
        <v>10122100</v>
      </c>
      <c r="J35" s="318" t="str">
        <f>VLOOKUP($K35,'BD ITEMS 16NOV S&amp;M'!$B:$E,3,0)</f>
        <v>MX000203</v>
      </c>
      <c r="K35" s="318">
        <v>43166</v>
      </c>
      <c r="L35" s="317" t="s">
        <v>17</v>
      </c>
      <c r="M35" s="382">
        <v>5</v>
      </c>
      <c r="N35" s="320">
        <v>20</v>
      </c>
      <c r="O35" s="320"/>
      <c r="P35" s="314" t="str">
        <f t="shared" si="1"/>
        <v xml:space="preserve"> </v>
      </c>
      <c r="Q35" s="302"/>
      <c r="R35" s="274" t="str">
        <f t="shared" si="2"/>
        <v xml:space="preserve"> </v>
      </c>
      <c r="S35" s="274"/>
      <c r="T35" s="274"/>
      <c r="U35" s="274"/>
      <c r="V35" s="274"/>
      <c r="W35" s="274"/>
      <c r="X35" s="274"/>
      <c r="Y35" s="274"/>
      <c r="Z35" s="274"/>
      <c r="AA35" s="318">
        <f>VLOOKUP($AC35,'BD ITEMS 16NOV S&amp;M'!$B:$E,4,0)</f>
        <v>10122100</v>
      </c>
      <c r="AB35" s="318" t="str">
        <f>VLOOKUP($AC35,'BD ITEMS 16NOV S&amp;M'!$B:$E,3,0)</f>
        <v>MX000283</v>
      </c>
      <c r="AC35" s="318">
        <v>45970</v>
      </c>
      <c r="AD35" s="347" t="s">
        <v>336</v>
      </c>
      <c r="AE35" s="320">
        <v>40</v>
      </c>
      <c r="AF35" s="320">
        <v>10</v>
      </c>
      <c r="AG35" s="352"/>
      <c r="AH35" s="145" t="str">
        <f t="shared" si="3"/>
        <v xml:space="preserve"> </v>
      </c>
    </row>
    <row r="36" spans="1:34" ht="17.100000000000001" customHeight="1">
      <c r="A36" s="308"/>
      <c r="B36" s="276" t="str">
        <f t="shared" si="0"/>
        <v xml:space="preserve"> </v>
      </c>
      <c r="C36" s="276"/>
      <c r="D36" s="276"/>
      <c r="E36" s="276"/>
      <c r="F36" s="276"/>
      <c r="G36" s="276"/>
      <c r="H36" s="276"/>
      <c r="I36" s="318">
        <f>VLOOKUP($K36,'BD ITEMS 16NOV S&amp;M'!$B:$E,4,0)</f>
        <v>10122100</v>
      </c>
      <c r="J36" s="318" t="str">
        <f>VLOOKUP($K36,'BD ITEMS 16NOV S&amp;M'!$B:$E,3,0)</f>
        <v>MX000227</v>
      </c>
      <c r="K36" s="318">
        <v>43162</v>
      </c>
      <c r="L36" s="317" t="s">
        <v>335</v>
      </c>
      <c r="M36" s="382">
        <v>40</v>
      </c>
      <c r="N36" s="320">
        <v>15</v>
      </c>
      <c r="O36" s="320"/>
      <c r="P36" s="314" t="str">
        <f t="shared" si="1"/>
        <v xml:space="preserve"> </v>
      </c>
      <c r="Q36" s="302"/>
      <c r="R36" s="274" t="str">
        <f t="shared" si="2"/>
        <v xml:space="preserve"> </v>
      </c>
      <c r="S36" s="274"/>
      <c r="T36" s="274"/>
      <c r="U36" s="274"/>
      <c r="V36" s="274"/>
      <c r="W36" s="274"/>
      <c r="X36" s="274"/>
      <c r="Y36" s="274"/>
      <c r="Z36" s="274"/>
      <c r="AA36" s="318">
        <f>VLOOKUP($AC36,'BD ITEMS 16NOV S&amp;M'!$B:$E,4,0)</f>
        <v>10122100</v>
      </c>
      <c r="AB36" s="318" t="str">
        <f>VLOOKUP($AC36,'BD ITEMS 16NOV S&amp;M'!$B:$E,3,0)</f>
        <v>MX000297</v>
      </c>
      <c r="AC36" s="318">
        <v>55910</v>
      </c>
      <c r="AD36" s="347" t="s">
        <v>334</v>
      </c>
      <c r="AE36" s="320">
        <v>40</v>
      </c>
      <c r="AF36" s="320">
        <v>15</v>
      </c>
      <c r="AG36" s="381"/>
      <c r="AH36" s="145" t="str">
        <f t="shared" si="3"/>
        <v xml:space="preserve"> </v>
      </c>
    </row>
    <row r="37" spans="1:34" ht="17.100000000000001" customHeight="1" thickBot="1">
      <c r="A37" s="308"/>
      <c r="B37" s="276" t="str">
        <f t="shared" si="0"/>
        <v xml:space="preserve"> </v>
      </c>
      <c r="C37" s="276"/>
      <c r="D37" s="276"/>
      <c r="E37" s="276"/>
      <c r="F37" s="276"/>
      <c r="G37" s="276"/>
      <c r="H37" s="276"/>
      <c r="I37" s="318">
        <f>VLOOKUP($K37,'BD ITEMS 16NOV S&amp;M'!$B:$E,4,0)</f>
        <v>10122100</v>
      </c>
      <c r="J37" s="318" t="str">
        <f>VLOOKUP($K37,'BD ITEMS 16NOV S&amp;M'!$B:$E,3,0)</f>
        <v>MX000206</v>
      </c>
      <c r="K37" s="318">
        <v>43172</v>
      </c>
      <c r="L37" s="317" t="s">
        <v>14</v>
      </c>
      <c r="M37" s="320">
        <v>40</v>
      </c>
      <c r="N37" s="320">
        <v>15</v>
      </c>
      <c r="O37" s="320"/>
      <c r="P37" s="314" t="str">
        <f t="shared" si="1"/>
        <v xml:space="preserve"> </v>
      </c>
      <c r="Q37" s="302"/>
      <c r="R37" s="274" t="str">
        <f t="shared" si="2"/>
        <v xml:space="preserve"> </v>
      </c>
      <c r="S37" s="274"/>
      <c r="T37" s="274"/>
      <c r="U37" s="274"/>
      <c r="V37" s="274"/>
      <c r="W37" s="274"/>
      <c r="X37" s="274"/>
      <c r="Y37" s="274"/>
      <c r="Z37" s="274"/>
      <c r="AA37" s="307" t="e">
        <f>VLOOKUP($AC37,'BD ITEMS 16NOV S&amp;M'!$B:$E,4,0)</f>
        <v>#N/A</v>
      </c>
      <c r="AB37" s="307" t="e">
        <f>VLOOKUP($AC37,'BD ITEMS 16NOV S&amp;M'!$B:$E,3,0)</f>
        <v>#N/A</v>
      </c>
      <c r="AC37" s="307">
        <v>65890</v>
      </c>
      <c r="AD37" s="380" t="s">
        <v>333</v>
      </c>
      <c r="AE37" s="379">
        <v>40</v>
      </c>
      <c r="AF37" s="379">
        <v>5</v>
      </c>
      <c r="AG37" s="378"/>
      <c r="AH37" s="212" t="str">
        <f t="shared" si="3"/>
        <v xml:space="preserve"> </v>
      </c>
    </row>
    <row r="38" spans="1:34" ht="17.100000000000001" customHeight="1" thickBot="1">
      <c r="A38" s="308"/>
      <c r="B38" s="276" t="str">
        <f t="shared" si="0"/>
        <v xml:space="preserve"> </v>
      </c>
      <c r="C38" s="276"/>
      <c r="D38" s="276"/>
      <c r="E38" s="276"/>
      <c r="F38" s="276"/>
      <c r="G38" s="276"/>
      <c r="H38" s="276"/>
      <c r="I38" s="313">
        <f>VLOOKUP($K38,'BD ITEMS 16NOV S&amp;M'!$B:$E,4,0)</f>
        <v>10122100</v>
      </c>
      <c r="J38" s="313" t="str">
        <f>VLOOKUP($K38,'BD ITEMS 16NOV S&amp;M'!$B:$E,3,0)</f>
        <v>MX000214</v>
      </c>
      <c r="K38" s="313">
        <v>53632</v>
      </c>
      <c r="L38" s="312" t="s">
        <v>332</v>
      </c>
      <c r="M38" s="377">
        <v>40</v>
      </c>
      <c r="N38" s="377">
        <v>15</v>
      </c>
      <c r="O38" s="377"/>
      <c r="P38" s="309" t="str">
        <f t="shared" si="1"/>
        <v xml:space="preserve"> </v>
      </c>
      <c r="Q38" s="302"/>
      <c r="R38" s="274" t="str">
        <f t="shared" si="2"/>
        <v xml:space="preserve"> </v>
      </c>
      <c r="S38" s="274"/>
      <c r="T38" s="274"/>
      <c r="U38" s="274"/>
      <c r="V38" s="274"/>
      <c r="W38" s="274"/>
      <c r="X38" s="274"/>
      <c r="Y38" s="274"/>
      <c r="Z38" s="274"/>
      <c r="AA38" s="376"/>
      <c r="AB38" s="376"/>
      <c r="AC38" s="376"/>
      <c r="AD38" s="375" t="s">
        <v>331</v>
      </c>
      <c r="AE38" s="374"/>
      <c r="AF38" s="374"/>
      <c r="AG38" s="373"/>
      <c r="AH38" s="372" t="str">
        <f t="shared" si="3"/>
        <v xml:space="preserve"> </v>
      </c>
    </row>
    <row r="39" spans="1:34" ht="17.100000000000001" customHeight="1">
      <c r="A39" s="308"/>
      <c r="B39" s="276" t="str">
        <f t="shared" si="0"/>
        <v xml:space="preserve"> </v>
      </c>
      <c r="C39" s="276"/>
      <c r="D39" s="276"/>
      <c r="E39" s="276"/>
      <c r="F39" s="276"/>
      <c r="G39" s="276"/>
      <c r="H39" s="276"/>
      <c r="I39" s="371">
        <f>VLOOKUP($K39,'BD ITEMS 16NOV S&amp;M'!$B:$E,4,0)</f>
        <v>10122100</v>
      </c>
      <c r="J39" s="371" t="str">
        <f>VLOOKUP($K39,'BD ITEMS 16NOV S&amp;M'!$B:$E,3,0)</f>
        <v>MX000259</v>
      </c>
      <c r="K39" s="371">
        <v>33300</v>
      </c>
      <c r="L39" s="370" t="s">
        <v>330</v>
      </c>
      <c r="M39" s="322">
        <v>25</v>
      </c>
      <c r="N39" s="322">
        <v>3</v>
      </c>
      <c r="O39" s="322"/>
      <c r="P39" s="321" t="str">
        <f t="shared" si="1"/>
        <v xml:space="preserve"> </v>
      </c>
      <c r="Q39" s="302"/>
      <c r="R39" s="274" t="str">
        <f t="shared" si="2"/>
        <v xml:space="preserve"> </v>
      </c>
      <c r="S39" s="274"/>
      <c r="T39" s="274"/>
      <c r="U39" s="274"/>
      <c r="V39" s="274"/>
      <c r="W39" s="274"/>
      <c r="X39" s="274"/>
      <c r="Y39" s="274"/>
      <c r="Z39" s="274"/>
      <c r="AA39" s="324" t="e">
        <f>VLOOKUP($AC39,'BD ITEMS 16NOV S&amp;M'!$B:$E,4,0)</f>
        <v>#N/A</v>
      </c>
      <c r="AB39" s="324" t="e">
        <f>VLOOKUP($AC39,'BD ITEMS 16NOV S&amp;M'!$B:$E,3,0)</f>
        <v>#N/A</v>
      </c>
      <c r="AC39" s="324">
        <v>79479</v>
      </c>
      <c r="AD39" s="369" t="s">
        <v>329</v>
      </c>
      <c r="AE39" s="322">
        <v>22.68</v>
      </c>
      <c r="AF39" s="322">
        <v>3</v>
      </c>
      <c r="AG39" s="368"/>
      <c r="AH39" s="367" t="str">
        <f t="shared" si="3"/>
        <v xml:space="preserve"> </v>
      </c>
    </row>
    <row r="40" spans="1:34" ht="17.100000000000001" customHeight="1">
      <c r="A40" s="308"/>
      <c r="B40" s="276" t="str">
        <f t="shared" si="0"/>
        <v xml:space="preserve"> </v>
      </c>
      <c r="C40" s="276"/>
      <c r="D40" s="276"/>
      <c r="E40" s="276"/>
      <c r="F40" s="276"/>
      <c r="G40" s="276"/>
      <c r="H40" s="276"/>
      <c r="I40" s="328">
        <f>VLOOKUP($K40,'BD ITEMS 16NOV S&amp;M'!$B:$E,4,0)</f>
        <v>10122100</v>
      </c>
      <c r="J40" s="328" t="str">
        <f>VLOOKUP($K40,'BD ITEMS 16NOV S&amp;M'!$B:$E,3,0)</f>
        <v>MX000261</v>
      </c>
      <c r="K40" s="328">
        <v>33302</v>
      </c>
      <c r="L40" s="327" t="s">
        <v>328</v>
      </c>
      <c r="M40" s="320">
        <v>25</v>
      </c>
      <c r="N40" s="320">
        <v>3</v>
      </c>
      <c r="O40" s="320"/>
      <c r="P40" s="314" t="str">
        <f t="shared" si="1"/>
        <v xml:space="preserve"> </v>
      </c>
      <c r="Q40" s="302"/>
      <c r="R40" s="274" t="str">
        <f t="shared" si="2"/>
        <v xml:space="preserve"> </v>
      </c>
      <c r="S40" s="274"/>
      <c r="T40" s="274"/>
      <c r="U40" s="274"/>
      <c r="V40" s="274"/>
      <c r="W40" s="274"/>
      <c r="X40" s="274"/>
      <c r="Y40" s="274"/>
      <c r="Z40" s="274"/>
      <c r="AA40" s="318">
        <f>VLOOKUP($AC40,'BD ITEMS 16NOV S&amp;M'!$B:$E,4,0)</f>
        <v>10122100</v>
      </c>
      <c r="AB40" s="318" t="str">
        <f>VLOOKUP($AC40,'BD ITEMS 16NOV S&amp;M'!$B:$E,3,0)</f>
        <v>MX000049</v>
      </c>
      <c r="AC40" s="318">
        <v>66704</v>
      </c>
      <c r="AD40" s="347" t="s">
        <v>30</v>
      </c>
      <c r="AE40" s="320">
        <v>40</v>
      </c>
      <c r="AF40" s="320">
        <v>15</v>
      </c>
      <c r="AG40" s="352"/>
      <c r="AH40" s="145" t="str">
        <f t="shared" si="3"/>
        <v xml:space="preserve"> </v>
      </c>
    </row>
    <row r="41" spans="1:34" ht="17.100000000000001" customHeight="1">
      <c r="A41" s="308"/>
      <c r="B41" s="276" t="str">
        <f t="shared" si="0"/>
        <v xml:space="preserve"> </v>
      </c>
      <c r="C41" s="276"/>
      <c r="D41" s="276"/>
      <c r="E41" s="276"/>
      <c r="F41" s="276"/>
      <c r="G41" s="276"/>
      <c r="H41" s="276"/>
      <c r="I41" s="328">
        <f>VLOOKUP($K41,'BD ITEMS 16NOV S&amp;M'!$B:$E,4,0)</f>
        <v>10122100</v>
      </c>
      <c r="J41" s="328" t="str">
        <f>VLOOKUP($K41,'BD ITEMS 16NOV S&amp;M'!$B:$E,3,0)</f>
        <v>MX000243</v>
      </c>
      <c r="K41" s="328">
        <v>33310</v>
      </c>
      <c r="L41" s="327" t="s">
        <v>327</v>
      </c>
      <c r="M41" s="320">
        <v>25</v>
      </c>
      <c r="N41" s="320">
        <v>3</v>
      </c>
      <c r="O41" s="320"/>
      <c r="P41" s="314" t="str">
        <f t="shared" si="1"/>
        <v xml:space="preserve"> </v>
      </c>
      <c r="Q41" s="302"/>
      <c r="R41" s="274" t="str">
        <f t="shared" si="2"/>
        <v xml:space="preserve"> </v>
      </c>
      <c r="S41" s="274"/>
      <c r="T41" s="274"/>
      <c r="U41" s="274"/>
      <c r="V41" s="274"/>
      <c r="W41" s="274"/>
      <c r="X41" s="274"/>
      <c r="Y41" s="274"/>
      <c r="Z41" s="274"/>
      <c r="AA41" s="318">
        <f>VLOOKUP($AC41,'BD ITEMS 16NOV S&amp;M'!$B:$E,4,0)</f>
        <v>10122100</v>
      </c>
      <c r="AB41" s="318" t="str">
        <f>VLOOKUP($AC41,'BD ITEMS 16NOV S&amp;M'!$B:$E,3,0)</f>
        <v>MX000044</v>
      </c>
      <c r="AC41" s="318">
        <v>46194</v>
      </c>
      <c r="AD41" s="347" t="s">
        <v>32</v>
      </c>
      <c r="AE41" s="320">
        <v>40</v>
      </c>
      <c r="AF41" s="320">
        <v>3</v>
      </c>
      <c r="AG41" s="352"/>
      <c r="AH41" s="145" t="str">
        <f t="shared" si="3"/>
        <v xml:space="preserve"> </v>
      </c>
    </row>
    <row r="42" spans="1:34" ht="17.100000000000001" customHeight="1">
      <c r="A42" s="308"/>
      <c r="B42" s="276" t="str">
        <f t="shared" si="0"/>
        <v xml:space="preserve"> </v>
      </c>
      <c r="C42" s="276"/>
      <c r="D42" s="276"/>
      <c r="E42" s="276"/>
      <c r="F42" s="276"/>
      <c r="G42" s="276"/>
      <c r="H42" s="276"/>
      <c r="I42" s="328">
        <f>VLOOKUP($K42,'BD ITEMS 16NOV S&amp;M'!$B:$E,4,0)</f>
        <v>10122100</v>
      </c>
      <c r="J42" s="328" t="str">
        <f>VLOOKUP($K42,'BD ITEMS 16NOV S&amp;M'!$B:$E,3,0)</f>
        <v>MX000247</v>
      </c>
      <c r="K42" s="328">
        <v>33311</v>
      </c>
      <c r="L42" s="327" t="s">
        <v>326</v>
      </c>
      <c r="M42" s="320">
        <v>25</v>
      </c>
      <c r="N42" s="320">
        <v>3</v>
      </c>
      <c r="O42" s="320"/>
      <c r="P42" s="314" t="str">
        <f t="shared" si="1"/>
        <v xml:space="preserve"> </v>
      </c>
      <c r="Q42" s="302"/>
      <c r="R42" s="274" t="str">
        <f t="shared" si="2"/>
        <v xml:space="preserve"> </v>
      </c>
      <c r="S42" s="274"/>
      <c r="T42" s="274"/>
      <c r="U42" s="274"/>
      <c r="V42" s="274"/>
      <c r="W42" s="274"/>
      <c r="X42" s="274"/>
      <c r="Y42" s="274"/>
      <c r="Z42" s="274"/>
      <c r="AA42" s="366">
        <f>VLOOKUP($AC42,'BD ITEMS 16NOV S&amp;M'!$B:$E,4,0)</f>
        <v>10122100</v>
      </c>
      <c r="AB42" s="366" t="str">
        <f>VLOOKUP($AC42,'BD ITEMS 16NOV S&amp;M'!$B:$E,3,0)</f>
        <v>MX000038</v>
      </c>
      <c r="AC42" s="366">
        <v>56109</v>
      </c>
      <c r="AD42" s="365" t="s">
        <v>325</v>
      </c>
      <c r="AE42" s="355">
        <v>30</v>
      </c>
      <c r="AF42" s="355">
        <v>15</v>
      </c>
      <c r="AG42" s="352"/>
      <c r="AH42" s="145" t="str">
        <f t="shared" si="3"/>
        <v xml:space="preserve"> </v>
      </c>
    </row>
    <row r="43" spans="1:34" ht="17.100000000000001" customHeight="1">
      <c r="A43" s="308"/>
      <c r="B43" s="276" t="str">
        <f t="shared" si="0"/>
        <v xml:space="preserve"> </v>
      </c>
      <c r="C43" s="276"/>
      <c r="D43" s="276"/>
      <c r="E43" s="276"/>
      <c r="F43" s="276"/>
      <c r="G43" s="276"/>
      <c r="H43" s="276"/>
      <c r="I43" s="328">
        <f>VLOOKUP($K43,'BD ITEMS 16NOV S&amp;M'!$B:$E,4,0)</f>
        <v>10122100</v>
      </c>
      <c r="J43" s="328" t="str">
        <f>VLOOKUP($K43,'BD ITEMS 16NOV S&amp;M'!$B:$E,3,0)</f>
        <v>MX000248</v>
      </c>
      <c r="K43" s="328">
        <v>33320</v>
      </c>
      <c r="L43" s="327" t="s">
        <v>324</v>
      </c>
      <c r="M43" s="320">
        <v>40</v>
      </c>
      <c r="N43" s="320">
        <v>3</v>
      </c>
      <c r="O43" s="320"/>
      <c r="P43" s="314" t="str">
        <f t="shared" si="1"/>
        <v xml:space="preserve"> </v>
      </c>
      <c r="Q43" s="302"/>
      <c r="R43" s="274" t="str">
        <f t="shared" si="2"/>
        <v xml:space="preserve"> </v>
      </c>
      <c r="S43" s="274"/>
      <c r="T43" s="274"/>
      <c r="U43" s="274"/>
      <c r="V43" s="274"/>
      <c r="W43" s="274"/>
      <c r="X43" s="274"/>
      <c r="Y43" s="274"/>
      <c r="Z43" s="274"/>
      <c r="AA43" s="318">
        <f>VLOOKUP($AC43,'BD ITEMS 16NOV S&amp;M'!$B:$E,4,0)</f>
        <v>10122100</v>
      </c>
      <c r="AB43" s="318" t="str">
        <f>VLOOKUP($AC43,'BD ITEMS 16NOV S&amp;M'!$B:$E,3,0)</f>
        <v>MX000050</v>
      </c>
      <c r="AC43" s="318">
        <v>46234</v>
      </c>
      <c r="AD43" s="347" t="s">
        <v>323</v>
      </c>
      <c r="AE43" s="320">
        <v>40</v>
      </c>
      <c r="AF43" s="320">
        <v>15</v>
      </c>
      <c r="AG43" s="352"/>
      <c r="AH43" s="145" t="str">
        <f t="shared" si="3"/>
        <v xml:space="preserve"> </v>
      </c>
    </row>
    <row r="44" spans="1:34" ht="17.100000000000001" customHeight="1">
      <c r="A44" s="308"/>
      <c r="B44" s="276" t="str">
        <f t="shared" ref="B44:B75" si="4">P44</f>
        <v xml:space="preserve"> </v>
      </c>
      <c r="C44" s="276"/>
      <c r="D44" s="276"/>
      <c r="E44" s="276"/>
      <c r="F44" s="276"/>
      <c r="G44" s="276"/>
      <c r="H44" s="276"/>
      <c r="I44" s="328">
        <f>VLOOKUP($K44,'BD ITEMS 16NOV S&amp;M'!$B:$E,4,0)</f>
        <v>10122100</v>
      </c>
      <c r="J44" s="328" t="str">
        <f>VLOOKUP($K44,'BD ITEMS 16NOV S&amp;M'!$B:$E,3,0)</f>
        <v>MX000252</v>
      </c>
      <c r="K44" s="328">
        <v>33321</v>
      </c>
      <c r="L44" s="327" t="s">
        <v>322</v>
      </c>
      <c r="M44" s="320">
        <v>40</v>
      </c>
      <c r="N44" s="320">
        <v>3</v>
      </c>
      <c r="O44" s="320"/>
      <c r="P44" s="314" t="str">
        <f t="shared" ref="P44:P75" si="5">IF(O44*M44=0," ",O44*M44)</f>
        <v xml:space="preserve"> </v>
      </c>
      <c r="Q44" s="302"/>
      <c r="R44" s="274" t="str">
        <f t="shared" ref="R44:R68" si="6">AH44</f>
        <v xml:space="preserve"> </v>
      </c>
      <c r="S44" s="274"/>
      <c r="T44" s="274"/>
      <c r="U44" s="274"/>
      <c r="V44" s="274"/>
      <c r="W44" s="274"/>
      <c r="X44" s="274"/>
      <c r="Y44" s="274"/>
      <c r="Z44" s="274"/>
      <c r="AA44" s="318">
        <f>VLOOKUP($AC44,'BD ITEMS 16NOV S&amp;M'!$B:$E,4,0)</f>
        <v>10122100</v>
      </c>
      <c r="AB44" s="318" t="str">
        <f>VLOOKUP($AC44,'BD ITEMS 16NOV S&amp;M'!$B:$E,3,0)</f>
        <v>MX000036</v>
      </c>
      <c r="AC44" s="318">
        <v>56294</v>
      </c>
      <c r="AD44" s="347" t="s">
        <v>321</v>
      </c>
      <c r="AE44" s="320">
        <v>40</v>
      </c>
      <c r="AF44" s="320">
        <v>15</v>
      </c>
      <c r="AG44" s="352"/>
      <c r="AH44" s="145" t="str">
        <f t="shared" ref="AH44:AH69" si="7">IF(AG44*AE44=0," ",AG44*AE44)</f>
        <v xml:space="preserve"> </v>
      </c>
    </row>
    <row r="45" spans="1:34" ht="17.100000000000001" customHeight="1">
      <c r="A45" s="308"/>
      <c r="B45" s="276" t="str">
        <f t="shared" si="4"/>
        <v xml:space="preserve"> </v>
      </c>
      <c r="C45" s="276"/>
      <c r="D45" s="276"/>
      <c r="E45" s="276"/>
      <c r="F45" s="276"/>
      <c r="G45" s="276"/>
      <c r="H45" s="276"/>
      <c r="I45" s="328">
        <f>VLOOKUP($K45,'BD ITEMS 16NOV S&amp;M'!$B:$E,4,0)</f>
        <v>10122100</v>
      </c>
      <c r="J45" s="328" t="str">
        <f>VLOOKUP($K45,'BD ITEMS 16NOV S&amp;M'!$B:$E,3,0)</f>
        <v>MX000253</v>
      </c>
      <c r="K45" s="328">
        <v>33332</v>
      </c>
      <c r="L45" s="327" t="s">
        <v>320</v>
      </c>
      <c r="M45" s="320">
        <v>40</v>
      </c>
      <c r="N45" s="320">
        <v>5</v>
      </c>
      <c r="O45" s="320"/>
      <c r="P45" s="314" t="str">
        <f t="shared" si="5"/>
        <v xml:space="preserve"> </v>
      </c>
      <c r="Q45" s="361"/>
      <c r="R45" s="274" t="str">
        <f t="shared" si="6"/>
        <v xml:space="preserve"> </v>
      </c>
      <c r="S45" s="274"/>
      <c r="T45" s="274"/>
      <c r="U45" s="274"/>
      <c r="V45" s="274"/>
      <c r="W45" s="274"/>
      <c r="X45" s="274"/>
      <c r="Y45" s="274"/>
      <c r="Z45" s="274"/>
      <c r="AA45" s="364">
        <f>VLOOKUP($AC45,'BD ITEMS 16NOV S&amp;M'!$B:$E,4,0)</f>
        <v>10122100</v>
      </c>
      <c r="AB45" s="364" t="str">
        <f>VLOOKUP($AC45,'BD ITEMS 16NOV S&amp;M'!$B:$E,3,0)</f>
        <v>MX000061</v>
      </c>
      <c r="AC45" s="364">
        <v>66164</v>
      </c>
      <c r="AD45" s="363" t="s">
        <v>276</v>
      </c>
      <c r="AE45" s="362">
        <v>25</v>
      </c>
      <c r="AF45" s="320">
        <v>3</v>
      </c>
      <c r="AG45" s="352"/>
      <c r="AH45" s="145" t="str">
        <f t="shared" si="7"/>
        <v xml:space="preserve"> </v>
      </c>
    </row>
    <row r="46" spans="1:34" ht="17.100000000000001" customHeight="1">
      <c r="A46" s="308"/>
      <c r="B46" s="276" t="str">
        <f t="shared" si="4"/>
        <v xml:space="preserve"> </v>
      </c>
      <c r="C46" s="276"/>
      <c r="D46" s="276"/>
      <c r="E46" s="276"/>
      <c r="F46" s="276"/>
      <c r="G46" s="276"/>
      <c r="H46" s="276"/>
      <c r="I46" s="357">
        <f>VLOOKUP($K46,'BD ITEMS 16NOV S&amp;M'!$B:$E,4,0)</f>
        <v>10122100</v>
      </c>
      <c r="J46" s="357" t="str">
        <f>VLOOKUP($K46,'BD ITEMS 16NOV S&amp;M'!$B:$E,3,0)</f>
        <v>MX000258</v>
      </c>
      <c r="K46" s="357">
        <v>33330</v>
      </c>
      <c r="L46" s="356" t="s">
        <v>319</v>
      </c>
      <c r="M46" s="355">
        <v>40</v>
      </c>
      <c r="N46" s="355">
        <v>5</v>
      </c>
      <c r="O46" s="355"/>
      <c r="P46" s="314" t="str">
        <f t="shared" si="5"/>
        <v xml:space="preserve"> </v>
      </c>
      <c r="Q46" s="361"/>
      <c r="R46" s="274" t="str">
        <f t="shared" si="6"/>
        <v xml:space="preserve"> </v>
      </c>
      <c r="S46" s="274"/>
      <c r="T46" s="274"/>
      <c r="U46" s="274"/>
      <c r="V46" s="274"/>
      <c r="W46" s="274"/>
      <c r="X46" s="274"/>
      <c r="Y46" s="274"/>
      <c r="Z46" s="274"/>
      <c r="AA46" s="318">
        <f>VLOOKUP($AC46,'BD ITEMS 16NOV S&amp;M'!$B:$E,4,0)</f>
        <v>10122100</v>
      </c>
      <c r="AB46" s="318" t="str">
        <f>VLOOKUP($AC46,'BD ITEMS 16NOV S&amp;M'!$B:$E,3,0)</f>
        <v>MX000053</v>
      </c>
      <c r="AC46" s="318">
        <v>86624</v>
      </c>
      <c r="AD46" s="347" t="s">
        <v>37</v>
      </c>
      <c r="AE46" s="320">
        <v>25</v>
      </c>
      <c r="AF46" s="320">
        <v>3</v>
      </c>
      <c r="AG46" s="352"/>
      <c r="AH46" s="145" t="str">
        <f t="shared" si="7"/>
        <v xml:space="preserve"> </v>
      </c>
    </row>
    <row r="47" spans="1:34" ht="17.100000000000001" customHeight="1">
      <c r="A47" s="308"/>
      <c r="B47" s="276" t="str">
        <f t="shared" si="4"/>
        <v xml:space="preserve"> </v>
      </c>
      <c r="C47" s="276"/>
      <c r="D47" s="276"/>
      <c r="E47" s="276"/>
      <c r="F47" s="276"/>
      <c r="G47" s="276"/>
      <c r="H47" s="276"/>
      <c r="I47" s="360">
        <f>VLOOKUP($K47,'BD ITEMS 16NOV S&amp;M'!$B:$E,4,0)</f>
        <v>10122100</v>
      </c>
      <c r="J47" s="360" t="str">
        <f>VLOOKUP($K47,'BD ITEMS 16NOV S&amp;M'!$B:$E,3,0)</f>
        <v>MX000263</v>
      </c>
      <c r="K47" s="360">
        <v>43902</v>
      </c>
      <c r="L47" s="359" t="s">
        <v>318</v>
      </c>
      <c r="M47" s="358">
        <v>40</v>
      </c>
      <c r="N47" s="358">
        <v>5</v>
      </c>
      <c r="O47" s="358"/>
      <c r="P47" s="314" t="str">
        <f t="shared" si="5"/>
        <v xml:space="preserve"> </v>
      </c>
      <c r="Q47" s="298"/>
      <c r="R47" s="274" t="str">
        <f t="shared" si="6"/>
        <v xml:space="preserve"> </v>
      </c>
      <c r="S47" s="274"/>
      <c r="T47" s="274"/>
      <c r="U47" s="274"/>
      <c r="V47" s="274"/>
      <c r="W47" s="274"/>
      <c r="X47" s="274"/>
      <c r="Y47" s="274"/>
      <c r="Z47" s="274"/>
      <c r="AA47" s="318">
        <f>VLOOKUP($AC47,'BD ITEMS 16NOV S&amp;M'!$B:$E,4,0)</f>
        <v>10122100</v>
      </c>
      <c r="AB47" s="318" t="str">
        <f>VLOOKUP($AC47,'BD ITEMS 16NOV S&amp;M'!$B:$E,3,0)</f>
        <v>MX000054</v>
      </c>
      <c r="AC47" s="318">
        <v>86522</v>
      </c>
      <c r="AD47" s="347" t="s">
        <v>38</v>
      </c>
      <c r="AE47" s="320">
        <v>25</v>
      </c>
      <c r="AF47" s="320">
        <v>3</v>
      </c>
      <c r="AG47" s="352"/>
      <c r="AH47" s="145" t="str">
        <f t="shared" si="7"/>
        <v xml:space="preserve"> </v>
      </c>
    </row>
    <row r="48" spans="1:34" ht="17.100000000000001" customHeight="1">
      <c r="A48" s="308"/>
      <c r="B48" s="276" t="str">
        <f t="shared" si="4"/>
        <v xml:space="preserve"> </v>
      </c>
      <c r="C48" s="276"/>
      <c r="D48" s="276"/>
      <c r="E48" s="276"/>
      <c r="F48" s="276"/>
      <c r="G48" s="276"/>
      <c r="H48" s="276"/>
      <c r="I48" s="357">
        <f>VLOOKUP($K48,'BD ITEMS 16NOV S&amp;M'!$B:$E,4,0)</f>
        <v>10122100</v>
      </c>
      <c r="J48" s="357" t="str">
        <f>VLOOKUP($K48,'BD ITEMS 16NOV S&amp;M'!$B:$E,3,0)</f>
        <v>MX000219</v>
      </c>
      <c r="K48" s="357">
        <v>63912</v>
      </c>
      <c r="L48" s="356" t="s">
        <v>227</v>
      </c>
      <c r="M48" s="355">
        <v>40</v>
      </c>
      <c r="N48" s="355">
        <v>10</v>
      </c>
      <c r="O48" s="355"/>
      <c r="P48" s="314" t="str">
        <f t="shared" si="5"/>
        <v xml:space="preserve"> </v>
      </c>
      <c r="Q48" s="298"/>
      <c r="R48" s="274" t="str">
        <f t="shared" si="6"/>
        <v xml:space="preserve"> </v>
      </c>
      <c r="S48" s="274"/>
      <c r="T48" s="274"/>
      <c r="U48" s="274"/>
      <c r="V48" s="274"/>
      <c r="W48" s="274"/>
      <c r="X48" s="274"/>
      <c r="Y48" s="274"/>
      <c r="Z48" s="274"/>
      <c r="AA48" s="318">
        <f>VLOOKUP($AC48,'BD ITEMS 16NOV S&amp;M'!$B:$E,4,0)</f>
        <v>10122100</v>
      </c>
      <c r="AB48" s="318" t="str">
        <f>VLOOKUP($AC48,'BD ITEMS 16NOV S&amp;M'!$B:$E,3,0)</f>
        <v>MX000055</v>
      </c>
      <c r="AC48" s="318">
        <v>86514</v>
      </c>
      <c r="AD48" s="347" t="s">
        <v>39</v>
      </c>
      <c r="AE48" s="320">
        <v>25</v>
      </c>
      <c r="AF48" s="320">
        <v>3</v>
      </c>
      <c r="AG48" s="352"/>
      <c r="AH48" s="145" t="str">
        <f t="shared" si="7"/>
        <v xml:space="preserve"> </v>
      </c>
    </row>
    <row r="49" spans="1:34" ht="17.100000000000001" customHeight="1">
      <c r="A49" s="308"/>
      <c r="B49" s="276" t="str">
        <f t="shared" si="4"/>
        <v xml:space="preserve"> </v>
      </c>
      <c r="C49" s="276"/>
      <c r="D49" s="276"/>
      <c r="E49" s="276"/>
      <c r="F49" s="276"/>
      <c r="G49" s="276"/>
      <c r="H49" s="276"/>
      <c r="I49" s="357">
        <f>VLOOKUP($K49,'BD ITEMS 16NOV S&amp;M'!$B:$E,4,0)</f>
        <v>10122100</v>
      </c>
      <c r="J49" s="357" t="str">
        <f>VLOOKUP($K49,'BD ITEMS 16NOV S&amp;M'!$B:$E,3,0)</f>
        <v>MX000221</v>
      </c>
      <c r="K49" s="357">
        <v>63922</v>
      </c>
      <c r="L49" s="356" t="s">
        <v>228</v>
      </c>
      <c r="M49" s="355">
        <v>40</v>
      </c>
      <c r="N49" s="355">
        <v>10</v>
      </c>
      <c r="O49" s="355"/>
      <c r="P49" s="314" t="str">
        <f t="shared" si="5"/>
        <v xml:space="preserve"> </v>
      </c>
      <c r="Q49" s="298"/>
      <c r="R49" s="274" t="str">
        <f t="shared" si="6"/>
        <v xml:space="preserve"> </v>
      </c>
      <c r="S49" s="274"/>
      <c r="T49" s="274"/>
      <c r="U49" s="274"/>
      <c r="V49" s="274"/>
      <c r="W49" s="274"/>
      <c r="X49" s="274"/>
      <c r="Y49" s="274"/>
      <c r="Z49" s="274"/>
      <c r="AA49" s="318">
        <f>VLOOKUP($AC49,'BD ITEMS 16NOV S&amp;M'!$B:$E,4,0)</f>
        <v>10122100</v>
      </c>
      <c r="AB49" s="318" t="str">
        <f>VLOOKUP($AC49,'BD ITEMS 16NOV S&amp;M'!$B:$E,3,0)</f>
        <v>MX000056</v>
      </c>
      <c r="AC49" s="318">
        <v>86044</v>
      </c>
      <c r="AD49" s="347" t="s">
        <v>40</v>
      </c>
      <c r="AE49" s="320">
        <v>25</v>
      </c>
      <c r="AF49" s="320">
        <v>3</v>
      </c>
      <c r="AG49" s="352"/>
      <c r="AH49" s="145" t="str">
        <f t="shared" si="7"/>
        <v xml:space="preserve"> </v>
      </c>
    </row>
    <row r="50" spans="1:34" ht="17.100000000000001" customHeight="1">
      <c r="A50" s="308"/>
      <c r="B50" s="276" t="str">
        <f t="shared" si="4"/>
        <v xml:space="preserve"> </v>
      </c>
      <c r="C50" s="276"/>
      <c r="D50" s="276"/>
      <c r="E50" s="276"/>
      <c r="F50" s="276"/>
      <c r="G50" s="276"/>
      <c r="H50" s="276"/>
      <c r="I50" s="328">
        <f>VLOOKUP($K50,'BD ITEMS 16NOV S&amp;M'!$B:$E,4,0)</f>
        <v>10122100</v>
      </c>
      <c r="J50" s="328" t="str">
        <f>VLOOKUP($K50,'BD ITEMS 16NOV S&amp;M'!$B:$E,3,0)</f>
        <v>MX000225</v>
      </c>
      <c r="K50" s="328">
        <v>63932</v>
      </c>
      <c r="L50" s="327" t="s">
        <v>229</v>
      </c>
      <c r="M50" s="316">
        <v>40</v>
      </c>
      <c r="N50" s="315">
        <v>10</v>
      </c>
      <c r="O50" s="315"/>
      <c r="P50" s="314" t="str">
        <f t="shared" si="5"/>
        <v xml:space="preserve"> </v>
      </c>
      <c r="Q50" s="298"/>
      <c r="R50" s="274" t="str">
        <f t="shared" si="6"/>
        <v xml:space="preserve"> </v>
      </c>
      <c r="S50" s="274"/>
      <c r="T50" s="274"/>
      <c r="U50" s="274"/>
      <c r="V50" s="274"/>
      <c r="W50" s="274"/>
      <c r="X50" s="274"/>
      <c r="Y50" s="274"/>
      <c r="Z50" s="274"/>
      <c r="AA50" s="318">
        <f>VLOOKUP($AC50,'BD ITEMS 16NOV S&amp;M'!$B:$E,4,0)</f>
        <v>10122100</v>
      </c>
      <c r="AB50" s="318" t="str">
        <f>VLOOKUP($AC50,'BD ITEMS 16NOV S&amp;M'!$B:$E,3,0)</f>
        <v>MX000058</v>
      </c>
      <c r="AC50" s="318">
        <v>86032</v>
      </c>
      <c r="AD50" s="347" t="s">
        <v>41</v>
      </c>
      <c r="AE50" s="320">
        <v>25</v>
      </c>
      <c r="AF50" s="320">
        <v>3</v>
      </c>
      <c r="AG50" s="352"/>
      <c r="AH50" s="145" t="str">
        <f t="shared" si="7"/>
        <v xml:space="preserve"> </v>
      </c>
    </row>
    <row r="51" spans="1:34" ht="17.100000000000001" customHeight="1">
      <c r="A51" s="308"/>
      <c r="B51" s="276" t="str">
        <f t="shared" si="4"/>
        <v xml:space="preserve"> </v>
      </c>
      <c r="C51" s="276"/>
      <c r="D51" s="276"/>
      <c r="E51" s="276"/>
      <c r="F51" s="276"/>
      <c r="G51" s="276"/>
      <c r="H51" s="276"/>
      <c r="I51" s="328">
        <f>VLOOKUP($K51,'BD ITEMS 16NOV S&amp;M'!$B:$E,4,0)</f>
        <v>10122100</v>
      </c>
      <c r="J51" s="328" t="str">
        <f>VLOOKUP($K51,'BD ITEMS 16NOV S&amp;M'!$B:$E,3,0)</f>
        <v>MX000222</v>
      </c>
      <c r="K51" s="328">
        <v>63952</v>
      </c>
      <c r="L51" s="327" t="s">
        <v>230</v>
      </c>
      <c r="M51" s="316">
        <v>40</v>
      </c>
      <c r="N51" s="315">
        <v>10</v>
      </c>
      <c r="O51" s="315"/>
      <c r="P51" s="314" t="str">
        <f t="shared" si="5"/>
        <v xml:space="preserve"> </v>
      </c>
      <c r="Q51" s="298"/>
      <c r="R51" s="274" t="str">
        <f t="shared" si="6"/>
        <v xml:space="preserve"> </v>
      </c>
      <c r="S51" s="274"/>
      <c r="T51" s="274"/>
      <c r="U51" s="274"/>
      <c r="V51" s="274"/>
      <c r="W51" s="274"/>
      <c r="X51" s="274"/>
      <c r="Y51" s="274"/>
      <c r="Z51" s="274"/>
      <c r="AA51" s="318">
        <f>VLOOKUP($AC51,'BD ITEMS 16NOV S&amp;M'!$B:$E,4,0)</f>
        <v>10122100</v>
      </c>
      <c r="AB51" s="318" t="str">
        <f>VLOOKUP($AC51,'BD ITEMS 16NOV S&amp;M'!$B:$E,3,0)</f>
        <v>MX000059</v>
      </c>
      <c r="AC51" s="318">
        <v>86022</v>
      </c>
      <c r="AD51" s="347" t="s">
        <v>42</v>
      </c>
      <c r="AE51" s="320">
        <v>25</v>
      </c>
      <c r="AF51" s="320">
        <v>3</v>
      </c>
      <c r="AG51" s="347"/>
      <c r="AH51" s="145" t="str">
        <f t="shared" si="7"/>
        <v xml:space="preserve"> </v>
      </c>
    </row>
    <row r="52" spans="1:34" ht="17.100000000000001" customHeight="1" thickBot="1">
      <c r="A52" s="308"/>
      <c r="B52" s="276" t="str">
        <f t="shared" si="4"/>
        <v xml:space="preserve"> </v>
      </c>
      <c r="C52" s="276"/>
      <c r="D52" s="276"/>
      <c r="E52" s="276"/>
      <c r="F52" s="276"/>
      <c r="G52" s="276"/>
      <c r="H52" s="276"/>
      <c r="I52" s="354">
        <f>VLOOKUP($K52,'BD ITEMS 16NOV S&amp;M'!$B:$E,4,0)</f>
        <v>10122100</v>
      </c>
      <c r="J52" s="354" t="str">
        <f>VLOOKUP($K52,'BD ITEMS 16NOV S&amp;M'!$B:$E,3,0)</f>
        <v>MX000223</v>
      </c>
      <c r="K52" s="354">
        <v>63942</v>
      </c>
      <c r="L52" s="353" t="s">
        <v>231</v>
      </c>
      <c r="M52" s="304">
        <v>40</v>
      </c>
      <c r="N52" s="304">
        <v>10</v>
      </c>
      <c r="O52" s="304"/>
      <c r="P52" s="303" t="str">
        <f t="shared" si="5"/>
        <v xml:space="preserve"> </v>
      </c>
      <c r="Q52" s="339"/>
      <c r="R52" s="274" t="str">
        <f t="shared" si="6"/>
        <v xml:space="preserve"> </v>
      </c>
      <c r="S52" s="274"/>
      <c r="T52" s="274"/>
      <c r="U52" s="274"/>
      <c r="V52" s="274"/>
      <c r="W52" s="274"/>
      <c r="X52" s="274"/>
      <c r="Y52" s="274"/>
      <c r="Z52" s="274"/>
      <c r="AA52" s="318">
        <f>VLOOKUP($AC52,'BD ITEMS 16NOV S&amp;M'!$B:$E,4,0)</f>
        <v>10122100</v>
      </c>
      <c r="AB52" s="318" t="str">
        <f>VLOOKUP($AC52,'BD ITEMS 16NOV S&amp;M'!$B:$E,3,0)</f>
        <v>MX000060</v>
      </c>
      <c r="AC52" s="318">
        <v>86012</v>
      </c>
      <c r="AD52" s="347" t="s">
        <v>43</v>
      </c>
      <c r="AE52" s="320">
        <v>15</v>
      </c>
      <c r="AF52" s="320">
        <v>3</v>
      </c>
      <c r="AG52" s="352"/>
      <c r="AH52" s="145" t="str">
        <f t="shared" si="7"/>
        <v xml:space="preserve"> </v>
      </c>
    </row>
    <row r="53" spans="1:34" ht="17.100000000000001" customHeight="1">
      <c r="A53" s="308"/>
      <c r="B53" s="276" t="str">
        <f t="shared" si="4"/>
        <v xml:space="preserve"> </v>
      </c>
      <c r="C53" s="276"/>
      <c r="D53" s="276"/>
      <c r="E53" s="276"/>
      <c r="F53" s="276"/>
      <c r="G53" s="276"/>
      <c r="H53" s="276"/>
      <c r="I53" s="328">
        <f>VLOOKUP($K53,'BD ITEMS 16NOV S&amp;M'!$B:$E,4,0)</f>
        <v>10122100</v>
      </c>
      <c r="J53" s="328" t="str">
        <f>VLOOKUP($K53,'BD ITEMS 16NOV S&amp;M'!$B:$E,3,0)</f>
        <v>MX000294</v>
      </c>
      <c r="K53" s="328">
        <v>63712</v>
      </c>
      <c r="L53" s="327" t="s">
        <v>317</v>
      </c>
      <c r="M53" s="315">
        <v>40</v>
      </c>
      <c r="N53" s="319">
        <v>5</v>
      </c>
      <c r="O53" s="319"/>
      <c r="P53" s="349" t="str">
        <f t="shared" si="5"/>
        <v xml:space="preserve"> </v>
      </c>
      <c r="Q53" s="302"/>
      <c r="R53" s="274" t="str">
        <f t="shared" si="6"/>
        <v xml:space="preserve"> </v>
      </c>
      <c r="S53" s="274"/>
      <c r="T53" s="274"/>
      <c r="U53" s="274"/>
      <c r="V53" s="274"/>
      <c r="W53" s="274"/>
      <c r="X53" s="274"/>
      <c r="Y53" s="274"/>
      <c r="Z53" s="274"/>
      <c r="AA53" s="318">
        <f>VLOOKUP($AC53,'BD ITEMS 16NOV S&amp;M'!$B:$E,4,0)</f>
        <v>10122100</v>
      </c>
      <c r="AB53" s="318" t="str">
        <f>VLOOKUP($AC53,'BD ITEMS 16NOV S&amp;M'!$B:$E,3,0)</f>
        <v>MX000047</v>
      </c>
      <c r="AC53" s="318">
        <v>66149</v>
      </c>
      <c r="AD53" s="347" t="s">
        <v>237</v>
      </c>
      <c r="AE53" s="320">
        <v>2</v>
      </c>
      <c r="AF53" s="320">
        <v>3</v>
      </c>
      <c r="AG53" s="352"/>
      <c r="AH53" s="145" t="str">
        <f t="shared" si="7"/>
        <v xml:space="preserve"> </v>
      </c>
    </row>
    <row r="54" spans="1:34" ht="17.100000000000001" customHeight="1">
      <c r="A54" s="308"/>
      <c r="B54" s="276" t="str">
        <f t="shared" si="4"/>
        <v xml:space="preserve"> </v>
      </c>
      <c r="C54" s="276"/>
      <c r="D54" s="276"/>
      <c r="E54" s="276"/>
      <c r="F54" s="276"/>
      <c r="G54" s="276"/>
      <c r="H54" s="276"/>
      <c r="I54" s="328">
        <f>VLOOKUP($K54,'BD ITEMS 16NOV S&amp;M'!$B:$E,4,0)</f>
        <v>10122100</v>
      </c>
      <c r="J54" s="328" t="str">
        <f>VLOOKUP($K54,'BD ITEMS 16NOV S&amp;M'!$B:$E,3,0)</f>
        <v>MX000298</v>
      </c>
      <c r="K54" s="328">
        <v>63722</v>
      </c>
      <c r="L54" s="327" t="s">
        <v>316</v>
      </c>
      <c r="M54" s="315">
        <v>40</v>
      </c>
      <c r="N54" s="320">
        <v>5</v>
      </c>
      <c r="O54" s="320"/>
      <c r="P54" s="314" t="str">
        <f t="shared" si="5"/>
        <v xml:space="preserve"> </v>
      </c>
      <c r="Q54" s="302"/>
      <c r="R54" s="274" t="str">
        <f t="shared" si="6"/>
        <v xml:space="preserve"> </v>
      </c>
      <c r="S54" s="274"/>
      <c r="T54" s="274"/>
      <c r="U54" s="274"/>
      <c r="V54" s="274"/>
      <c r="W54" s="274"/>
      <c r="X54" s="274"/>
      <c r="Y54" s="274"/>
      <c r="Z54" s="274"/>
      <c r="AA54" s="318">
        <f>VLOOKUP($AC54,'BD ITEMS 16NOV S&amp;M'!$B:$E,4,0)</f>
        <v>10122100</v>
      </c>
      <c r="AB54" s="318" t="str">
        <f>VLOOKUP($AC54,'BD ITEMS 16NOV S&amp;M'!$B:$E,3,0)</f>
        <v>MX000052</v>
      </c>
      <c r="AC54" s="318">
        <v>46132</v>
      </c>
      <c r="AD54" s="347" t="s">
        <v>194</v>
      </c>
      <c r="AE54" s="320">
        <v>40</v>
      </c>
      <c r="AF54" s="320">
        <v>3</v>
      </c>
      <c r="AG54" s="315"/>
      <c r="AH54" s="145" t="str">
        <f t="shared" si="7"/>
        <v xml:space="preserve"> </v>
      </c>
    </row>
    <row r="55" spans="1:34" ht="17.100000000000001" customHeight="1">
      <c r="A55" s="308"/>
      <c r="B55" s="276" t="str">
        <f t="shared" si="4"/>
        <v xml:space="preserve"> </v>
      </c>
      <c r="C55" s="276"/>
      <c r="D55" s="276"/>
      <c r="E55" s="276"/>
      <c r="F55" s="276"/>
      <c r="G55" s="276"/>
      <c r="H55" s="276"/>
      <c r="I55" s="328">
        <f>VLOOKUP($K55,'BD ITEMS 16NOV S&amp;M'!$B:$E,4,0)</f>
        <v>10122100</v>
      </c>
      <c r="J55" s="328" t="str">
        <f>VLOOKUP($K55,'BD ITEMS 16NOV S&amp;M'!$B:$E,3,0)</f>
        <v>MX000312</v>
      </c>
      <c r="K55" s="328">
        <v>63732</v>
      </c>
      <c r="L55" s="327" t="s">
        <v>315</v>
      </c>
      <c r="M55" s="315">
        <v>40</v>
      </c>
      <c r="N55" s="320">
        <v>5</v>
      </c>
      <c r="O55" s="320"/>
      <c r="P55" s="314" t="str">
        <f t="shared" si="5"/>
        <v xml:space="preserve"> </v>
      </c>
      <c r="Q55" s="302"/>
      <c r="R55" s="274" t="str">
        <f t="shared" si="6"/>
        <v xml:space="preserve"> </v>
      </c>
      <c r="S55" s="274"/>
      <c r="T55" s="274"/>
      <c r="U55" s="274"/>
      <c r="V55" s="274"/>
      <c r="W55" s="274"/>
      <c r="X55" s="274"/>
      <c r="Y55" s="274"/>
      <c r="Z55" s="274"/>
      <c r="AA55" s="318">
        <f>VLOOKUP($AC55,'BD ITEMS 16NOV S&amp;M'!$B:$E,4,0)</f>
        <v>10122100</v>
      </c>
      <c r="AB55" s="318" t="str">
        <f>VLOOKUP($AC55,'BD ITEMS 16NOV S&amp;M'!$B:$E,3,0)</f>
        <v>MX000043</v>
      </c>
      <c r="AC55" s="318">
        <v>46394</v>
      </c>
      <c r="AD55" s="347" t="s">
        <v>44</v>
      </c>
      <c r="AE55" s="320">
        <v>40</v>
      </c>
      <c r="AF55" s="320">
        <v>10</v>
      </c>
      <c r="AG55" s="315"/>
      <c r="AH55" s="145" t="str">
        <f t="shared" si="7"/>
        <v xml:space="preserve"> </v>
      </c>
    </row>
    <row r="56" spans="1:34" ht="17.100000000000001" customHeight="1">
      <c r="A56" s="308"/>
      <c r="B56" s="276" t="str">
        <f t="shared" si="4"/>
        <v xml:space="preserve"> </v>
      </c>
      <c r="C56" s="276"/>
      <c r="D56" s="276"/>
      <c r="E56" s="276"/>
      <c r="F56" s="276"/>
      <c r="G56" s="276"/>
      <c r="H56" s="276"/>
      <c r="I56" s="351">
        <f>VLOOKUP($K56,'BD ITEMS 16NOV S&amp;M'!$B:$E,4,0)</f>
        <v>10122100</v>
      </c>
      <c r="J56" s="351" t="str">
        <f>VLOOKUP($K56,'BD ITEMS 16NOV S&amp;M'!$B:$E,3,0)</f>
        <v>MX000085</v>
      </c>
      <c r="K56" s="351">
        <v>46252</v>
      </c>
      <c r="L56" s="350" t="s">
        <v>45</v>
      </c>
      <c r="M56" s="319">
        <v>40</v>
      </c>
      <c r="N56" s="319">
        <v>5</v>
      </c>
      <c r="O56" s="319"/>
      <c r="P56" s="349" t="str">
        <f t="shared" si="5"/>
        <v xml:space="preserve"> </v>
      </c>
      <c r="Q56" s="302"/>
      <c r="R56" s="274" t="str">
        <f t="shared" si="6"/>
        <v xml:space="preserve"> </v>
      </c>
      <c r="S56" s="274"/>
      <c r="T56" s="274"/>
      <c r="U56" s="274"/>
      <c r="V56" s="274"/>
      <c r="W56" s="274"/>
      <c r="X56" s="274"/>
      <c r="Y56" s="274"/>
      <c r="Z56" s="274"/>
      <c r="AA56" s="318">
        <f>VLOOKUP($AC56,'BD ITEMS 16NOV S&amp;M'!$B:$E,4,0)</f>
        <v>10122100</v>
      </c>
      <c r="AB56" s="318" t="str">
        <f>VLOOKUP($AC56,'BD ITEMS 16NOV S&amp;M'!$B:$E,3,0)</f>
        <v>MX000037</v>
      </c>
      <c r="AC56" s="318">
        <v>56152</v>
      </c>
      <c r="AD56" s="347" t="s">
        <v>238</v>
      </c>
      <c r="AE56" s="346">
        <v>40</v>
      </c>
      <c r="AF56" s="320">
        <v>10</v>
      </c>
      <c r="AG56" s="315"/>
      <c r="AH56" s="145" t="str">
        <f t="shared" si="7"/>
        <v xml:space="preserve"> </v>
      </c>
    </row>
    <row r="57" spans="1:34" ht="17.100000000000001" customHeight="1">
      <c r="A57" s="308"/>
      <c r="B57" s="276" t="str">
        <f t="shared" si="4"/>
        <v xml:space="preserve"> </v>
      </c>
      <c r="C57" s="276"/>
      <c r="D57" s="276"/>
      <c r="E57" s="276"/>
      <c r="F57" s="276"/>
      <c r="G57" s="276"/>
      <c r="H57" s="276"/>
      <c r="I57" s="318">
        <f>VLOOKUP($K57,'BD ITEMS 16NOV S&amp;M'!$B:$E,4,0)</f>
        <v>10122100</v>
      </c>
      <c r="J57" s="318" t="str">
        <f>VLOOKUP($K57,'BD ITEMS 16NOV S&amp;M'!$B:$E,3,0)</f>
        <v>MX000078</v>
      </c>
      <c r="K57" s="318">
        <v>46462</v>
      </c>
      <c r="L57" s="317" t="s">
        <v>47</v>
      </c>
      <c r="M57" s="320">
        <v>40</v>
      </c>
      <c r="N57" s="320">
        <v>5</v>
      </c>
      <c r="O57" s="320"/>
      <c r="P57" s="314" t="str">
        <f t="shared" si="5"/>
        <v xml:space="preserve"> </v>
      </c>
      <c r="Q57" s="348"/>
      <c r="R57" s="274" t="str">
        <f t="shared" si="6"/>
        <v xml:space="preserve"> </v>
      </c>
      <c r="S57" s="274"/>
      <c r="T57" s="274"/>
      <c r="U57" s="274"/>
      <c r="V57" s="274"/>
      <c r="W57" s="274"/>
      <c r="X57" s="274"/>
      <c r="Y57" s="274"/>
      <c r="Z57" s="274"/>
      <c r="AA57" s="318">
        <f>VLOOKUP($AC57,'BD ITEMS 16NOV S&amp;M'!$B:$E,4,0)</f>
        <v>10122100</v>
      </c>
      <c r="AB57" s="318" t="str">
        <f>VLOOKUP($AC57,'BD ITEMS 16NOV S&amp;M'!$B:$E,3,0)</f>
        <v>MX000039</v>
      </c>
      <c r="AC57" s="318">
        <v>56104</v>
      </c>
      <c r="AD57" s="347" t="s">
        <v>314</v>
      </c>
      <c r="AE57" s="346">
        <v>40</v>
      </c>
      <c r="AF57" s="346">
        <v>5</v>
      </c>
      <c r="AG57" s="315"/>
      <c r="AH57" s="145" t="str">
        <f t="shared" si="7"/>
        <v xml:space="preserve"> </v>
      </c>
    </row>
    <row r="58" spans="1:34" ht="17.100000000000001" customHeight="1" thickBot="1">
      <c r="A58" s="308"/>
      <c r="B58" s="276" t="str">
        <f t="shared" si="4"/>
        <v xml:space="preserve"> </v>
      </c>
      <c r="C58" s="276"/>
      <c r="D58" s="276"/>
      <c r="E58" s="276"/>
      <c r="F58" s="276"/>
      <c r="G58" s="276"/>
      <c r="H58" s="276"/>
      <c r="I58" s="318">
        <f>VLOOKUP($K58,'BD ITEMS 16NOV S&amp;M'!$B:$E,4,0)</f>
        <v>10122100</v>
      </c>
      <c r="J58" s="318" t="str">
        <f>VLOOKUP($K58,'BD ITEMS 16NOV S&amp;M'!$B:$E,3,0)</f>
        <v>MX002136</v>
      </c>
      <c r="K58" s="318">
        <v>66452</v>
      </c>
      <c r="L58" s="317" t="s">
        <v>49</v>
      </c>
      <c r="M58" s="320">
        <v>40</v>
      </c>
      <c r="N58" s="320">
        <v>5</v>
      </c>
      <c r="O58" s="320"/>
      <c r="P58" s="314" t="str">
        <f t="shared" si="5"/>
        <v xml:space="preserve"> </v>
      </c>
      <c r="Q58" s="302"/>
      <c r="R58" s="274" t="str">
        <f t="shared" si="6"/>
        <v xml:space="preserve"> </v>
      </c>
      <c r="S58" s="274"/>
      <c r="T58" s="274"/>
      <c r="U58" s="274"/>
      <c r="V58" s="274"/>
      <c r="W58" s="274"/>
      <c r="X58" s="274"/>
      <c r="Y58" s="274"/>
      <c r="Z58" s="274"/>
      <c r="AA58" s="345"/>
      <c r="AB58" s="345"/>
      <c r="AC58" s="345"/>
      <c r="AD58" s="344"/>
      <c r="AE58" s="343"/>
      <c r="AF58" s="343"/>
      <c r="AG58" s="342"/>
      <c r="AH58" s="212" t="str">
        <f t="shared" si="7"/>
        <v xml:space="preserve"> </v>
      </c>
    </row>
    <row r="59" spans="1:34" ht="17.100000000000001" customHeight="1">
      <c r="A59" s="308"/>
      <c r="B59" s="276" t="str">
        <f t="shared" si="4"/>
        <v xml:space="preserve"> </v>
      </c>
      <c r="C59" s="276"/>
      <c r="D59" s="276"/>
      <c r="E59" s="276"/>
      <c r="F59" s="276"/>
      <c r="G59" s="276"/>
      <c r="H59" s="276"/>
      <c r="I59" s="318">
        <f>VLOOKUP($K59,'BD ITEMS 16NOV S&amp;M'!$B:$E,4,0)</f>
        <v>10122100</v>
      </c>
      <c r="J59" s="318" t="str">
        <f>VLOOKUP($K59,'BD ITEMS 16NOV S&amp;M'!$B:$E,3,0)</f>
        <v>MX000071</v>
      </c>
      <c r="K59" s="318">
        <v>46472</v>
      </c>
      <c r="L59" s="341" t="s">
        <v>51</v>
      </c>
      <c r="M59" s="320">
        <v>40</v>
      </c>
      <c r="N59" s="320">
        <v>15</v>
      </c>
      <c r="O59" s="320"/>
      <c r="P59" s="314" t="str">
        <f t="shared" si="5"/>
        <v xml:space="preserve"> </v>
      </c>
      <c r="Q59" s="302"/>
      <c r="R59" s="274" t="str">
        <f t="shared" si="6"/>
        <v xml:space="preserve"> </v>
      </c>
      <c r="S59" s="274"/>
      <c r="T59" s="274"/>
      <c r="U59" s="274"/>
      <c r="V59" s="274"/>
      <c r="W59" s="274"/>
      <c r="X59" s="274"/>
      <c r="Y59" s="274"/>
      <c r="Z59" s="274"/>
      <c r="AA59" s="340"/>
      <c r="AB59" s="340"/>
      <c r="AC59" s="340"/>
      <c r="AD59" s="339" t="s">
        <v>313</v>
      </c>
      <c r="AE59" s="338"/>
      <c r="AF59" s="338"/>
      <c r="AG59" s="337"/>
      <c r="AH59" s="336" t="str">
        <f t="shared" si="7"/>
        <v xml:space="preserve"> </v>
      </c>
    </row>
    <row r="60" spans="1:34" ht="17.100000000000001" customHeight="1">
      <c r="A60" s="308"/>
      <c r="B60" s="276" t="str">
        <f t="shared" si="4"/>
        <v xml:space="preserve"> </v>
      </c>
      <c r="C60" s="276"/>
      <c r="D60" s="276"/>
      <c r="E60" s="276"/>
      <c r="F60" s="276"/>
      <c r="G60" s="276"/>
      <c r="H60" s="276"/>
      <c r="I60" s="318">
        <f>VLOOKUP($K60,'BD ITEMS 16NOV S&amp;M'!$B:$E,4,0)</f>
        <v>10122100</v>
      </c>
      <c r="J60" s="318" t="str">
        <f>VLOOKUP($K60,'BD ITEMS 16NOV S&amp;M'!$B:$E,3,0)</f>
        <v>MX000074</v>
      </c>
      <c r="K60" s="318">
        <v>46442</v>
      </c>
      <c r="L60" s="317" t="s">
        <v>53</v>
      </c>
      <c r="M60" s="320">
        <v>40</v>
      </c>
      <c r="N60" s="320">
        <v>15</v>
      </c>
      <c r="O60" s="320"/>
      <c r="P60" s="314" t="str">
        <f t="shared" si="5"/>
        <v xml:space="preserve"> </v>
      </c>
      <c r="Q60" s="302"/>
      <c r="R60" s="274" t="str">
        <f t="shared" si="6"/>
        <v xml:space="preserve"> </v>
      </c>
      <c r="S60" s="274"/>
      <c r="T60" s="274"/>
      <c r="U60" s="274"/>
      <c r="V60" s="274"/>
      <c r="W60" s="274"/>
      <c r="X60" s="274"/>
      <c r="Y60" s="274"/>
      <c r="Z60" s="274"/>
      <c r="AA60" s="318">
        <f>VLOOKUP($AC60,'BD ITEMS 16NOV S&amp;M'!$B:$E,4,0)</f>
        <v>10122100</v>
      </c>
      <c r="AB60" s="318" t="str">
        <f>VLOOKUP($AC60,'BD ITEMS 16NOV S&amp;M'!$B:$E,3,0)</f>
        <v>MX000271</v>
      </c>
      <c r="AC60" s="318">
        <v>46002</v>
      </c>
      <c r="AD60" s="317" t="s">
        <v>83</v>
      </c>
      <c r="AE60" s="316">
        <v>40</v>
      </c>
      <c r="AF60" s="315">
        <v>3</v>
      </c>
      <c r="AG60" s="315"/>
      <c r="AH60" s="145" t="str">
        <f t="shared" si="7"/>
        <v xml:space="preserve"> </v>
      </c>
    </row>
    <row r="61" spans="1:34" ht="17.100000000000001" customHeight="1" thickBot="1">
      <c r="A61" s="308"/>
      <c r="B61" s="276" t="str">
        <f t="shared" si="4"/>
        <v xml:space="preserve"> </v>
      </c>
      <c r="C61" s="276"/>
      <c r="D61" s="276"/>
      <c r="E61" s="276"/>
      <c r="F61" s="276"/>
      <c r="G61" s="276"/>
      <c r="H61" s="276"/>
      <c r="I61" s="318">
        <f>VLOOKUP($K61,'BD ITEMS 16NOV S&amp;M'!$B:$E,4,0)</f>
        <v>10122100</v>
      </c>
      <c r="J61" s="318" t="str">
        <f>VLOOKUP($K61,'BD ITEMS 16NOV S&amp;M'!$B:$E,3,0)</f>
        <v>MX000075</v>
      </c>
      <c r="K61" s="318">
        <v>46446</v>
      </c>
      <c r="L61" s="317" t="s">
        <v>54</v>
      </c>
      <c r="M61" s="320">
        <v>5</v>
      </c>
      <c r="N61" s="320">
        <v>20</v>
      </c>
      <c r="O61" s="320"/>
      <c r="P61" s="314" t="str">
        <f t="shared" si="5"/>
        <v xml:space="preserve"> </v>
      </c>
      <c r="Q61" s="302"/>
      <c r="R61" s="274" t="str">
        <f t="shared" si="6"/>
        <v xml:space="preserve"> </v>
      </c>
      <c r="S61" s="274"/>
      <c r="T61" s="274"/>
      <c r="U61" s="274"/>
      <c r="V61" s="274"/>
      <c r="W61" s="274"/>
      <c r="X61" s="274"/>
      <c r="Y61" s="274"/>
      <c r="Z61" s="274"/>
      <c r="AA61" s="307">
        <f>VLOOKUP($AC61,'BD ITEMS 16NOV S&amp;M'!$B:$E,4,0)</f>
        <v>10122100</v>
      </c>
      <c r="AB61" s="307" t="str">
        <f>VLOOKUP($AC61,'BD ITEMS 16NOV S&amp;M'!$B:$E,3,0)</f>
        <v>MX000273</v>
      </c>
      <c r="AC61" s="307">
        <v>46012</v>
      </c>
      <c r="AD61" s="306" t="s">
        <v>84</v>
      </c>
      <c r="AE61" s="305">
        <v>40</v>
      </c>
      <c r="AF61" s="304">
        <v>10</v>
      </c>
      <c r="AG61" s="315"/>
      <c r="AH61" s="145" t="str">
        <f t="shared" si="7"/>
        <v xml:space="preserve"> </v>
      </c>
    </row>
    <row r="62" spans="1:34" ht="17.100000000000001" customHeight="1" thickBot="1">
      <c r="A62" s="308"/>
      <c r="B62" s="276" t="str">
        <f t="shared" si="4"/>
        <v xml:space="preserve"> </v>
      </c>
      <c r="C62" s="276"/>
      <c r="D62" s="276"/>
      <c r="E62" s="276"/>
      <c r="F62" s="276"/>
      <c r="G62" s="276"/>
      <c r="H62" s="276"/>
      <c r="I62" s="318">
        <f>VLOOKUP($K62,'BD ITEMS 16NOV S&amp;M'!$B:$E,4,0)</f>
        <v>10122100</v>
      </c>
      <c r="J62" s="318" t="str">
        <f>VLOOKUP($K62,'BD ITEMS 16NOV S&amp;M'!$B:$E,3,0)</f>
        <v>MX000088</v>
      </c>
      <c r="K62" s="318">
        <v>46482</v>
      </c>
      <c r="L62" s="317" t="s">
        <v>55</v>
      </c>
      <c r="M62" s="320">
        <v>40</v>
      </c>
      <c r="N62" s="320">
        <v>5</v>
      </c>
      <c r="O62" s="320"/>
      <c r="P62" s="314" t="str">
        <f t="shared" si="5"/>
        <v xml:space="preserve"> </v>
      </c>
      <c r="Q62" s="302"/>
      <c r="R62" s="274" t="str">
        <f t="shared" si="6"/>
        <v xml:space="preserve"> </v>
      </c>
      <c r="S62" s="274"/>
      <c r="T62" s="274"/>
      <c r="U62" s="274"/>
      <c r="V62" s="274"/>
      <c r="W62" s="274"/>
      <c r="X62" s="274"/>
      <c r="Y62" s="274"/>
      <c r="Z62" s="274"/>
      <c r="AA62" s="335"/>
      <c r="AB62" s="335"/>
      <c r="AC62" s="335"/>
      <c r="AD62" s="334" t="s">
        <v>312</v>
      </c>
      <c r="AE62" s="333"/>
      <c r="AF62" s="333"/>
      <c r="AG62" s="333"/>
      <c r="AH62" s="332" t="str">
        <f t="shared" si="7"/>
        <v xml:space="preserve"> </v>
      </c>
    </row>
    <row r="63" spans="1:34" ht="17.100000000000001" customHeight="1">
      <c r="A63" s="308"/>
      <c r="B63" s="276" t="str">
        <f t="shared" si="4"/>
        <v xml:space="preserve"> </v>
      </c>
      <c r="C63" s="276"/>
      <c r="D63" s="276"/>
      <c r="E63" s="276"/>
      <c r="F63" s="276"/>
      <c r="G63" s="276"/>
      <c r="H63" s="276"/>
      <c r="I63" s="318">
        <f>VLOOKUP($K63,'BD ITEMS 16NOV S&amp;M'!$B:$E,4,0)</f>
        <v>10122100</v>
      </c>
      <c r="J63" s="318" t="str">
        <f>VLOOKUP($K63,'BD ITEMS 16NOV S&amp;M'!$B:$E,3,0)</f>
        <v>MX000063</v>
      </c>
      <c r="K63" s="318">
        <v>66962</v>
      </c>
      <c r="L63" s="317" t="s">
        <v>57</v>
      </c>
      <c r="M63" s="320">
        <v>40</v>
      </c>
      <c r="N63" s="320">
        <v>5</v>
      </c>
      <c r="O63" s="320"/>
      <c r="P63" s="314" t="str">
        <f t="shared" si="5"/>
        <v xml:space="preserve"> </v>
      </c>
      <c r="Q63" s="302"/>
      <c r="R63" s="274" t="str">
        <f t="shared" si="6"/>
        <v xml:space="preserve"> </v>
      </c>
      <c r="S63" s="274"/>
      <c r="T63" s="274"/>
      <c r="U63" s="274"/>
      <c r="V63" s="274"/>
      <c r="W63" s="274"/>
      <c r="X63" s="274"/>
      <c r="Y63" s="274"/>
      <c r="Z63" s="274"/>
      <c r="AA63" s="324">
        <f>VLOOKUP($AC63,'BD ITEMS 16NOV S&amp;M'!$B:$E,4,0)</f>
        <v>10122100</v>
      </c>
      <c r="AB63" s="324" t="str">
        <f>VLOOKUP($AC63,'BD ITEMS 16NOV S&amp;M'!$B:$E,3,0)</f>
        <v>MX000418</v>
      </c>
      <c r="AC63" s="324">
        <v>66170</v>
      </c>
      <c r="AD63" s="331" t="s">
        <v>71</v>
      </c>
      <c r="AE63" s="330">
        <v>40</v>
      </c>
      <c r="AF63" s="329">
        <v>5</v>
      </c>
      <c r="AG63" s="329"/>
      <c r="AH63" s="145" t="str">
        <f t="shared" si="7"/>
        <v xml:space="preserve"> </v>
      </c>
    </row>
    <row r="64" spans="1:34" ht="17.100000000000001" customHeight="1">
      <c r="A64" s="308"/>
      <c r="B64" s="276" t="str">
        <f t="shared" si="4"/>
        <v xml:space="preserve"> </v>
      </c>
      <c r="C64" s="276"/>
      <c r="D64" s="276"/>
      <c r="E64" s="276"/>
      <c r="F64" s="276"/>
      <c r="G64" s="276"/>
      <c r="H64" s="276"/>
      <c r="I64" s="318">
        <f>VLOOKUP($K64,'BD ITEMS 16NOV S&amp;M'!$B:$E,4,0)</f>
        <v>10122100</v>
      </c>
      <c r="J64" s="318" t="str">
        <f>VLOOKUP($K64,'BD ITEMS 16NOV S&amp;M'!$B:$E,3,0)</f>
        <v>MX000064</v>
      </c>
      <c r="K64" s="318">
        <v>66966</v>
      </c>
      <c r="L64" s="317" t="s">
        <v>58</v>
      </c>
      <c r="M64" s="320">
        <v>5</v>
      </c>
      <c r="N64" s="320">
        <v>10</v>
      </c>
      <c r="O64" s="320"/>
      <c r="P64" s="314" t="str">
        <f t="shared" si="5"/>
        <v xml:space="preserve"> </v>
      </c>
      <c r="Q64" s="302"/>
      <c r="R64" s="274" t="str">
        <f t="shared" si="6"/>
        <v xml:space="preserve"> </v>
      </c>
      <c r="S64" s="274"/>
      <c r="T64" s="274"/>
      <c r="U64" s="274"/>
      <c r="V64" s="274"/>
      <c r="W64" s="274"/>
      <c r="X64" s="274"/>
      <c r="Y64" s="274"/>
      <c r="Z64" s="274"/>
      <c r="AA64" s="318">
        <f>VLOOKUP($AC64,'BD ITEMS 16NOV S&amp;M'!$B:$E,4,0)</f>
        <v>10122100</v>
      </c>
      <c r="AB64" s="318" t="str">
        <f>VLOOKUP($AC64,'BD ITEMS 16NOV S&amp;M'!$B:$E,3,0)</f>
        <v>MX000421</v>
      </c>
      <c r="AC64" s="318">
        <v>66184</v>
      </c>
      <c r="AD64" s="317" t="s">
        <v>239</v>
      </c>
      <c r="AE64" s="316">
        <v>40</v>
      </c>
      <c r="AF64" s="315">
        <v>15</v>
      </c>
      <c r="AG64" s="315"/>
      <c r="AH64" s="145" t="str">
        <f t="shared" si="7"/>
        <v xml:space="preserve"> </v>
      </c>
    </row>
    <row r="65" spans="1:34" ht="17.100000000000001" customHeight="1">
      <c r="A65" s="308"/>
      <c r="B65" s="276" t="str">
        <f t="shared" si="4"/>
        <v xml:space="preserve"> </v>
      </c>
      <c r="C65" s="276"/>
      <c r="D65" s="276"/>
      <c r="E65" s="276"/>
      <c r="F65" s="276"/>
      <c r="G65" s="276"/>
      <c r="H65" s="276"/>
      <c r="I65" s="318">
        <f>VLOOKUP($K65,'BD ITEMS 16NOV S&amp;M'!$B:$E,4,0)</f>
        <v>10122100</v>
      </c>
      <c r="J65" s="318" t="str">
        <f>VLOOKUP($K65,'BD ITEMS 16NOV S&amp;M'!$B:$E,3,0)</f>
        <v>MX000068</v>
      </c>
      <c r="K65" s="318">
        <v>26187</v>
      </c>
      <c r="L65" s="317" t="s">
        <v>248</v>
      </c>
      <c r="M65" s="320">
        <v>25</v>
      </c>
      <c r="N65" s="320">
        <v>5</v>
      </c>
      <c r="O65" s="320"/>
      <c r="P65" s="314" t="str">
        <f t="shared" si="5"/>
        <v xml:space="preserve"> </v>
      </c>
      <c r="Q65" s="302"/>
      <c r="R65" s="274" t="str">
        <f t="shared" si="6"/>
        <v xml:space="preserve"> </v>
      </c>
      <c r="S65" s="274"/>
      <c r="T65" s="274"/>
      <c r="U65" s="274"/>
      <c r="V65" s="274"/>
      <c r="W65" s="274"/>
      <c r="X65" s="274"/>
      <c r="Y65" s="274"/>
      <c r="Z65" s="274"/>
      <c r="AA65" s="318">
        <f>VLOOKUP($AC65,'BD ITEMS 16NOV S&amp;M'!$B:$E,4,0)</f>
        <v>10122100</v>
      </c>
      <c r="AB65" s="318" t="str">
        <f>VLOOKUP($AC65,'BD ITEMS 16NOV S&amp;M'!$B:$E,3,0)</f>
        <v>MX000413</v>
      </c>
      <c r="AC65" s="318">
        <v>46772</v>
      </c>
      <c r="AD65" s="317" t="s">
        <v>200</v>
      </c>
      <c r="AE65" s="315">
        <v>40</v>
      </c>
      <c r="AF65" s="315">
        <v>15</v>
      </c>
      <c r="AG65" s="315"/>
      <c r="AH65" s="145" t="str">
        <f t="shared" si="7"/>
        <v xml:space="preserve"> </v>
      </c>
    </row>
    <row r="66" spans="1:34" ht="17.100000000000001" customHeight="1">
      <c r="A66" s="308"/>
      <c r="B66" s="276" t="str">
        <f t="shared" si="4"/>
        <v xml:space="preserve"> </v>
      </c>
      <c r="C66" s="276"/>
      <c r="D66" s="276"/>
      <c r="E66" s="276"/>
      <c r="F66" s="276"/>
      <c r="G66" s="276"/>
      <c r="H66" s="276"/>
      <c r="I66" s="318">
        <f>VLOOKUP($K66,'BD ITEMS 16NOV S&amp;M'!$B:$E,4,0)</f>
        <v>10122100</v>
      </c>
      <c r="J66" s="318" t="str">
        <f>VLOOKUP($K66,'BD ITEMS 16NOV S&amp;M'!$B:$E,3,0)</f>
        <v>MX000069</v>
      </c>
      <c r="K66" s="318">
        <v>26186</v>
      </c>
      <c r="L66" s="317" t="s">
        <v>249</v>
      </c>
      <c r="M66" s="320">
        <v>5</v>
      </c>
      <c r="N66" s="320">
        <v>20</v>
      </c>
      <c r="O66" s="320"/>
      <c r="P66" s="314" t="str">
        <f t="shared" si="5"/>
        <v xml:space="preserve"> </v>
      </c>
      <c r="Q66" s="302"/>
      <c r="R66" s="274" t="str">
        <f t="shared" si="6"/>
        <v xml:space="preserve"> </v>
      </c>
      <c r="S66" s="274"/>
      <c r="T66" s="274"/>
      <c r="U66" s="274"/>
      <c r="V66" s="274"/>
      <c r="W66" s="274"/>
      <c r="X66" s="274"/>
      <c r="Y66" s="274"/>
      <c r="Z66" s="274"/>
      <c r="AA66" s="318">
        <f>VLOOKUP($AC66,'BD ITEMS 16NOV S&amp;M'!$B:$E,4,0)</f>
        <v>10122100</v>
      </c>
      <c r="AB66" s="318" t="str">
        <f>VLOOKUP($AC66,'BD ITEMS 16NOV S&amp;M'!$B:$E,3,0)</f>
        <v>MX000420</v>
      </c>
      <c r="AC66" s="318">
        <v>66114</v>
      </c>
      <c r="AD66" s="317" t="s">
        <v>73</v>
      </c>
      <c r="AE66" s="316">
        <v>40</v>
      </c>
      <c r="AF66" s="315">
        <v>15</v>
      </c>
      <c r="AG66" s="315"/>
      <c r="AH66" s="145" t="str">
        <f t="shared" si="7"/>
        <v xml:space="preserve"> </v>
      </c>
    </row>
    <row r="67" spans="1:34" ht="17.100000000000001" customHeight="1">
      <c r="A67" s="308"/>
      <c r="B67" s="276" t="str">
        <f t="shared" si="4"/>
        <v xml:space="preserve"> </v>
      </c>
      <c r="C67" s="276"/>
      <c r="D67" s="276"/>
      <c r="E67" s="276"/>
      <c r="F67" s="276"/>
      <c r="G67" s="276"/>
      <c r="H67" s="276"/>
      <c r="I67" s="318">
        <f>VLOOKUP($K67,'BD ITEMS 16NOV S&amp;M'!$B:$E,4,0)</f>
        <v>10122100</v>
      </c>
      <c r="J67" s="318" t="str">
        <f>VLOOKUP($K67,'BD ITEMS 16NOV S&amp;M'!$B:$E,3,0)</f>
        <v>MX000081</v>
      </c>
      <c r="K67" s="318">
        <v>46122</v>
      </c>
      <c r="L67" s="317" t="s">
        <v>61</v>
      </c>
      <c r="M67" s="320">
        <v>40</v>
      </c>
      <c r="N67" s="320">
        <v>15</v>
      </c>
      <c r="O67" s="320"/>
      <c r="P67" s="314" t="str">
        <f t="shared" si="5"/>
        <v xml:space="preserve"> </v>
      </c>
      <c r="Q67" s="302"/>
      <c r="R67" s="274" t="str">
        <f t="shared" si="6"/>
        <v xml:space="preserve"> </v>
      </c>
      <c r="S67" s="274"/>
      <c r="T67" s="274"/>
      <c r="U67" s="274"/>
      <c r="V67" s="274"/>
      <c r="W67" s="274"/>
      <c r="X67" s="274"/>
      <c r="Y67" s="274"/>
      <c r="Z67" s="274"/>
      <c r="AA67" s="318"/>
      <c r="AB67" s="318"/>
      <c r="AC67" s="318"/>
      <c r="AD67" s="317"/>
      <c r="AE67" s="316"/>
      <c r="AF67" s="315"/>
      <c r="AG67" s="315"/>
      <c r="AH67" s="145" t="str">
        <f t="shared" si="7"/>
        <v xml:space="preserve"> </v>
      </c>
    </row>
    <row r="68" spans="1:34" ht="17.100000000000001" customHeight="1">
      <c r="A68" s="308"/>
      <c r="B68" s="276" t="str">
        <f t="shared" si="4"/>
        <v xml:space="preserve"> </v>
      </c>
      <c r="C68" s="276"/>
      <c r="D68" s="276"/>
      <c r="E68" s="276"/>
      <c r="F68" s="276"/>
      <c r="G68" s="276"/>
      <c r="H68" s="276"/>
      <c r="I68" s="318">
        <f>VLOOKUP($K68,'BD ITEMS 16NOV S&amp;M'!$B:$E,4,0)</f>
        <v>10122100</v>
      </c>
      <c r="J68" s="318" t="str">
        <f>VLOOKUP($K68,'BD ITEMS 16NOV S&amp;M'!$B:$E,3,0)</f>
        <v>MX000094</v>
      </c>
      <c r="K68" s="318">
        <v>46022</v>
      </c>
      <c r="L68" s="317" t="s">
        <v>65</v>
      </c>
      <c r="M68" s="320">
        <v>40</v>
      </c>
      <c r="N68" s="320">
        <v>15</v>
      </c>
      <c r="O68" s="320"/>
      <c r="P68" s="314" t="str">
        <f t="shared" si="5"/>
        <v xml:space="preserve"> </v>
      </c>
      <c r="Q68" s="302"/>
      <c r="R68" s="274" t="str">
        <f t="shared" si="6"/>
        <v xml:space="preserve"> </v>
      </c>
      <c r="S68" s="274"/>
      <c r="T68" s="274"/>
      <c r="U68" s="274"/>
      <c r="V68" s="274"/>
      <c r="W68" s="274"/>
      <c r="X68" s="274"/>
      <c r="Y68" s="274"/>
      <c r="Z68" s="274"/>
      <c r="AA68" s="328"/>
      <c r="AB68" s="328"/>
      <c r="AC68" s="328"/>
      <c r="AD68" s="327"/>
      <c r="AE68" s="326"/>
      <c r="AF68" s="325"/>
      <c r="AG68" s="315"/>
      <c r="AH68" s="145" t="str">
        <f t="shared" si="7"/>
        <v xml:space="preserve"> </v>
      </c>
    </row>
    <row r="69" spans="1:34" ht="17.100000000000001" customHeight="1" thickBot="1">
      <c r="A69" s="308"/>
      <c r="B69" s="276" t="str">
        <f t="shared" si="4"/>
        <v xml:space="preserve"> </v>
      </c>
      <c r="C69" s="276"/>
      <c r="D69" s="276"/>
      <c r="E69" s="276"/>
      <c r="F69" s="276"/>
      <c r="G69" s="276"/>
      <c r="H69" s="276"/>
      <c r="I69" s="318">
        <f>VLOOKUP($K69,'BD ITEMS 16NOV S&amp;M'!$B:$E,4,0)</f>
        <v>10122100</v>
      </c>
      <c r="J69" s="318" t="str">
        <f>VLOOKUP($K69,'BD ITEMS 16NOV S&amp;M'!$B:$E,3,0)</f>
        <v>MX000083</v>
      </c>
      <c r="K69" s="318">
        <v>46026</v>
      </c>
      <c r="L69" s="317" t="s">
        <v>66</v>
      </c>
      <c r="M69" s="320">
        <v>5</v>
      </c>
      <c r="N69" s="320">
        <v>20</v>
      </c>
      <c r="O69" s="320"/>
      <c r="P69" s="314" t="str">
        <f t="shared" si="5"/>
        <v xml:space="preserve"> </v>
      </c>
      <c r="Q69" s="302"/>
      <c r="R69" s="274"/>
      <c r="S69" s="274"/>
      <c r="T69" s="274"/>
      <c r="U69" s="274"/>
      <c r="V69" s="274"/>
      <c r="W69" s="274"/>
      <c r="X69" s="274"/>
      <c r="Y69" s="274"/>
      <c r="Z69" s="274"/>
      <c r="AA69" s="301"/>
      <c r="AB69" s="301"/>
      <c r="AC69" s="301"/>
      <c r="AD69" s="300"/>
      <c r="AE69" s="299"/>
      <c r="AF69" s="299"/>
      <c r="AG69" s="298"/>
      <c r="AH69" s="295" t="str">
        <f t="shared" si="7"/>
        <v xml:space="preserve"> </v>
      </c>
    </row>
    <row r="70" spans="1:34" ht="17.100000000000001" customHeight="1">
      <c r="A70" s="308"/>
      <c r="B70" s="276" t="str">
        <f t="shared" si="4"/>
        <v xml:space="preserve"> </v>
      </c>
      <c r="C70" s="276"/>
      <c r="D70" s="276"/>
      <c r="E70" s="276"/>
      <c r="F70" s="276"/>
      <c r="G70" s="276"/>
      <c r="H70" s="276"/>
      <c r="I70" s="324">
        <f>VLOOKUP($K70,'BD ITEMS 16NOV S&amp;M'!$B:$E,4,0)</f>
        <v>10122100</v>
      </c>
      <c r="J70" s="324" t="str">
        <f>VLOOKUP($K70,'BD ITEMS 16NOV S&amp;M'!$B:$E,3,0)</f>
        <v>MX000269</v>
      </c>
      <c r="K70" s="324">
        <v>66052</v>
      </c>
      <c r="L70" s="323" t="s">
        <v>160</v>
      </c>
      <c r="M70" s="322">
        <v>40</v>
      </c>
      <c r="N70" s="322">
        <v>10</v>
      </c>
      <c r="O70" s="322"/>
      <c r="P70" s="321" t="str">
        <f t="shared" si="5"/>
        <v xml:space="preserve"> </v>
      </c>
      <c r="Q70" s="302"/>
      <c r="R70" s="274"/>
      <c r="S70" s="274"/>
      <c r="T70" s="274"/>
      <c r="U70" s="274"/>
      <c r="V70" s="274"/>
      <c r="W70" s="274"/>
      <c r="X70" s="274"/>
      <c r="Y70" s="274"/>
      <c r="Z70" s="274"/>
      <c r="AA70" s="301"/>
      <c r="AB70" s="301"/>
      <c r="AC70" s="301"/>
      <c r="AD70" s="300"/>
      <c r="AE70" s="299"/>
      <c r="AF70" s="299"/>
      <c r="AG70" s="298"/>
      <c r="AH70" s="295"/>
    </row>
    <row r="71" spans="1:34" ht="17.100000000000001" customHeight="1">
      <c r="A71" s="308"/>
      <c r="B71" s="276" t="str">
        <f t="shared" si="4"/>
        <v xml:space="preserve"> </v>
      </c>
      <c r="C71" s="276"/>
      <c r="D71" s="276"/>
      <c r="E71" s="276"/>
      <c r="F71" s="276"/>
      <c r="G71" s="276"/>
      <c r="H71" s="276"/>
      <c r="I71" s="318">
        <f>VLOOKUP($K71,'BD ITEMS 16NOV S&amp;M'!$B:$E,4,0)</f>
        <v>10122100</v>
      </c>
      <c r="J71" s="318" t="str">
        <f>VLOOKUP($K71,'BD ITEMS 16NOV S&amp;M'!$B:$E,3,0)</f>
        <v>MX000270</v>
      </c>
      <c r="K71" s="318">
        <v>66062</v>
      </c>
      <c r="L71" s="317" t="s">
        <v>161</v>
      </c>
      <c r="M71" s="320">
        <v>40</v>
      </c>
      <c r="N71" s="320">
        <v>5</v>
      </c>
      <c r="O71" s="319"/>
      <c r="P71" s="314" t="str">
        <f t="shared" si="5"/>
        <v xml:space="preserve"> </v>
      </c>
      <c r="Q71" s="302"/>
      <c r="R71" s="274"/>
      <c r="S71" s="274"/>
      <c r="T71" s="274"/>
      <c r="U71" s="274"/>
      <c r="V71" s="274"/>
      <c r="W71" s="274"/>
      <c r="X71" s="274"/>
      <c r="Y71" s="274"/>
      <c r="Z71" s="274"/>
      <c r="AA71" s="301"/>
      <c r="AB71" s="301"/>
      <c r="AC71" s="301"/>
      <c r="AD71" s="300"/>
      <c r="AE71" s="299"/>
      <c r="AF71" s="299"/>
      <c r="AG71" s="298"/>
      <c r="AH71" s="295"/>
    </row>
    <row r="72" spans="1:34" ht="17.100000000000001" customHeight="1">
      <c r="A72" s="308"/>
      <c r="B72" s="276" t="str">
        <f t="shared" si="4"/>
        <v xml:space="preserve"> </v>
      </c>
      <c r="C72" s="276"/>
      <c r="D72" s="276"/>
      <c r="E72" s="276"/>
      <c r="F72" s="276"/>
      <c r="G72" s="276"/>
      <c r="H72" s="276"/>
      <c r="I72" s="318">
        <f>VLOOKUP($K72,'BD ITEMS 16NOV S&amp;M'!$B:$E,4,0)</f>
        <v>10122100</v>
      </c>
      <c r="J72" s="318" t="str">
        <f>VLOOKUP($K72,'BD ITEMS 16NOV S&amp;M'!$B:$E,3,0)</f>
        <v>MX000265</v>
      </c>
      <c r="K72" s="318">
        <v>56902</v>
      </c>
      <c r="L72" s="317" t="s">
        <v>76</v>
      </c>
      <c r="M72" s="316">
        <v>40</v>
      </c>
      <c r="N72" s="315">
        <v>15</v>
      </c>
      <c r="O72" s="315"/>
      <c r="P72" s="314" t="str">
        <f t="shared" si="5"/>
        <v xml:space="preserve"> </v>
      </c>
      <c r="Q72" s="302"/>
      <c r="R72" s="274"/>
      <c r="S72" s="274"/>
      <c r="T72" s="274"/>
      <c r="U72" s="274"/>
      <c r="V72" s="274"/>
      <c r="W72" s="274"/>
      <c r="X72" s="274"/>
      <c r="Y72" s="274"/>
      <c r="Z72" s="274"/>
      <c r="AA72" s="301"/>
      <c r="AB72" s="301"/>
      <c r="AC72" s="301"/>
      <c r="AD72" s="300"/>
      <c r="AE72" s="299"/>
      <c r="AF72" s="299"/>
      <c r="AG72" s="298"/>
      <c r="AH72" s="295"/>
    </row>
    <row r="73" spans="1:34" ht="17.100000000000001" customHeight="1">
      <c r="A73" s="308"/>
      <c r="B73" s="276" t="str">
        <f t="shared" si="4"/>
        <v xml:space="preserve"> </v>
      </c>
      <c r="C73" s="276"/>
      <c r="D73" s="276"/>
      <c r="E73" s="276"/>
      <c r="F73" s="276"/>
      <c r="G73" s="276"/>
      <c r="H73" s="276"/>
      <c r="I73" s="313">
        <f>VLOOKUP($K73,'BD ITEMS 16NOV S&amp;M'!$B:$E,4,0)</f>
        <v>10122100</v>
      </c>
      <c r="J73" s="313" t="str">
        <f>VLOOKUP($K73,'BD ITEMS 16NOV S&amp;M'!$B:$E,3,0)</f>
        <v>MX000266</v>
      </c>
      <c r="K73" s="313">
        <v>66932</v>
      </c>
      <c r="L73" s="312" t="s">
        <v>191</v>
      </c>
      <c r="M73" s="311">
        <v>40</v>
      </c>
      <c r="N73" s="310">
        <v>3</v>
      </c>
      <c r="O73" s="310"/>
      <c r="P73" s="309" t="str">
        <f t="shared" si="5"/>
        <v xml:space="preserve"> </v>
      </c>
      <c r="Q73" s="302"/>
      <c r="R73" s="274"/>
      <c r="S73" s="274"/>
      <c r="T73" s="274"/>
      <c r="U73" s="274"/>
      <c r="V73" s="274"/>
      <c r="W73" s="274"/>
      <c r="X73" s="274"/>
      <c r="Y73" s="274"/>
      <c r="Z73" s="274"/>
      <c r="AA73" s="301"/>
      <c r="AB73" s="301"/>
      <c r="AC73" s="301"/>
      <c r="AD73" s="300"/>
      <c r="AE73" s="299"/>
      <c r="AF73" s="299"/>
      <c r="AG73" s="298"/>
      <c r="AH73" s="295"/>
    </row>
    <row r="74" spans="1:34" ht="17.100000000000001" customHeight="1">
      <c r="A74" s="308"/>
      <c r="B74" s="276" t="str">
        <f t="shared" si="4"/>
        <v xml:space="preserve"> </v>
      </c>
      <c r="C74" s="276"/>
      <c r="D74" s="276"/>
      <c r="E74" s="276"/>
      <c r="F74" s="276"/>
      <c r="G74" s="276"/>
      <c r="H74" s="276"/>
      <c r="I74" s="313"/>
      <c r="J74" s="313"/>
      <c r="K74" s="313"/>
      <c r="L74" s="312"/>
      <c r="M74" s="311"/>
      <c r="N74" s="310"/>
      <c r="O74" s="310"/>
      <c r="P74" s="309" t="str">
        <f t="shared" si="5"/>
        <v xml:space="preserve"> </v>
      </c>
      <c r="Q74" s="302"/>
      <c r="R74" s="274"/>
      <c r="S74" s="274"/>
      <c r="T74" s="274"/>
      <c r="U74" s="274"/>
      <c r="V74" s="274"/>
      <c r="W74" s="274"/>
      <c r="X74" s="274"/>
      <c r="Y74" s="274"/>
      <c r="Z74" s="274"/>
      <c r="AA74" s="301"/>
      <c r="AB74" s="301"/>
      <c r="AC74" s="301"/>
      <c r="AD74" s="300"/>
      <c r="AE74" s="299"/>
      <c r="AF74" s="299"/>
      <c r="AG74" s="298"/>
      <c r="AH74" s="295"/>
    </row>
    <row r="75" spans="1:34" ht="17.100000000000001" customHeight="1" thickBot="1">
      <c r="A75" s="308"/>
      <c r="B75" s="276" t="str">
        <f t="shared" si="4"/>
        <v xml:space="preserve"> </v>
      </c>
      <c r="C75" s="276"/>
      <c r="D75" s="276"/>
      <c r="E75" s="276"/>
      <c r="F75" s="276"/>
      <c r="G75" s="276"/>
      <c r="H75" s="276"/>
      <c r="I75" s="307"/>
      <c r="J75" s="307"/>
      <c r="K75" s="307"/>
      <c r="L75" s="306"/>
      <c r="M75" s="305"/>
      <c r="N75" s="304"/>
      <c r="O75" s="304"/>
      <c r="P75" s="303" t="str">
        <f t="shared" si="5"/>
        <v xml:space="preserve"> </v>
      </c>
      <c r="Q75" s="302"/>
      <c r="R75" s="274"/>
      <c r="S75" s="274"/>
      <c r="T75" s="274"/>
      <c r="U75" s="274"/>
      <c r="V75" s="274"/>
      <c r="W75" s="274"/>
      <c r="X75" s="274"/>
      <c r="Y75" s="274"/>
      <c r="Z75" s="274"/>
      <c r="AA75" s="301"/>
      <c r="AB75" s="301"/>
      <c r="AC75" s="301"/>
      <c r="AD75" s="300"/>
      <c r="AE75" s="299"/>
      <c r="AF75" s="299"/>
      <c r="AG75" s="298"/>
      <c r="AH75" s="295"/>
    </row>
    <row r="76" spans="1:34" ht="12.75" customHeight="1" thickBot="1">
      <c r="J76" s="154"/>
      <c r="K76" s="154" t="s">
        <v>291</v>
      </c>
      <c r="P76" s="297">
        <f>SUM(P12:P75)</f>
        <v>0</v>
      </c>
      <c r="Q76" s="269"/>
      <c r="R76" s="274"/>
      <c r="S76" s="274"/>
      <c r="T76" s="274"/>
      <c r="U76" s="274"/>
      <c r="V76" s="274"/>
      <c r="W76" s="274"/>
      <c r="X76" s="274"/>
      <c r="Y76" s="274"/>
      <c r="Z76" s="274"/>
      <c r="AA76" s="154"/>
      <c r="AB76" s="154"/>
      <c r="AD76" s="157"/>
      <c r="AE76" s="188"/>
      <c r="AF76" s="188"/>
      <c r="AH76" s="296">
        <f>SUM(AH12:AH68)</f>
        <v>0</v>
      </c>
    </row>
    <row r="77" spans="1:34" ht="13.5" customHeight="1">
      <c r="J77" s="154"/>
      <c r="Q77" s="269"/>
      <c r="R77" s="274"/>
      <c r="S77" s="274"/>
      <c r="T77" s="274"/>
      <c r="U77" s="274"/>
      <c r="V77" s="274"/>
      <c r="W77" s="274"/>
      <c r="X77" s="274"/>
      <c r="Y77" s="274"/>
      <c r="Z77" s="274"/>
      <c r="AA77" s="154"/>
      <c r="AB77" s="154"/>
      <c r="AD77" s="157"/>
      <c r="AE77" s="188"/>
      <c r="AF77" s="188"/>
      <c r="AH77" s="295"/>
    </row>
    <row r="78" spans="1:34" ht="13.5" customHeight="1">
      <c r="J78" s="154"/>
      <c r="Q78" s="269"/>
      <c r="R78" s="274"/>
      <c r="S78" s="274"/>
      <c r="T78" s="274"/>
      <c r="U78" s="274"/>
      <c r="V78" s="274"/>
      <c r="W78" s="274"/>
      <c r="X78" s="274"/>
      <c r="Y78" s="274"/>
      <c r="Z78" s="274"/>
      <c r="AA78" s="152"/>
      <c r="AB78" s="152"/>
      <c r="AC78" s="152"/>
      <c r="AD78" s="152"/>
      <c r="AE78" s="152"/>
      <c r="AF78" s="152"/>
      <c r="AG78" s="152"/>
    </row>
    <row r="79" spans="1:34" ht="13.5" customHeight="1" thickBot="1">
      <c r="J79" s="154"/>
      <c r="Q79" s="269"/>
      <c r="R79" s="274"/>
      <c r="S79" s="274"/>
      <c r="T79" s="274"/>
      <c r="U79" s="274"/>
      <c r="V79" s="274"/>
      <c r="W79" s="274"/>
      <c r="X79" s="274"/>
      <c r="Y79" s="274"/>
      <c r="Z79" s="274"/>
      <c r="AA79" s="152"/>
      <c r="AB79" s="152"/>
      <c r="AC79" s="152"/>
      <c r="AD79" s="152"/>
      <c r="AE79" s="152"/>
      <c r="AF79" s="152"/>
      <c r="AG79" s="152"/>
    </row>
    <row r="80" spans="1:34" ht="12.75" customHeight="1" thickBot="1">
      <c r="J80" s="294"/>
      <c r="K80" s="294" t="s">
        <v>311</v>
      </c>
      <c r="L80" s="293">
        <f>L5</f>
        <v>0</v>
      </c>
      <c r="Q80" s="269"/>
      <c r="R80" s="274"/>
      <c r="S80" s="274"/>
      <c r="T80" s="274"/>
      <c r="U80" s="274"/>
      <c r="V80" s="274"/>
      <c r="W80" s="274"/>
      <c r="X80" s="274"/>
      <c r="Y80" s="274"/>
      <c r="Z80" s="274"/>
      <c r="AA80" s="152"/>
      <c r="AB80" s="152"/>
      <c r="AC80" s="152"/>
      <c r="AD80" s="152"/>
      <c r="AE80" s="152"/>
      <c r="AF80" s="152"/>
      <c r="AG80" s="152"/>
    </row>
    <row r="81" spans="2:35" ht="12.75" customHeight="1" thickBot="1">
      <c r="J81" s="161"/>
      <c r="K81" s="161" t="s">
        <v>235</v>
      </c>
      <c r="L81" s="162">
        <f>L6</f>
        <v>0</v>
      </c>
      <c r="M81" s="163"/>
      <c r="N81" s="163"/>
      <c r="O81" s="163"/>
      <c r="P81" s="164"/>
      <c r="Q81" s="290"/>
      <c r="R81" s="274"/>
      <c r="S81" s="274"/>
      <c r="T81" s="274"/>
      <c r="U81" s="274"/>
      <c r="V81" s="274"/>
      <c r="W81" s="274"/>
      <c r="X81" s="274"/>
      <c r="Y81" s="274"/>
      <c r="Z81" s="274"/>
      <c r="AA81" s="162"/>
      <c r="AB81" s="162"/>
      <c r="AC81" s="162"/>
      <c r="AD81" s="162"/>
      <c r="AE81" s="165"/>
      <c r="AF81" s="165"/>
      <c r="AG81" s="166"/>
      <c r="AH81" s="289"/>
    </row>
    <row r="82" spans="2:35" ht="12.75" customHeight="1" thickBot="1">
      <c r="J82" s="167"/>
      <c r="K82" s="167" t="s">
        <v>157</v>
      </c>
      <c r="L82" s="168"/>
      <c r="M82" s="1151" t="s">
        <v>158</v>
      </c>
      <c r="N82" s="1151"/>
      <c r="O82" s="262">
        <f>SUM(P129+AH129)</f>
        <v>0</v>
      </c>
      <c r="P82" s="263"/>
      <c r="Q82" s="292"/>
      <c r="R82" s="274"/>
      <c r="S82" s="274"/>
      <c r="T82" s="274"/>
      <c r="U82" s="274"/>
      <c r="V82" s="274"/>
      <c r="W82" s="274"/>
      <c r="X82" s="274"/>
      <c r="Y82" s="274"/>
      <c r="Z82" s="274"/>
      <c r="AA82" s="435"/>
      <c r="AB82" s="172"/>
      <c r="AC82" s="172" t="s">
        <v>159</v>
      </c>
      <c r="AD82" s="291"/>
      <c r="AE82" s="172"/>
      <c r="AF82" s="172"/>
      <c r="AG82" s="173"/>
      <c r="AH82" s="289"/>
    </row>
    <row r="83" spans="2:35" ht="12.75" customHeight="1" thickBot="1">
      <c r="J83" s="174"/>
      <c r="K83" s="174" t="s">
        <v>157</v>
      </c>
      <c r="L83" s="175"/>
      <c r="M83" s="1145" t="s">
        <v>158</v>
      </c>
      <c r="N83" s="1145"/>
      <c r="O83" s="262">
        <f>SUM(P129+AH129)</f>
        <v>0</v>
      </c>
      <c r="P83" s="282"/>
      <c r="Q83" s="290"/>
      <c r="R83" s="274"/>
      <c r="S83" s="274"/>
      <c r="T83" s="274"/>
      <c r="U83" s="274"/>
      <c r="V83" s="274"/>
      <c r="W83" s="274"/>
      <c r="X83" s="274"/>
      <c r="Y83" s="274"/>
      <c r="Z83" s="274"/>
      <c r="AA83" s="433"/>
      <c r="AB83" s="177"/>
      <c r="AC83" s="177" t="s">
        <v>159</v>
      </c>
      <c r="AD83" s="178"/>
      <c r="AE83" s="177"/>
      <c r="AF83" s="177"/>
      <c r="AG83" s="179"/>
      <c r="AH83" s="289"/>
    </row>
    <row r="84" spans="2:35" ht="12.75" customHeight="1" thickBot="1">
      <c r="J84" s="154"/>
      <c r="P84" s="152"/>
      <c r="Q84" s="269"/>
      <c r="R84" s="274"/>
      <c r="S84" s="274"/>
      <c r="T84" s="274"/>
      <c r="U84" s="274"/>
      <c r="V84" s="274"/>
      <c r="W84" s="274"/>
      <c r="X84" s="274"/>
      <c r="Y84" s="274"/>
      <c r="Z84" s="274"/>
      <c r="AA84" s="151"/>
      <c r="AB84" s="151"/>
      <c r="AC84" s="151"/>
      <c r="AD84" s="152"/>
      <c r="AE84" s="153"/>
      <c r="AF84" s="153"/>
      <c r="AG84" s="152"/>
    </row>
    <row r="85" spans="2:35" ht="13.5" customHeight="1" thickBot="1">
      <c r="I85" s="213"/>
      <c r="J85" s="213"/>
      <c r="K85" s="213" t="s">
        <v>147</v>
      </c>
      <c r="L85" s="214" t="s">
        <v>148</v>
      </c>
      <c r="M85" s="288" t="s">
        <v>173</v>
      </c>
      <c r="N85" s="215" t="s">
        <v>174</v>
      </c>
      <c r="O85" s="287" t="s">
        <v>188</v>
      </c>
      <c r="P85" s="286" t="s">
        <v>173</v>
      </c>
      <c r="Q85" s="269"/>
      <c r="R85" s="274"/>
      <c r="S85" s="274"/>
      <c r="T85" s="274"/>
      <c r="U85" s="274"/>
      <c r="V85" s="274"/>
      <c r="W85" s="274"/>
      <c r="X85" s="274"/>
      <c r="Y85" s="274"/>
      <c r="Z85" s="274"/>
      <c r="AA85" s="218"/>
      <c r="AB85" s="218"/>
      <c r="AC85" s="218"/>
      <c r="AD85" s="219" t="s">
        <v>90</v>
      </c>
      <c r="AE85" s="220"/>
      <c r="AF85" s="220"/>
      <c r="AG85" s="221"/>
      <c r="AH85" s="238" t="str">
        <f t="shared" ref="AH85:AH90" si="8">IF(AG85*AE85=0," ",AG85*AE85)</f>
        <v xml:space="preserve"> </v>
      </c>
    </row>
    <row r="86" spans="2:35" ht="17.100000000000001" customHeight="1">
      <c r="B86" s="276" t="str">
        <f t="shared" ref="B86:B127" si="9">P86</f>
        <v xml:space="preserve"> </v>
      </c>
      <c r="C86" s="276"/>
      <c r="D86" s="276"/>
      <c r="E86" s="276"/>
      <c r="F86" s="276"/>
      <c r="G86" s="276"/>
      <c r="H86" s="276"/>
      <c r="I86" s="183">
        <f>VLOOKUP($K86,'BD ITEMS 16NOV S&amp;M'!$B:$E,4,0)</f>
        <v>10121800</v>
      </c>
      <c r="J86" s="183" t="str">
        <f>VLOOKUP($K86,'BD ITEMS 16NOV S&amp;M'!$B:$E,3,0)</f>
        <v>MX000651</v>
      </c>
      <c r="K86" s="183">
        <v>57261</v>
      </c>
      <c r="L86" s="285" t="s">
        <v>163</v>
      </c>
      <c r="M86" s="183">
        <v>2</v>
      </c>
      <c r="N86" s="222">
        <v>10</v>
      </c>
      <c r="O86" s="199"/>
      <c r="P86" s="238" t="str">
        <f>IF(O86*M86=0," ",O86*M86)</f>
        <v xml:space="preserve"> </v>
      </c>
      <c r="Q86" s="269"/>
      <c r="R86" s="274" t="str">
        <f t="shared" ref="R86:R127" si="10">AH86</f>
        <v xml:space="preserve"> </v>
      </c>
      <c r="S86" s="274"/>
      <c r="T86" s="274"/>
      <c r="U86" s="274"/>
      <c r="V86" s="274"/>
      <c r="W86" s="274"/>
      <c r="X86" s="274"/>
      <c r="Y86" s="274"/>
      <c r="Z86" s="274"/>
      <c r="AA86" s="225">
        <f>VLOOKUP($AC86,'BD ITEMS 16NOV S&amp;M'!$B:$E,4,0)</f>
        <v>10122100</v>
      </c>
      <c r="AB86" s="225" t="str">
        <f>VLOOKUP($AC86,'BD ITEMS 16NOV S&amp;M'!$B:$E,3,0)</f>
        <v>MX000115</v>
      </c>
      <c r="AC86" s="225">
        <v>88699</v>
      </c>
      <c r="AD86" s="226" t="s">
        <v>91</v>
      </c>
      <c r="AE86" s="143">
        <v>10</v>
      </c>
      <c r="AF86" s="227">
        <v>3</v>
      </c>
      <c r="AG86" s="144"/>
      <c r="AH86" s="238" t="str">
        <f t="shared" si="8"/>
        <v xml:space="preserve"> </v>
      </c>
    </row>
    <row r="87" spans="2:35" ht="17.100000000000001" customHeight="1">
      <c r="B87" s="276" t="str">
        <f t="shared" si="9"/>
        <v xml:space="preserve"> </v>
      </c>
      <c r="C87" s="276"/>
      <c r="D87" s="276"/>
      <c r="E87" s="276"/>
      <c r="F87" s="276"/>
      <c r="G87" s="276"/>
      <c r="H87" s="276"/>
      <c r="I87" s="127">
        <f>VLOOKUP($K87,'BD ITEMS 16NOV S&amp;M'!$B:$E,4,0)</f>
        <v>10121800</v>
      </c>
      <c r="J87" s="127" t="str">
        <f>VLOOKUP($K87,'BD ITEMS 16NOV S&amp;M'!$B:$E,3,0)</f>
        <v>MX000657</v>
      </c>
      <c r="K87" s="127">
        <v>57262</v>
      </c>
      <c r="L87" s="284" t="s">
        <v>164</v>
      </c>
      <c r="M87" s="127">
        <v>4</v>
      </c>
      <c r="N87" s="228">
        <v>6</v>
      </c>
      <c r="O87" s="199"/>
      <c r="P87" s="238" t="str">
        <f>IF(O87*M87=0," ",O87*M87)</f>
        <v xml:space="preserve"> </v>
      </c>
      <c r="Q87" s="272"/>
      <c r="R87" s="274" t="str">
        <f t="shared" si="10"/>
        <v xml:space="preserve"> </v>
      </c>
      <c r="S87" s="274"/>
      <c r="T87" s="274"/>
      <c r="U87" s="274"/>
      <c r="V87" s="274"/>
      <c r="W87" s="274"/>
      <c r="X87" s="274"/>
      <c r="Y87" s="274"/>
      <c r="Z87" s="274"/>
      <c r="AA87" s="229">
        <f>VLOOKUP($AC87,'BD ITEMS 16NOV S&amp;M'!$B:$E,4,0)</f>
        <v>10122100</v>
      </c>
      <c r="AB87" s="229" t="str">
        <f>VLOOKUP($AC87,'BD ITEMS 16NOV S&amp;M'!$B:$E,3,0)</f>
        <v>MX000116</v>
      </c>
      <c r="AC87" s="229">
        <v>88698</v>
      </c>
      <c r="AD87" s="230" t="s">
        <v>92</v>
      </c>
      <c r="AE87" s="148">
        <v>10</v>
      </c>
      <c r="AF87" s="150">
        <v>3</v>
      </c>
      <c r="AG87" s="149"/>
      <c r="AH87" s="238" t="str">
        <f t="shared" si="8"/>
        <v xml:space="preserve"> </v>
      </c>
    </row>
    <row r="88" spans="2:35" ht="17.100000000000001" customHeight="1" thickBot="1">
      <c r="B88" s="276" t="str">
        <f t="shared" si="9"/>
        <v xml:space="preserve"> </v>
      </c>
      <c r="C88" s="276"/>
      <c r="D88" s="276"/>
      <c r="E88" s="276"/>
      <c r="F88" s="276"/>
      <c r="G88" s="276"/>
      <c r="H88" s="276"/>
      <c r="I88" s="132">
        <f>VLOOKUP($K88,'BD ITEMS 16NOV S&amp;M'!$B:$E,4,0)</f>
        <v>10121800</v>
      </c>
      <c r="J88" s="132" t="str">
        <f>VLOOKUP($K88,'BD ITEMS 16NOV S&amp;M'!$B:$E,3,0)</f>
        <v>MX000650</v>
      </c>
      <c r="K88" s="132">
        <v>57263</v>
      </c>
      <c r="L88" s="283" t="s">
        <v>165</v>
      </c>
      <c r="M88" s="132">
        <v>20</v>
      </c>
      <c r="N88" s="231"/>
      <c r="O88" s="232"/>
      <c r="P88" s="233" t="str">
        <f>IF(O88*M88=0," ",O88*M88)</f>
        <v xml:space="preserve"> </v>
      </c>
      <c r="Q88" s="269"/>
      <c r="R88" s="274" t="str">
        <f t="shared" si="10"/>
        <v xml:space="preserve"> </v>
      </c>
      <c r="S88" s="274"/>
      <c r="T88" s="274"/>
      <c r="U88" s="274"/>
      <c r="V88" s="274"/>
      <c r="W88" s="274"/>
      <c r="X88" s="274"/>
      <c r="Y88" s="274"/>
      <c r="Z88" s="274"/>
      <c r="AA88" s="146">
        <f>VLOOKUP($AC88,'BD ITEMS 16NOV S&amp;M'!$B:$E,4,0)</f>
        <v>10122100</v>
      </c>
      <c r="AB88" s="146" t="str">
        <f>VLOOKUP($AC88,'BD ITEMS 16NOV S&amp;M'!$B:$E,3,0)</f>
        <v>MX000119</v>
      </c>
      <c r="AC88" s="146">
        <v>48179</v>
      </c>
      <c r="AD88" s="147" t="s">
        <v>93</v>
      </c>
      <c r="AE88" s="148">
        <v>20</v>
      </c>
      <c r="AF88" s="148">
        <v>3</v>
      </c>
      <c r="AG88" s="149"/>
      <c r="AH88" s="238" t="str">
        <f t="shared" si="8"/>
        <v xml:space="preserve"> </v>
      </c>
    </row>
    <row r="89" spans="2:35" ht="17.100000000000001" customHeight="1" thickBot="1">
      <c r="B89" s="276">
        <f t="shared" si="9"/>
        <v>0</v>
      </c>
      <c r="C89" s="276"/>
      <c r="D89" s="276"/>
      <c r="E89" s="276"/>
      <c r="F89" s="276"/>
      <c r="G89" s="276"/>
      <c r="H89" s="276"/>
      <c r="I89" s="154"/>
      <c r="J89" s="154"/>
      <c r="M89" s="154"/>
      <c r="N89" s="154"/>
      <c r="O89" s="154"/>
      <c r="P89" s="234"/>
      <c r="Q89" s="269"/>
      <c r="R89" s="274" t="str">
        <f t="shared" si="10"/>
        <v xml:space="preserve"> </v>
      </c>
      <c r="S89" s="274"/>
      <c r="T89" s="274"/>
      <c r="U89" s="274"/>
      <c r="V89" s="274"/>
      <c r="W89" s="274"/>
      <c r="X89" s="274"/>
      <c r="Y89" s="274"/>
      <c r="Z89" s="274"/>
      <c r="AA89" s="146">
        <f>VLOOKUP($AC89,'BD ITEMS 16NOV S&amp;M'!$B:$E,4,0)</f>
        <v>10122100</v>
      </c>
      <c r="AB89" s="146" t="str">
        <f>VLOOKUP($AC89,'BD ITEMS 16NOV S&amp;M'!$B:$E,3,0)</f>
        <v>MX000120</v>
      </c>
      <c r="AC89" s="146">
        <v>48189</v>
      </c>
      <c r="AD89" s="147" t="s">
        <v>94</v>
      </c>
      <c r="AE89" s="148">
        <v>20</v>
      </c>
      <c r="AF89" s="148">
        <v>3</v>
      </c>
      <c r="AG89" s="149"/>
      <c r="AH89" s="238" t="str">
        <f t="shared" si="8"/>
        <v xml:space="preserve"> </v>
      </c>
      <c r="AI89" s="158"/>
    </row>
    <row r="90" spans="2:35" ht="17.100000000000001" customHeight="1" thickBot="1">
      <c r="B90" s="276" t="str">
        <f t="shared" si="9"/>
        <v xml:space="preserve"> </v>
      </c>
      <c r="C90" s="276"/>
      <c r="D90" s="276"/>
      <c r="E90" s="276"/>
      <c r="F90" s="276"/>
      <c r="G90" s="276"/>
      <c r="H90" s="276"/>
      <c r="I90" s="183">
        <f>VLOOKUP($K90,'BD ITEMS 16NOV S&amp;M'!$B:$E,4,0)</f>
        <v>10121800</v>
      </c>
      <c r="J90" s="183" t="str">
        <f>VLOOKUP($K90,'BD ITEMS 16NOV S&amp;M'!$B:$E,3,0)</f>
        <v>MX000646</v>
      </c>
      <c r="K90" s="183">
        <v>57392</v>
      </c>
      <c r="L90" s="184" t="s">
        <v>166</v>
      </c>
      <c r="M90" s="183">
        <v>4</v>
      </c>
      <c r="N90" s="222">
        <v>6</v>
      </c>
      <c r="O90" s="223"/>
      <c r="P90" s="224" t="str">
        <f>IF(O90*M90=0," ",O90*M90)</f>
        <v xml:space="preserve"> </v>
      </c>
      <c r="Q90" s="269"/>
      <c r="R90" s="274" t="str">
        <f t="shared" si="10"/>
        <v xml:space="preserve"> </v>
      </c>
      <c r="S90" s="274"/>
      <c r="T90" s="274"/>
      <c r="U90" s="274"/>
      <c r="V90" s="274"/>
      <c r="W90" s="274"/>
      <c r="X90" s="274"/>
      <c r="Y90" s="274"/>
      <c r="Z90" s="274"/>
      <c r="AA90" s="195">
        <f>VLOOKUP($AC90,'BD ITEMS 16NOV S&amp;M'!$B:$E,4,0)</f>
        <v>10122100</v>
      </c>
      <c r="AB90" s="195" t="str">
        <f>VLOOKUP($AC90,'BD ITEMS 16NOV S&amp;M'!$B:$E,3,0)</f>
        <v>MX000122</v>
      </c>
      <c r="AC90" s="195">
        <v>48199</v>
      </c>
      <c r="AD90" s="235" t="s">
        <v>95</v>
      </c>
      <c r="AE90" s="182">
        <v>20</v>
      </c>
      <c r="AF90" s="182">
        <v>3</v>
      </c>
      <c r="AG90" s="236"/>
      <c r="AH90" s="238" t="str">
        <f t="shared" si="8"/>
        <v xml:space="preserve"> </v>
      </c>
    </row>
    <row r="91" spans="2:35" ht="17.100000000000001" customHeight="1" thickBot="1">
      <c r="B91" s="276" t="str">
        <f t="shared" si="9"/>
        <v xml:space="preserve"> </v>
      </c>
      <c r="C91" s="276"/>
      <c r="D91" s="276"/>
      <c r="E91" s="276"/>
      <c r="F91" s="276"/>
      <c r="G91" s="276"/>
      <c r="H91" s="276"/>
      <c r="I91" s="132">
        <f>VLOOKUP($K91,'BD ITEMS 16NOV S&amp;M'!$B:$E,4,0)</f>
        <v>10121800</v>
      </c>
      <c r="J91" s="132" t="str">
        <f>VLOOKUP($K91,'BD ITEMS 16NOV S&amp;M'!$B:$E,3,0)</f>
        <v>MX000643</v>
      </c>
      <c r="K91" s="132">
        <v>57395</v>
      </c>
      <c r="L91" s="133" t="s">
        <v>167</v>
      </c>
      <c r="M91" s="132">
        <v>25</v>
      </c>
      <c r="N91" s="231"/>
      <c r="O91" s="232"/>
      <c r="P91" s="233" t="str">
        <f>IF(O91*M91=0," ",O91*M91)</f>
        <v xml:space="preserve"> </v>
      </c>
      <c r="Q91" s="269"/>
      <c r="R91" s="274">
        <f t="shared" si="10"/>
        <v>0</v>
      </c>
      <c r="S91" s="274"/>
      <c r="T91" s="274"/>
      <c r="U91" s="274"/>
      <c r="V91" s="274"/>
      <c r="W91" s="274"/>
      <c r="X91" s="274"/>
      <c r="Y91" s="274"/>
      <c r="Z91" s="274"/>
      <c r="AA91" s="237"/>
      <c r="AB91" s="237"/>
      <c r="AC91" s="237"/>
      <c r="AD91" s="219" t="s">
        <v>96</v>
      </c>
      <c r="AE91" s="220"/>
      <c r="AF91" s="220"/>
      <c r="AG91" s="221"/>
      <c r="AH91" s="140"/>
    </row>
    <row r="92" spans="2:35" ht="17.100000000000001" customHeight="1" thickBot="1">
      <c r="B92" s="276">
        <f t="shared" si="9"/>
        <v>0</v>
      </c>
      <c r="C92" s="276"/>
      <c r="D92" s="276"/>
      <c r="E92" s="276"/>
      <c r="F92" s="276"/>
      <c r="G92" s="276"/>
      <c r="H92" s="276"/>
      <c r="I92" s="154"/>
      <c r="J92" s="154"/>
      <c r="M92" s="154"/>
      <c r="N92" s="154"/>
      <c r="O92" s="154"/>
      <c r="P92" s="234"/>
      <c r="Q92" s="269"/>
      <c r="R92" s="274" t="str">
        <f t="shared" si="10"/>
        <v xml:space="preserve"> </v>
      </c>
      <c r="S92" s="274"/>
      <c r="T92" s="274"/>
      <c r="U92" s="274"/>
      <c r="V92" s="274"/>
      <c r="W92" s="274"/>
      <c r="X92" s="274"/>
      <c r="Y92" s="274"/>
      <c r="Z92" s="274"/>
      <c r="AA92" s="146">
        <f>VLOOKUP($AC92,'BD ITEMS 16NOV S&amp;M'!$B:$E,4,0)</f>
        <v>10122100</v>
      </c>
      <c r="AB92" s="146" t="str">
        <f>VLOOKUP($AC92,'BD ITEMS 16NOV S&amp;M'!$B:$E,3,0)</f>
        <v>MX000124</v>
      </c>
      <c r="AC92" s="146">
        <v>48208</v>
      </c>
      <c r="AD92" s="147" t="s">
        <v>264</v>
      </c>
      <c r="AE92" s="148">
        <v>20</v>
      </c>
      <c r="AF92" s="148">
        <v>3</v>
      </c>
      <c r="AG92" s="149"/>
      <c r="AH92" s="238" t="str">
        <f>IF(AG92*AE92=0," ",AG92*AE92)</f>
        <v xml:space="preserve"> </v>
      </c>
    </row>
    <row r="93" spans="2:35" ht="17.100000000000001" customHeight="1">
      <c r="B93" s="276" t="str">
        <f t="shared" si="9"/>
        <v xml:space="preserve"> </v>
      </c>
      <c r="C93" s="276"/>
      <c r="D93" s="276"/>
      <c r="E93" s="276"/>
      <c r="F93" s="276"/>
      <c r="G93" s="276"/>
      <c r="H93" s="276"/>
      <c r="I93" s="183">
        <f>VLOOKUP($K93,'BD ITEMS 16NOV S&amp;M'!$B:$E,4,0)</f>
        <v>10121800</v>
      </c>
      <c r="J93" s="183" t="str">
        <f>VLOOKUP($K93,'BD ITEMS 16NOV S&amp;M'!$B:$E,3,0)</f>
        <v>MX000632</v>
      </c>
      <c r="K93" s="183">
        <v>57512</v>
      </c>
      <c r="L93" s="184" t="s">
        <v>168</v>
      </c>
      <c r="M93" s="183">
        <v>4</v>
      </c>
      <c r="N93" s="222">
        <v>5</v>
      </c>
      <c r="O93" s="223"/>
      <c r="P93" s="224" t="str">
        <f>IF(O93*M93=0," ",O93*M93)</f>
        <v xml:space="preserve"> </v>
      </c>
      <c r="Q93" s="269"/>
      <c r="R93" s="274" t="str">
        <f t="shared" si="10"/>
        <v xml:space="preserve"> </v>
      </c>
      <c r="S93" s="274"/>
      <c r="T93" s="274"/>
      <c r="U93" s="274"/>
      <c r="V93" s="274"/>
      <c r="W93" s="274"/>
      <c r="X93" s="274"/>
      <c r="Y93" s="274"/>
      <c r="Z93" s="274"/>
      <c r="AA93" s="146">
        <f>VLOOKUP($AC93,'BD ITEMS 16NOV S&amp;M'!$B:$E,4,0)</f>
        <v>10122100</v>
      </c>
      <c r="AB93" s="146" t="str">
        <f>VLOOKUP($AC93,'BD ITEMS 16NOV S&amp;M'!$B:$E,3,0)</f>
        <v>MX000125</v>
      </c>
      <c r="AC93" s="146">
        <v>48219</v>
      </c>
      <c r="AD93" s="147" t="s">
        <v>99</v>
      </c>
      <c r="AE93" s="148">
        <v>20</v>
      </c>
      <c r="AF93" s="148">
        <v>3</v>
      </c>
      <c r="AG93" s="149"/>
      <c r="AH93" s="238" t="str">
        <f>IF(AG93*AE93=0," ",AG93*AE93)</f>
        <v xml:space="preserve"> </v>
      </c>
    </row>
    <row r="94" spans="2:35" ht="17.100000000000001" customHeight="1">
      <c r="B94" s="276" t="str">
        <f t="shared" si="9"/>
        <v xml:space="preserve"> </v>
      </c>
      <c r="C94" s="276"/>
      <c r="D94" s="276"/>
      <c r="E94" s="276"/>
      <c r="F94" s="276"/>
      <c r="G94" s="276"/>
      <c r="H94" s="276"/>
      <c r="I94" s="127">
        <f>VLOOKUP($K94,'BD ITEMS 16NOV S&amp;M'!$B:$E,4,0)</f>
        <v>10121800</v>
      </c>
      <c r="J94" s="127" t="str">
        <f>VLOOKUP($K94,'BD ITEMS 16NOV S&amp;M'!$B:$E,3,0)</f>
        <v>MX000631</v>
      </c>
      <c r="K94" s="127">
        <v>57514</v>
      </c>
      <c r="L94" s="128" t="s">
        <v>169</v>
      </c>
      <c r="M94" s="127">
        <v>12</v>
      </c>
      <c r="N94" s="228"/>
      <c r="O94" s="199"/>
      <c r="P94" s="238" t="str">
        <f>IF(O94*M94=0," ",O94*M94)</f>
        <v xml:space="preserve"> </v>
      </c>
      <c r="Q94" s="152"/>
      <c r="R94" s="274" t="str">
        <f t="shared" si="10"/>
        <v xml:space="preserve"> </v>
      </c>
      <c r="S94" s="274"/>
      <c r="T94" s="274"/>
      <c r="U94" s="274"/>
      <c r="V94" s="274"/>
      <c r="W94" s="274"/>
      <c r="X94" s="274"/>
      <c r="Y94" s="274"/>
      <c r="Z94" s="274"/>
      <c r="AA94" s="146">
        <f>VLOOKUP($AC94,'BD ITEMS 16NOV S&amp;M'!$B:$E,4,0)</f>
        <v>10122100</v>
      </c>
      <c r="AB94" s="146" t="str">
        <f>VLOOKUP($AC94,'BD ITEMS 16NOV S&amp;M'!$B:$E,3,0)</f>
        <v>MX000126</v>
      </c>
      <c r="AC94" s="146">
        <v>48229</v>
      </c>
      <c r="AD94" s="147" t="s">
        <v>100</v>
      </c>
      <c r="AE94" s="130">
        <v>20</v>
      </c>
      <c r="AF94" s="130">
        <v>3</v>
      </c>
      <c r="AG94" s="149"/>
      <c r="AH94" s="238" t="str">
        <f>IF(AG94*AE94=0," ",AG94*AE94)</f>
        <v xml:space="preserve"> </v>
      </c>
    </row>
    <row r="95" spans="2:35" ht="17.100000000000001" customHeight="1" thickBot="1">
      <c r="B95" s="276" t="str">
        <f t="shared" si="9"/>
        <v xml:space="preserve"> </v>
      </c>
      <c r="C95" s="276"/>
      <c r="D95" s="276"/>
      <c r="E95" s="276"/>
      <c r="F95" s="276"/>
      <c r="G95" s="276"/>
      <c r="H95" s="276"/>
      <c r="I95" s="132">
        <f>VLOOKUP($K95,'BD ITEMS 16NOV S&amp;M'!$B:$E,4,0)</f>
        <v>10121800</v>
      </c>
      <c r="J95" s="132" t="str">
        <f>VLOOKUP($K95,'BD ITEMS 16NOV S&amp;M'!$B:$E,3,0)</f>
        <v>MX000635</v>
      </c>
      <c r="K95" s="132">
        <v>57454</v>
      </c>
      <c r="L95" s="133" t="s">
        <v>170</v>
      </c>
      <c r="M95" s="132">
        <v>4</v>
      </c>
      <c r="N95" s="231">
        <v>5</v>
      </c>
      <c r="O95" s="232"/>
      <c r="P95" s="233" t="str">
        <f>IF(O95*M95=0," ",O95*M95)</f>
        <v xml:space="preserve"> </v>
      </c>
      <c r="Q95" s="152"/>
      <c r="R95" s="274" t="str">
        <f t="shared" si="10"/>
        <v xml:space="preserve"> </v>
      </c>
      <c r="S95" s="274"/>
      <c r="T95" s="274"/>
      <c r="U95" s="274"/>
      <c r="V95" s="274"/>
      <c r="W95" s="274"/>
      <c r="X95" s="274"/>
      <c r="Y95" s="274"/>
      <c r="Z95" s="274"/>
      <c r="AA95" s="195">
        <f>VLOOKUP($AC95,'BD ITEMS 16NOV S&amp;M'!$B:$E,4,0)</f>
        <v>10122100</v>
      </c>
      <c r="AB95" s="195" t="str">
        <f>VLOOKUP($AC95,'BD ITEMS 16NOV S&amp;M'!$B:$E,3,0)</f>
        <v>MX000127</v>
      </c>
      <c r="AC95" s="195">
        <v>48239</v>
      </c>
      <c r="AD95" s="235" t="s">
        <v>101</v>
      </c>
      <c r="AE95" s="239">
        <v>20</v>
      </c>
      <c r="AF95" s="239">
        <v>3</v>
      </c>
      <c r="AG95" s="236"/>
      <c r="AH95" s="238" t="str">
        <f>IF(AG95*AE95=0," ",AG95*AE95)</f>
        <v xml:space="preserve"> </v>
      </c>
    </row>
    <row r="96" spans="2:35" ht="17.100000000000001" customHeight="1" thickBot="1">
      <c r="B96" s="276">
        <f t="shared" si="9"/>
        <v>0</v>
      </c>
      <c r="C96" s="276"/>
      <c r="D96" s="276"/>
      <c r="E96" s="276"/>
      <c r="F96" s="276"/>
      <c r="G96" s="276"/>
      <c r="H96" s="276"/>
      <c r="I96" s="154"/>
      <c r="J96" s="154"/>
      <c r="M96" s="154"/>
      <c r="N96" s="154"/>
      <c r="O96" s="154"/>
      <c r="P96" s="234"/>
      <c r="Q96" s="152"/>
      <c r="R96" s="274">
        <f t="shared" si="10"/>
        <v>0</v>
      </c>
      <c r="S96" s="274"/>
      <c r="T96" s="274"/>
      <c r="U96" s="274"/>
      <c r="V96" s="274"/>
      <c r="W96" s="274"/>
      <c r="X96" s="274"/>
      <c r="Y96" s="274"/>
      <c r="Z96" s="274"/>
      <c r="AA96" s="136"/>
      <c r="AB96" s="136"/>
      <c r="AC96" s="136"/>
      <c r="AD96" s="137" t="s">
        <v>151</v>
      </c>
      <c r="AE96" s="240"/>
      <c r="AF96" s="240"/>
      <c r="AG96" s="139"/>
      <c r="AH96" s="140"/>
    </row>
    <row r="97" spans="2:34" ht="17.100000000000001" customHeight="1">
      <c r="B97" s="276" t="str">
        <f t="shared" si="9"/>
        <v xml:space="preserve"> </v>
      </c>
      <c r="C97" s="276"/>
      <c r="D97" s="276"/>
      <c r="E97" s="276"/>
      <c r="F97" s="276"/>
      <c r="G97" s="276"/>
      <c r="H97" s="276"/>
      <c r="I97" s="183">
        <f>VLOOKUP($K97,'BD ITEMS 16NOV S&amp;M'!$B:$E,4,0)</f>
        <v>10121800</v>
      </c>
      <c r="J97" s="183" t="str">
        <f>VLOOKUP($K97,'BD ITEMS 16NOV S&amp;M'!$B:$E,3,0)</f>
        <v>MX000628</v>
      </c>
      <c r="K97" s="183">
        <v>57910</v>
      </c>
      <c r="L97" s="184" t="s">
        <v>171</v>
      </c>
      <c r="M97" s="183">
        <v>2</v>
      </c>
      <c r="N97" s="222">
        <v>10</v>
      </c>
      <c r="O97" s="223"/>
      <c r="P97" s="224" t="str">
        <f>IF(O97*M97=0," ",O97*M97)</f>
        <v xml:space="preserve"> </v>
      </c>
      <c r="Q97" s="152"/>
      <c r="R97" s="274" t="str">
        <f t="shared" si="10"/>
        <v xml:space="preserve"> </v>
      </c>
      <c r="S97" s="274"/>
      <c r="T97" s="274"/>
      <c r="U97" s="274"/>
      <c r="V97" s="274"/>
      <c r="W97" s="274"/>
      <c r="X97" s="274"/>
      <c r="Y97" s="274"/>
      <c r="Z97" s="274"/>
      <c r="AA97" s="225" t="e">
        <f>VLOOKUP($AC97,'BD ITEMS 16NOV S&amp;M'!$B:$E,4,0)</f>
        <v>#N/A</v>
      </c>
      <c r="AB97" s="225" t="e">
        <f>VLOOKUP($AC97,'BD ITEMS 16NOV S&amp;M'!$B:$E,3,0)</f>
        <v>#N/A</v>
      </c>
      <c r="AC97" s="225">
        <v>48019</v>
      </c>
      <c r="AD97" s="226" t="s">
        <v>152</v>
      </c>
      <c r="AE97" s="143">
        <v>20</v>
      </c>
      <c r="AF97" s="143">
        <v>3</v>
      </c>
      <c r="AG97" s="144"/>
      <c r="AH97" s="238" t="str">
        <f>IF(AG97*AE97=0," ",AG97*AE97)</f>
        <v xml:space="preserve"> </v>
      </c>
    </row>
    <row r="98" spans="2:34" ht="17.100000000000001" customHeight="1" thickBot="1">
      <c r="B98" s="276" t="str">
        <f t="shared" si="9"/>
        <v xml:space="preserve"> </v>
      </c>
      <c r="C98" s="276"/>
      <c r="D98" s="276"/>
      <c r="E98" s="276"/>
      <c r="F98" s="276"/>
      <c r="G98" s="276"/>
      <c r="H98" s="276"/>
      <c r="I98" s="132">
        <f>VLOOKUP($K98,'BD ITEMS 16NOV S&amp;M'!$B:$E,4,0)</f>
        <v>10121800</v>
      </c>
      <c r="J98" s="132" t="str">
        <f>VLOOKUP($K98,'BD ITEMS 16NOV S&amp;M'!$B:$E,3,0)</f>
        <v>MX000626</v>
      </c>
      <c r="K98" s="132">
        <v>57911</v>
      </c>
      <c r="L98" s="133" t="s">
        <v>172</v>
      </c>
      <c r="M98" s="132">
        <v>20</v>
      </c>
      <c r="N98" s="231"/>
      <c r="O98" s="232"/>
      <c r="P98" s="233" t="str">
        <f>IF(O98*M98=0," ",O98*M98)</f>
        <v xml:space="preserve"> </v>
      </c>
      <c r="Q98" s="152"/>
      <c r="R98" s="274" t="str">
        <f t="shared" si="10"/>
        <v xml:space="preserve"> </v>
      </c>
      <c r="S98" s="274"/>
      <c r="T98" s="274"/>
      <c r="U98" s="274"/>
      <c r="V98" s="274"/>
      <c r="W98" s="274"/>
      <c r="X98" s="274"/>
      <c r="Y98" s="274"/>
      <c r="Z98" s="274"/>
      <c r="AA98" s="146">
        <f>VLOOKUP($AC98,'BD ITEMS 16NOV S&amp;M'!$B:$E,4,0)</f>
        <v>10122100</v>
      </c>
      <c r="AB98" s="146" t="str">
        <f>VLOOKUP($AC98,'BD ITEMS 16NOV S&amp;M'!$B:$E,3,0)</f>
        <v>MX000018</v>
      </c>
      <c r="AC98" s="146">
        <v>48029</v>
      </c>
      <c r="AD98" s="230" t="s">
        <v>153</v>
      </c>
      <c r="AE98" s="148">
        <v>20</v>
      </c>
      <c r="AF98" s="148">
        <v>3</v>
      </c>
      <c r="AG98" s="149"/>
      <c r="AH98" s="238" t="str">
        <f>IF(AG98*AE98=0," ",AG98*AE98)</f>
        <v xml:space="preserve"> </v>
      </c>
    </row>
    <row r="99" spans="2:34" ht="17.100000000000001" customHeight="1" thickBot="1">
      <c r="B99" s="276">
        <f t="shared" si="9"/>
        <v>0</v>
      </c>
      <c r="C99" s="276"/>
      <c r="D99" s="276"/>
      <c r="E99" s="276"/>
      <c r="F99" s="276"/>
      <c r="G99" s="276"/>
      <c r="H99" s="276"/>
      <c r="I99" s="151"/>
      <c r="J99" s="151"/>
      <c r="K99" s="151"/>
      <c r="L99" s="241"/>
      <c r="M99" s="242"/>
      <c r="N99" s="153"/>
      <c r="O99" s="153"/>
      <c r="P99" s="243"/>
      <c r="Q99" s="152"/>
      <c r="R99" s="274" t="str">
        <f t="shared" si="10"/>
        <v xml:space="preserve"> </v>
      </c>
      <c r="S99" s="274"/>
      <c r="T99" s="274"/>
      <c r="U99" s="274"/>
      <c r="V99" s="274"/>
      <c r="W99" s="274"/>
      <c r="X99" s="274"/>
      <c r="Y99" s="274"/>
      <c r="Z99" s="274"/>
      <c r="AA99" s="146">
        <f>VLOOKUP($AC99,'BD ITEMS 16NOV S&amp;M'!$B:$E,4,0)</f>
        <v>10122100</v>
      </c>
      <c r="AB99" s="146" t="str">
        <f>VLOOKUP($AC99,'BD ITEMS 16NOV S&amp;M'!$B:$E,3,0)</f>
        <v>MX000015</v>
      </c>
      <c r="AC99" s="146">
        <v>48039</v>
      </c>
      <c r="AD99" s="230" t="s">
        <v>154</v>
      </c>
      <c r="AE99" s="148">
        <v>20</v>
      </c>
      <c r="AF99" s="148">
        <v>3</v>
      </c>
      <c r="AG99" s="149"/>
      <c r="AH99" s="238" t="str">
        <f>IF(AG99*AE99=0," ",AG99*AE99)</f>
        <v xml:space="preserve"> </v>
      </c>
    </row>
    <row r="100" spans="2:34" ht="17.100000000000001" customHeight="1" thickBot="1">
      <c r="B100" s="276" t="str">
        <f t="shared" si="9"/>
        <v xml:space="preserve"> </v>
      </c>
      <c r="C100" s="276"/>
      <c r="D100" s="276"/>
      <c r="E100" s="276"/>
      <c r="F100" s="276"/>
      <c r="G100" s="276"/>
      <c r="H100" s="276"/>
      <c r="I100" s="183">
        <f>VLOOKUP($K100,'BD ITEMS 16NOV S&amp;M'!$B:$E,4,0)</f>
        <v>10121800</v>
      </c>
      <c r="J100" s="183" t="str">
        <f>VLOOKUP($K100,'BD ITEMS 16NOV S&amp;M'!$B:$E,3,0)</f>
        <v>MX000677</v>
      </c>
      <c r="K100" s="183">
        <v>37230</v>
      </c>
      <c r="L100" s="184" t="s">
        <v>265</v>
      </c>
      <c r="M100" s="183">
        <v>4</v>
      </c>
      <c r="N100" s="223">
        <v>6</v>
      </c>
      <c r="O100" s="244"/>
      <c r="P100" s="224" t="str">
        <f>IF(O100*M100=0," ",O100*M100)</f>
        <v xml:space="preserve"> </v>
      </c>
      <c r="R100" s="274" t="str">
        <f t="shared" si="10"/>
        <v xml:space="preserve"> </v>
      </c>
      <c r="S100" s="274"/>
      <c r="T100" s="274"/>
      <c r="U100" s="274"/>
      <c r="V100" s="274"/>
      <c r="W100" s="274"/>
      <c r="X100" s="274"/>
      <c r="Y100" s="274"/>
      <c r="Z100" s="274"/>
      <c r="AA100" s="195">
        <f>VLOOKUP($AC100,'BD ITEMS 16NOV S&amp;M'!$B:$E,4,0)</f>
        <v>10122100</v>
      </c>
      <c r="AB100" s="195" t="str">
        <f>VLOOKUP($AC100,'BD ITEMS 16NOV S&amp;M'!$B:$E,3,0)</f>
        <v>MX000012</v>
      </c>
      <c r="AC100" s="195">
        <v>48049</v>
      </c>
      <c r="AD100" s="245" t="s">
        <v>155</v>
      </c>
      <c r="AE100" s="182">
        <v>20</v>
      </c>
      <c r="AF100" s="182">
        <v>3</v>
      </c>
      <c r="AG100" s="236"/>
      <c r="AH100" s="238" t="str">
        <f>IF(AG100*AE100=0," ",AG100*AE100)</f>
        <v xml:space="preserve"> </v>
      </c>
    </row>
    <row r="101" spans="2:34" ht="17.100000000000001" customHeight="1" thickBot="1">
      <c r="B101" s="276" t="str">
        <f t="shared" si="9"/>
        <v xml:space="preserve"> </v>
      </c>
      <c r="C101" s="276"/>
      <c r="D101" s="276"/>
      <c r="E101" s="276"/>
      <c r="F101" s="276"/>
      <c r="G101" s="276"/>
      <c r="H101" s="276"/>
      <c r="I101" s="132">
        <f>VLOOKUP($K101,'BD ITEMS 16NOV S&amp;M'!$B:$E,4,0)</f>
        <v>10121800</v>
      </c>
      <c r="J101" s="132" t="str">
        <f>VLOOKUP($K101,'BD ITEMS 16NOV S&amp;M'!$B:$E,3,0)</f>
        <v>MX000675</v>
      </c>
      <c r="K101" s="132">
        <v>57235</v>
      </c>
      <c r="L101" s="133" t="s">
        <v>175</v>
      </c>
      <c r="M101" s="132">
        <v>20</v>
      </c>
      <c r="N101" s="232"/>
      <c r="O101" s="182"/>
      <c r="P101" s="246" t="str">
        <f>IF(O101*M101=0," ",O101*M101)</f>
        <v xml:space="preserve"> </v>
      </c>
      <c r="R101" s="274">
        <f t="shared" si="10"/>
        <v>0</v>
      </c>
      <c r="S101" s="274"/>
      <c r="T101" s="274"/>
      <c r="U101" s="274"/>
      <c r="V101" s="274"/>
      <c r="W101" s="274"/>
      <c r="X101" s="274"/>
      <c r="Y101" s="274"/>
      <c r="Z101" s="274"/>
      <c r="AA101" s="136"/>
      <c r="AB101" s="136"/>
      <c r="AC101" s="136"/>
      <c r="AD101" s="137" t="s">
        <v>310</v>
      </c>
      <c r="AE101" s="138"/>
      <c r="AF101" s="138"/>
      <c r="AG101" s="139"/>
      <c r="AH101" s="140"/>
    </row>
    <row r="102" spans="2:34" ht="17.100000000000001" customHeight="1" thickBot="1">
      <c r="B102" s="276">
        <f t="shared" si="9"/>
        <v>0</v>
      </c>
      <c r="C102" s="276"/>
      <c r="D102" s="276"/>
      <c r="E102" s="276"/>
      <c r="F102" s="276"/>
      <c r="G102" s="276"/>
      <c r="H102" s="276"/>
      <c r="I102" s="154"/>
      <c r="J102" s="154"/>
      <c r="M102" s="154"/>
      <c r="N102" s="154"/>
      <c r="P102" s="156"/>
      <c r="Q102" s="162"/>
      <c r="R102" s="274" t="str">
        <f t="shared" si="10"/>
        <v xml:space="preserve"> </v>
      </c>
      <c r="S102" s="274"/>
      <c r="T102" s="274"/>
      <c r="U102" s="274"/>
      <c r="V102" s="274"/>
      <c r="W102" s="274"/>
      <c r="X102" s="274"/>
      <c r="Y102" s="274"/>
      <c r="Z102" s="274"/>
      <c r="AA102" s="225">
        <f>VLOOKUP($AC102,'BD ITEMS 16NOV S&amp;M'!$B:$E,4,0)</f>
        <v>10122100</v>
      </c>
      <c r="AB102" s="225" t="str">
        <f>VLOOKUP($AC102,'BD ITEMS 16NOV S&amp;M'!$B:$E,3,0)</f>
        <v>MX000099</v>
      </c>
      <c r="AC102" s="225">
        <v>48119</v>
      </c>
      <c r="AD102" s="226" t="s">
        <v>309</v>
      </c>
      <c r="AE102" s="143">
        <v>20</v>
      </c>
      <c r="AF102" s="143">
        <v>3</v>
      </c>
      <c r="AG102" s="144"/>
      <c r="AH102" s="238" t="str">
        <f>IF(AG102*AE102=0," ",AG102*AE102)</f>
        <v xml:space="preserve"> </v>
      </c>
    </row>
    <row r="103" spans="2:34" ht="17.100000000000001" customHeight="1" thickBot="1">
      <c r="B103" s="276" t="str">
        <f t="shared" si="9"/>
        <v xml:space="preserve"> </v>
      </c>
      <c r="C103" s="276"/>
      <c r="D103" s="276"/>
      <c r="E103" s="276"/>
      <c r="F103" s="276"/>
      <c r="G103" s="276"/>
      <c r="H103" s="276"/>
      <c r="I103" s="183">
        <f>VLOOKUP($K103,'BD ITEMS 16NOV S&amp;M'!$B:$E,4,0)</f>
        <v>10121800</v>
      </c>
      <c r="J103" s="183" t="str">
        <f>VLOOKUP($K103,'BD ITEMS 16NOV S&amp;M'!$B:$E,3,0)</f>
        <v>MX000669</v>
      </c>
      <c r="K103" s="183">
        <v>37332</v>
      </c>
      <c r="L103" s="184" t="s">
        <v>266</v>
      </c>
      <c r="M103" s="183">
        <v>4</v>
      </c>
      <c r="N103" s="223">
        <v>6</v>
      </c>
      <c r="O103" s="244"/>
      <c r="P103" s="224" t="str">
        <f>IF(O103*M103=0," ",O103*M103)</f>
        <v xml:space="preserve"> </v>
      </c>
      <c r="Q103" s="263"/>
      <c r="R103" s="274" t="str">
        <f t="shared" si="10"/>
        <v xml:space="preserve"> </v>
      </c>
      <c r="S103" s="274"/>
      <c r="T103" s="274"/>
      <c r="U103" s="274"/>
      <c r="V103" s="274"/>
      <c r="W103" s="274"/>
      <c r="X103" s="274"/>
      <c r="Y103" s="274"/>
      <c r="Z103" s="274"/>
      <c r="AA103" s="146">
        <f>VLOOKUP($AC103,'BD ITEMS 16NOV S&amp;M'!$B:$E,4,0)</f>
        <v>10122100</v>
      </c>
      <c r="AB103" s="146" t="str">
        <f>VLOOKUP($AC103,'BD ITEMS 16NOV S&amp;M'!$B:$E,3,0)</f>
        <v>MX000096</v>
      </c>
      <c r="AC103" s="146">
        <v>48122</v>
      </c>
      <c r="AD103" s="230" t="s">
        <v>308</v>
      </c>
      <c r="AE103" s="148">
        <v>20</v>
      </c>
      <c r="AF103" s="148">
        <v>3</v>
      </c>
      <c r="AG103" s="149"/>
      <c r="AH103" s="238" t="str">
        <f>IF(AG103*AE103=0," ",AG103*AE103)</f>
        <v xml:space="preserve"> </v>
      </c>
    </row>
    <row r="104" spans="2:34" ht="17.100000000000001" customHeight="1" thickBot="1">
      <c r="B104" s="276" t="str">
        <f t="shared" si="9"/>
        <v xml:space="preserve"> </v>
      </c>
      <c r="C104" s="276"/>
      <c r="D104" s="276"/>
      <c r="E104" s="276"/>
      <c r="F104" s="276"/>
      <c r="G104" s="276"/>
      <c r="H104" s="276"/>
      <c r="I104" s="132">
        <f>VLOOKUP($K104,'BD ITEMS 16NOV S&amp;M'!$B:$E,4,0)</f>
        <v>10121800</v>
      </c>
      <c r="J104" s="132" t="str">
        <f>VLOOKUP($K104,'BD ITEMS 16NOV S&amp;M'!$B:$E,3,0)</f>
        <v>MX000664</v>
      </c>
      <c r="K104" s="132">
        <v>57333</v>
      </c>
      <c r="L104" s="133" t="s">
        <v>176</v>
      </c>
      <c r="M104" s="132">
        <v>20</v>
      </c>
      <c r="N104" s="232"/>
      <c r="O104" s="182"/>
      <c r="P104" s="246" t="str">
        <f>IF(O104*M104=0," ",O104*M104)</f>
        <v xml:space="preserve"> </v>
      </c>
      <c r="Q104" s="282"/>
      <c r="R104" s="274" t="str">
        <f t="shared" si="10"/>
        <v xml:space="preserve"> </v>
      </c>
      <c r="S104" s="274"/>
      <c r="T104" s="274"/>
      <c r="U104" s="274"/>
      <c r="V104" s="274"/>
      <c r="W104" s="274"/>
      <c r="X104" s="274"/>
      <c r="Y104" s="274"/>
      <c r="Z104" s="274"/>
      <c r="AA104" s="146">
        <f>VLOOKUP($AC104,'BD ITEMS 16NOV S&amp;M'!$B:$E,4,0)</f>
        <v>10122100</v>
      </c>
      <c r="AB104" s="146" t="str">
        <f>VLOOKUP($AC104,'BD ITEMS 16NOV S&amp;M'!$B:$E,3,0)</f>
        <v>MX000097</v>
      </c>
      <c r="AC104" s="146">
        <v>48129</v>
      </c>
      <c r="AD104" s="230" t="s">
        <v>307</v>
      </c>
      <c r="AE104" s="148">
        <v>20</v>
      </c>
      <c r="AF104" s="148">
        <v>3</v>
      </c>
      <c r="AG104" s="149"/>
      <c r="AH104" s="238" t="str">
        <f>IF(AG104*AE104=0," ",AG104*AE104)</f>
        <v xml:space="preserve"> </v>
      </c>
    </row>
    <row r="105" spans="2:34" ht="17.100000000000001" customHeight="1" thickBot="1">
      <c r="B105" s="276">
        <f t="shared" si="9"/>
        <v>0</v>
      </c>
      <c r="C105" s="276"/>
      <c r="D105" s="276"/>
      <c r="E105" s="276"/>
      <c r="F105" s="276"/>
      <c r="G105" s="276"/>
      <c r="H105" s="276"/>
      <c r="I105" s="154"/>
      <c r="J105" s="154"/>
      <c r="M105" s="154"/>
      <c r="N105" s="154"/>
      <c r="P105" s="156"/>
      <c r="Q105" s="152"/>
      <c r="R105" s="274" t="str">
        <f t="shared" si="10"/>
        <v xml:space="preserve"> </v>
      </c>
      <c r="S105" s="274"/>
      <c r="T105" s="274"/>
      <c r="U105" s="274"/>
      <c r="V105" s="274"/>
      <c r="W105" s="274"/>
      <c r="X105" s="274"/>
      <c r="Y105" s="274"/>
      <c r="Z105" s="274"/>
      <c r="AA105" s="195" t="e">
        <f>VLOOKUP($AC105,'BD ITEMS 16NOV S&amp;M'!$B:$E,4,0)</f>
        <v>#N/A</v>
      </c>
      <c r="AB105" s="195" t="e">
        <f>VLOOKUP($AC105,'BD ITEMS 16NOV S&amp;M'!$B:$E,3,0)</f>
        <v>#N/A</v>
      </c>
      <c r="AC105" s="195">
        <v>48142</v>
      </c>
      <c r="AD105" s="245" t="s">
        <v>306</v>
      </c>
      <c r="AE105" s="182">
        <v>20</v>
      </c>
      <c r="AF105" s="182">
        <v>3</v>
      </c>
      <c r="AG105" s="236"/>
      <c r="AH105" s="238" t="str">
        <f>IF(AG105*AE105=0," ",AG105*AE105)</f>
        <v xml:space="preserve"> </v>
      </c>
    </row>
    <row r="106" spans="2:34" ht="17.100000000000001" customHeight="1" thickBot="1">
      <c r="B106" s="276" t="str">
        <f t="shared" si="9"/>
        <v xml:space="preserve"> </v>
      </c>
      <c r="C106" s="276"/>
      <c r="D106" s="276"/>
      <c r="E106" s="276"/>
      <c r="F106" s="276"/>
      <c r="G106" s="276"/>
      <c r="H106" s="276"/>
      <c r="I106" s="183">
        <f>VLOOKUP($K106,'BD ITEMS 16NOV S&amp;M'!$B:$E,4,0)</f>
        <v>10121800</v>
      </c>
      <c r="J106" s="183" t="str">
        <f>VLOOKUP($K106,'BD ITEMS 16NOV S&amp;M'!$B:$E,3,0)</f>
        <v>MX000674</v>
      </c>
      <c r="K106" s="183">
        <v>57920</v>
      </c>
      <c r="L106" s="184" t="s">
        <v>177</v>
      </c>
      <c r="M106" s="183">
        <v>2</v>
      </c>
      <c r="N106" s="223">
        <v>10</v>
      </c>
      <c r="O106" s="244"/>
      <c r="P106" s="247" t="str">
        <f>IF(O106*M106=0," ",O106*M106)</f>
        <v xml:space="preserve"> </v>
      </c>
      <c r="Q106" s="152"/>
      <c r="R106" s="274" t="str">
        <f t="shared" si="10"/>
        <v xml:space="preserve"> </v>
      </c>
      <c r="S106" s="274"/>
      <c r="T106" s="274"/>
      <c r="U106" s="274"/>
      <c r="V106" s="274"/>
      <c r="W106" s="274"/>
      <c r="X106" s="274"/>
      <c r="Y106" s="274"/>
      <c r="Z106" s="274"/>
      <c r="AA106" s="195">
        <f>VLOOKUP($AC106,'BD ITEMS 16NOV S&amp;M'!$B:$E,4,0)</f>
        <v>10122100</v>
      </c>
      <c r="AB106" s="195" t="str">
        <f>VLOOKUP($AC106,'BD ITEMS 16NOV S&amp;M'!$B:$E,3,0)</f>
        <v>MX000098</v>
      </c>
      <c r="AC106" s="195">
        <v>48149</v>
      </c>
      <c r="AD106" s="245" t="s">
        <v>305</v>
      </c>
      <c r="AE106" s="182">
        <v>20</v>
      </c>
      <c r="AF106" s="182">
        <v>3</v>
      </c>
      <c r="AG106" s="236"/>
      <c r="AH106" s="238" t="str">
        <f>IF(AG106*AE106=0," ",AG106*AE106)</f>
        <v xml:space="preserve"> </v>
      </c>
    </row>
    <row r="107" spans="2:34" ht="17.100000000000001" customHeight="1" thickBot="1">
      <c r="B107" s="276" t="str">
        <f t="shared" si="9"/>
        <v xml:space="preserve"> </v>
      </c>
      <c r="C107" s="276"/>
      <c r="D107" s="276"/>
      <c r="E107" s="276"/>
      <c r="F107" s="276"/>
      <c r="G107" s="276"/>
      <c r="H107" s="276"/>
      <c r="I107" s="132">
        <f>VLOOKUP($K107,'BD ITEMS 16NOV S&amp;M'!$B:$E,4,0)</f>
        <v>10121800</v>
      </c>
      <c r="J107" s="132" t="str">
        <f>VLOOKUP($K107,'BD ITEMS 16NOV S&amp;M'!$B:$E,3,0)</f>
        <v>MX000671</v>
      </c>
      <c r="K107" s="132">
        <v>57922</v>
      </c>
      <c r="L107" s="133" t="s">
        <v>178</v>
      </c>
      <c r="M107" s="132">
        <v>20</v>
      </c>
      <c r="N107" s="232"/>
      <c r="O107" s="182"/>
      <c r="P107" s="246" t="str">
        <f>IF(O107*M107=0," ",O107*M107)</f>
        <v xml:space="preserve"> </v>
      </c>
      <c r="Q107" s="152"/>
      <c r="R107" s="274">
        <f t="shared" si="10"/>
        <v>0</v>
      </c>
      <c r="S107" s="274"/>
      <c r="T107" s="274"/>
      <c r="U107" s="274"/>
      <c r="V107" s="274"/>
      <c r="W107" s="274"/>
      <c r="X107" s="274"/>
      <c r="Y107" s="274"/>
      <c r="Z107" s="274"/>
      <c r="AA107" s="136"/>
      <c r="AB107" s="136"/>
      <c r="AC107" s="136"/>
      <c r="AD107" s="137" t="s">
        <v>272</v>
      </c>
      <c r="AE107" s="138"/>
      <c r="AF107" s="138"/>
      <c r="AG107" s="139"/>
      <c r="AH107" s="140"/>
    </row>
    <row r="108" spans="2:34" ht="17.100000000000001" customHeight="1" thickBot="1">
      <c r="B108" s="276">
        <f t="shared" si="9"/>
        <v>0</v>
      </c>
      <c r="C108" s="276"/>
      <c r="D108" s="276"/>
      <c r="E108" s="276"/>
      <c r="F108" s="276"/>
      <c r="G108" s="276"/>
      <c r="H108" s="276"/>
      <c r="I108" s="151"/>
      <c r="J108" s="151"/>
      <c r="K108" s="151"/>
      <c r="L108" s="241"/>
      <c r="M108" s="242"/>
      <c r="N108" s="153"/>
      <c r="O108" s="153"/>
      <c r="P108" s="243"/>
      <c r="Q108" s="152"/>
      <c r="R108" s="274" t="str">
        <f t="shared" si="10"/>
        <v xml:space="preserve"> </v>
      </c>
      <c r="S108" s="274"/>
      <c r="T108" s="274"/>
      <c r="U108" s="274"/>
      <c r="V108" s="274"/>
      <c r="W108" s="274"/>
      <c r="X108" s="274"/>
      <c r="Y108" s="274"/>
      <c r="Z108" s="274"/>
      <c r="AA108" s="141">
        <f>VLOOKUP($AC108,'BD ITEMS 16NOV S&amp;M'!$B:$E,4,0)</f>
        <v>10122100</v>
      </c>
      <c r="AB108" s="141" t="str">
        <f>VLOOKUP($AC108,'BD ITEMS 16NOV S&amp;M'!$B:$E,3,0)</f>
        <v>MX002144</v>
      </c>
      <c r="AC108" s="141">
        <v>9705</v>
      </c>
      <c r="AD108" s="142" t="s">
        <v>304</v>
      </c>
      <c r="AE108" s="143">
        <v>20</v>
      </c>
      <c r="AF108" s="143"/>
      <c r="AG108" s="144"/>
      <c r="AH108" s="238" t="str">
        <f t="shared" ref="AH108:AH122" si="11">IF(AG108*AE108=0," ",AG108*AE108)</f>
        <v xml:space="preserve"> </v>
      </c>
    </row>
    <row r="109" spans="2:34" ht="17.100000000000001" customHeight="1">
      <c r="B109" s="276" t="str">
        <f t="shared" si="9"/>
        <v xml:space="preserve"> </v>
      </c>
      <c r="C109" s="276"/>
      <c r="D109" s="276"/>
      <c r="E109" s="276"/>
      <c r="F109" s="276"/>
      <c r="G109" s="276"/>
      <c r="H109" s="276"/>
      <c r="I109" s="183">
        <f>VLOOKUP($K109,'BD ITEMS 16NOV S&amp;M'!$B:$E,4,0)</f>
        <v>10121800</v>
      </c>
      <c r="J109" s="183" t="str">
        <f>VLOOKUP($K109,'BD ITEMS 16NOV S&amp;M'!$B:$E,3,0)</f>
        <v>MX000693</v>
      </c>
      <c r="K109" s="183">
        <v>57116</v>
      </c>
      <c r="L109" s="184" t="s">
        <v>179</v>
      </c>
      <c r="M109" s="144">
        <v>1</v>
      </c>
      <c r="N109" s="277">
        <v>20</v>
      </c>
      <c r="O109" s="144"/>
      <c r="P109" s="224" t="str">
        <f>IF(O109*M109=0," ",O109*M109)</f>
        <v xml:space="preserve"> </v>
      </c>
      <c r="Q109" s="152"/>
      <c r="R109" s="274" t="str">
        <f t="shared" si="10"/>
        <v xml:space="preserve"> </v>
      </c>
      <c r="S109" s="274"/>
      <c r="T109" s="274"/>
      <c r="U109" s="274"/>
      <c r="V109" s="274"/>
      <c r="W109" s="274"/>
      <c r="X109" s="274"/>
      <c r="Y109" s="274"/>
      <c r="Z109" s="274"/>
      <c r="AA109" s="146">
        <f>VLOOKUP($AC109,'BD ITEMS 16NOV S&amp;M'!$B:$E,4,0)</f>
        <v>10122100</v>
      </c>
      <c r="AB109" s="146" t="str">
        <f>VLOOKUP($AC109,'BD ITEMS 16NOV S&amp;M'!$B:$E,3,0)</f>
        <v>MX002149</v>
      </c>
      <c r="AC109" s="146">
        <v>9702</v>
      </c>
      <c r="AD109" s="147" t="s">
        <v>303</v>
      </c>
      <c r="AE109" s="148">
        <v>20</v>
      </c>
      <c r="AF109" s="148"/>
      <c r="AG109" s="149"/>
      <c r="AH109" s="238" t="str">
        <f t="shared" si="11"/>
        <v xml:space="preserve"> </v>
      </c>
    </row>
    <row r="110" spans="2:34" ht="17.100000000000001" customHeight="1">
      <c r="B110" s="276" t="str">
        <f t="shared" si="9"/>
        <v xml:space="preserve"> </v>
      </c>
      <c r="C110" s="276"/>
      <c r="D110" s="276"/>
      <c r="E110" s="276"/>
      <c r="F110" s="276"/>
      <c r="G110" s="276"/>
      <c r="H110" s="276"/>
      <c r="I110" s="127">
        <f>VLOOKUP($K110,'BD ITEMS 16NOV S&amp;M'!$B:$E,4,0)</f>
        <v>10121800</v>
      </c>
      <c r="J110" s="127" t="str">
        <f>VLOOKUP($K110,'BD ITEMS 16NOV S&amp;M'!$B:$E,3,0)</f>
        <v>MX000700</v>
      </c>
      <c r="K110" s="127">
        <v>57110</v>
      </c>
      <c r="L110" s="128" t="s">
        <v>180</v>
      </c>
      <c r="M110" s="149">
        <v>3.75</v>
      </c>
      <c r="N110" s="281">
        <v>6</v>
      </c>
      <c r="O110" s="149"/>
      <c r="P110" s="248" t="str">
        <f>IF(O110*M110=0," ",O110*M110)</f>
        <v xml:space="preserve"> </v>
      </c>
      <c r="Q110" s="152"/>
      <c r="R110" s="274" t="str">
        <f t="shared" si="10"/>
        <v xml:space="preserve"> </v>
      </c>
      <c r="S110" s="274"/>
      <c r="T110" s="274"/>
      <c r="U110" s="274"/>
      <c r="V110" s="274"/>
      <c r="W110" s="274"/>
      <c r="X110" s="274"/>
      <c r="Y110" s="274"/>
      <c r="Z110" s="274"/>
      <c r="AA110" s="146">
        <f>VLOOKUP($AC110,'BD ITEMS 16NOV S&amp;M'!$B:$E,4,0)</f>
        <v>10122100</v>
      </c>
      <c r="AB110" s="146" t="str">
        <f>VLOOKUP($AC110,'BD ITEMS 16NOV S&amp;M'!$B:$E,3,0)</f>
        <v>MX002146</v>
      </c>
      <c r="AC110" s="146">
        <v>9706</v>
      </c>
      <c r="AD110" s="147" t="s">
        <v>302</v>
      </c>
      <c r="AE110" s="148">
        <v>25</v>
      </c>
      <c r="AF110" s="148"/>
      <c r="AG110" s="149"/>
      <c r="AH110" s="238" t="str">
        <f t="shared" si="11"/>
        <v xml:space="preserve"> </v>
      </c>
    </row>
    <row r="111" spans="2:34" ht="17.100000000000001" customHeight="1" thickBot="1">
      <c r="B111" s="276" t="str">
        <f t="shared" si="9"/>
        <v xml:space="preserve"> </v>
      </c>
      <c r="C111" s="276"/>
      <c r="D111" s="276"/>
      <c r="E111" s="276"/>
      <c r="F111" s="276"/>
      <c r="G111" s="276"/>
      <c r="H111" s="276"/>
      <c r="I111" s="132">
        <f>VLOOKUP($K111,'BD ITEMS 16NOV S&amp;M'!$B:$E,4,0)</f>
        <v>10121800</v>
      </c>
      <c r="J111" s="132" t="str">
        <f>VLOOKUP($K111,'BD ITEMS 16NOV S&amp;M'!$B:$E,3,0)</f>
        <v>MX000697</v>
      </c>
      <c r="K111" s="132">
        <v>57115</v>
      </c>
      <c r="L111" s="133" t="s">
        <v>241</v>
      </c>
      <c r="M111" s="236">
        <v>25</v>
      </c>
      <c r="N111" s="236"/>
      <c r="O111" s="236"/>
      <c r="P111" s="249" t="str">
        <f>IF(O111*M111=0," ",O111*M111)</f>
        <v xml:space="preserve"> </v>
      </c>
      <c r="Q111" s="152"/>
      <c r="R111" s="274" t="str">
        <f t="shared" si="10"/>
        <v xml:space="preserve"> </v>
      </c>
      <c r="S111" s="274"/>
      <c r="T111" s="274"/>
      <c r="U111" s="274"/>
      <c r="V111" s="274"/>
      <c r="W111" s="274"/>
      <c r="X111" s="274"/>
      <c r="Y111" s="274"/>
      <c r="Z111" s="274"/>
      <c r="AA111" s="146">
        <f>VLOOKUP($AC111,'BD ITEMS 16NOV S&amp;M'!$B:$E,4,0)</f>
        <v>10122100</v>
      </c>
      <c r="AB111" s="146" t="str">
        <f>VLOOKUP($AC111,'BD ITEMS 16NOV S&amp;M'!$B:$E,3,0)</f>
        <v>MX002148</v>
      </c>
      <c r="AC111" s="146">
        <v>9700</v>
      </c>
      <c r="AD111" s="147" t="s">
        <v>301</v>
      </c>
      <c r="AE111" s="130">
        <v>20</v>
      </c>
      <c r="AF111" s="130"/>
      <c r="AG111" s="149"/>
      <c r="AH111" s="238" t="str">
        <f t="shared" si="11"/>
        <v xml:space="preserve"> </v>
      </c>
    </row>
    <row r="112" spans="2:34" ht="17.100000000000001" customHeight="1" thickBot="1">
      <c r="B112" s="276">
        <f t="shared" si="9"/>
        <v>0</v>
      </c>
      <c r="C112" s="276"/>
      <c r="D112" s="276"/>
      <c r="E112" s="276"/>
      <c r="F112" s="276"/>
      <c r="G112" s="276"/>
      <c r="H112" s="276"/>
      <c r="I112" s="154"/>
      <c r="J112" s="154"/>
      <c r="M112" s="158"/>
      <c r="N112" s="158"/>
      <c r="O112" s="158"/>
      <c r="P112" s="154"/>
      <c r="Q112" s="152"/>
      <c r="R112" s="274" t="str">
        <f t="shared" si="10"/>
        <v xml:space="preserve"> </v>
      </c>
      <c r="S112" s="274"/>
      <c r="T112" s="274"/>
      <c r="U112" s="274"/>
      <c r="V112" s="274"/>
      <c r="W112" s="274"/>
      <c r="X112" s="274"/>
      <c r="Y112" s="274"/>
      <c r="Z112" s="274"/>
      <c r="AA112" s="146">
        <f>VLOOKUP($AC112,'BD ITEMS 16NOV S&amp;M'!$B:$E,4,0)</f>
        <v>10122100</v>
      </c>
      <c r="AB112" s="146" t="str">
        <f>VLOOKUP($AC112,'BD ITEMS 16NOV S&amp;M'!$B:$E,3,0)</f>
        <v>MX002150</v>
      </c>
      <c r="AC112" s="146">
        <v>9708</v>
      </c>
      <c r="AD112" s="147" t="s">
        <v>300</v>
      </c>
      <c r="AE112" s="150">
        <v>25</v>
      </c>
      <c r="AF112" s="150"/>
      <c r="AG112" s="149"/>
      <c r="AH112" s="238" t="str">
        <f t="shared" si="11"/>
        <v xml:space="preserve"> </v>
      </c>
    </row>
    <row r="113" spans="2:34" ht="17.100000000000001" customHeight="1" thickBot="1">
      <c r="B113" s="276" t="str">
        <f t="shared" si="9"/>
        <v xml:space="preserve"> </v>
      </c>
      <c r="C113" s="276"/>
      <c r="D113" s="276"/>
      <c r="E113" s="276"/>
      <c r="F113" s="276"/>
      <c r="G113" s="276"/>
      <c r="H113" s="276"/>
      <c r="I113" s="250">
        <f>VLOOKUP($K113,'BD ITEMS 16NOV S&amp;M'!$B:$E,4,0)</f>
        <v>10121800</v>
      </c>
      <c r="J113" s="250" t="str">
        <f>VLOOKUP($K113,'BD ITEMS 16NOV S&amp;M'!$B:$E,3,0)</f>
        <v>MX000689</v>
      </c>
      <c r="K113" s="250">
        <v>57125</v>
      </c>
      <c r="L113" s="251" t="s">
        <v>181</v>
      </c>
      <c r="M113" s="252">
        <v>25</v>
      </c>
      <c r="N113" s="252"/>
      <c r="O113" s="252"/>
      <c r="P113" s="253" t="str">
        <f>IF(O113*M113=0," ",O113*M113)</f>
        <v xml:space="preserve"> </v>
      </c>
      <c r="Q113" s="152"/>
      <c r="R113" s="274" t="str">
        <f t="shared" si="10"/>
        <v xml:space="preserve"> </v>
      </c>
      <c r="S113" s="274"/>
      <c r="T113" s="274"/>
      <c r="U113" s="274"/>
      <c r="V113" s="274"/>
      <c r="W113" s="274"/>
      <c r="X113" s="274"/>
      <c r="Y113" s="274"/>
      <c r="Z113" s="274"/>
      <c r="AA113" s="146">
        <f>VLOOKUP($AC113,'BD ITEMS 16NOV S&amp;M'!$B:$E,4,0)</f>
        <v>10122100</v>
      </c>
      <c r="AB113" s="146" t="str">
        <f>VLOOKUP($AC113,'BD ITEMS 16NOV S&amp;M'!$B:$E,3,0)</f>
        <v>MX002147</v>
      </c>
      <c r="AC113" s="146">
        <v>9703</v>
      </c>
      <c r="AD113" s="147" t="s">
        <v>299</v>
      </c>
      <c r="AE113" s="150">
        <v>20</v>
      </c>
      <c r="AF113" s="150"/>
      <c r="AG113" s="149"/>
      <c r="AH113" s="238" t="str">
        <f t="shared" si="11"/>
        <v xml:space="preserve"> </v>
      </c>
    </row>
    <row r="114" spans="2:34" ht="17.100000000000001" customHeight="1" thickBot="1">
      <c r="B114" s="276">
        <f t="shared" si="9"/>
        <v>0</v>
      </c>
      <c r="C114" s="276"/>
      <c r="D114" s="276"/>
      <c r="E114" s="276"/>
      <c r="F114" s="276"/>
      <c r="G114" s="276"/>
      <c r="H114" s="276"/>
      <c r="I114" s="154"/>
      <c r="J114" s="154"/>
      <c r="L114" s="254"/>
      <c r="M114" s="255"/>
      <c r="P114" s="234"/>
      <c r="Q114" s="152"/>
      <c r="R114" s="274" t="str">
        <f t="shared" si="10"/>
        <v xml:space="preserve"> </v>
      </c>
      <c r="S114" s="274"/>
      <c r="T114" s="274"/>
      <c r="U114" s="274"/>
      <c r="V114" s="274"/>
      <c r="W114" s="274"/>
      <c r="X114" s="274"/>
      <c r="Y114" s="274"/>
      <c r="Z114" s="274"/>
      <c r="AA114" s="146">
        <f>VLOOKUP($AC114,'BD ITEMS 16NOV S&amp;M'!$B:$E,4,0)</f>
        <v>10122100</v>
      </c>
      <c r="AB114" s="146" t="str">
        <f>VLOOKUP($AC114,'BD ITEMS 16NOV S&amp;M'!$B:$E,3,0)</f>
        <v>MX002142</v>
      </c>
      <c r="AC114" s="146">
        <v>9701</v>
      </c>
      <c r="AD114" s="147" t="s">
        <v>298</v>
      </c>
      <c r="AE114" s="150">
        <v>20</v>
      </c>
      <c r="AF114" s="150"/>
      <c r="AG114" s="149"/>
      <c r="AH114" s="238" t="str">
        <f t="shared" si="11"/>
        <v xml:space="preserve"> </v>
      </c>
    </row>
    <row r="115" spans="2:34" ht="17.100000000000001" customHeight="1" thickBot="1">
      <c r="B115" s="276" t="str">
        <f t="shared" si="9"/>
        <v xml:space="preserve"> </v>
      </c>
      <c r="C115" s="276"/>
      <c r="D115" s="276"/>
      <c r="E115" s="276"/>
      <c r="F115" s="276"/>
      <c r="G115" s="276"/>
      <c r="H115" s="276"/>
      <c r="I115" s="250">
        <f>VLOOKUP($K115,'BD ITEMS 16NOV S&amp;M'!$B:$E,4,0)</f>
        <v>10121800</v>
      </c>
      <c r="J115" s="250" t="str">
        <f>VLOOKUP($K115,'BD ITEMS 16NOV S&amp;M'!$B:$E,3,0)</f>
        <v>MX000683</v>
      </c>
      <c r="K115" s="250">
        <v>57687</v>
      </c>
      <c r="L115" s="251" t="s">
        <v>289</v>
      </c>
      <c r="M115" s="252">
        <v>25</v>
      </c>
      <c r="N115" s="252"/>
      <c r="O115" s="252"/>
      <c r="P115" s="253" t="str">
        <f>IF(O115*M115=0," ",O115*M115)</f>
        <v xml:space="preserve"> </v>
      </c>
      <c r="Q115" s="152"/>
      <c r="R115" s="274" t="str">
        <f t="shared" si="10"/>
        <v xml:space="preserve"> </v>
      </c>
      <c r="S115" s="274"/>
      <c r="T115" s="274"/>
      <c r="U115" s="274"/>
      <c r="V115" s="274"/>
      <c r="W115" s="274"/>
      <c r="X115" s="274"/>
      <c r="Y115" s="274"/>
      <c r="Z115" s="274"/>
      <c r="AA115" s="146">
        <f>VLOOKUP($AC115,'BD ITEMS 16NOV S&amp;M'!$B:$E,4,0)</f>
        <v>10122100</v>
      </c>
      <c r="AB115" s="146" t="str">
        <f>VLOOKUP($AC115,'BD ITEMS 16NOV S&amp;M'!$B:$E,3,0)</f>
        <v>MX002141</v>
      </c>
      <c r="AC115" s="146">
        <v>9709</v>
      </c>
      <c r="AD115" s="147" t="s">
        <v>297</v>
      </c>
      <c r="AE115" s="150">
        <v>28</v>
      </c>
      <c r="AF115" s="150"/>
      <c r="AG115" s="149"/>
      <c r="AH115" s="238" t="str">
        <f t="shared" si="11"/>
        <v xml:space="preserve"> </v>
      </c>
    </row>
    <row r="116" spans="2:34" ht="17.100000000000001" customHeight="1" thickBot="1">
      <c r="B116" s="276">
        <f t="shared" si="9"/>
        <v>0</v>
      </c>
      <c r="C116" s="276"/>
      <c r="D116" s="276"/>
      <c r="E116" s="276"/>
      <c r="F116" s="276"/>
      <c r="G116" s="276"/>
      <c r="H116" s="276"/>
      <c r="I116" s="279"/>
      <c r="J116" s="279"/>
      <c r="K116" s="279"/>
      <c r="L116" s="164"/>
      <c r="M116" s="221"/>
      <c r="N116" s="280"/>
      <c r="O116" s="221"/>
      <c r="P116" s="279"/>
      <c r="Q116" s="152"/>
      <c r="R116" s="274" t="str">
        <f t="shared" si="10"/>
        <v xml:space="preserve"> </v>
      </c>
      <c r="S116" s="274"/>
      <c r="T116" s="274"/>
      <c r="U116" s="274"/>
      <c r="V116" s="274"/>
      <c r="W116" s="274"/>
      <c r="X116" s="274"/>
      <c r="Y116" s="274"/>
      <c r="Z116" s="274"/>
      <c r="AA116" s="146">
        <f>VLOOKUP($AC116,'BD ITEMS 16NOV S&amp;M'!$B:$E,4,0)</f>
        <v>10122100</v>
      </c>
      <c r="AB116" s="146" t="str">
        <f>VLOOKUP($AC116,'BD ITEMS 16NOV S&amp;M'!$B:$E,3,0)</f>
        <v>MX002148</v>
      </c>
      <c r="AC116" s="146">
        <v>9700</v>
      </c>
      <c r="AD116" s="147" t="s">
        <v>296</v>
      </c>
      <c r="AE116" s="150">
        <v>25</v>
      </c>
      <c r="AF116" s="150"/>
      <c r="AG116" s="149"/>
      <c r="AH116" s="238" t="str">
        <f t="shared" si="11"/>
        <v xml:space="preserve"> </v>
      </c>
    </row>
    <row r="117" spans="2:34" ht="17.100000000000001" customHeight="1">
      <c r="B117" s="276" t="str">
        <f t="shared" si="9"/>
        <v xml:space="preserve"> </v>
      </c>
      <c r="C117" s="276"/>
      <c r="D117" s="276"/>
      <c r="E117" s="276"/>
      <c r="F117" s="276"/>
      <c r="G117" s="276"/>
      <c r="H117" s="276"/>
      <c r="I117" s="183">
        <f>VLOOKUP($K117,'BD ITEMS 16NOV S&amp;M'!$B:$E,4,0)</f>
        <v>10121800</v>
      </c>
      <c r="J117" s="183" t="str">
        <f>VLOOKUP($K117,'BD ITEMS 16NOV S&amp;M'!$B:$E,3,0)</f>
        <v>MX000583</v>
      </c>
      <c r="K117" s="183">
        <v>57163</v>
      </c>
      <c r="L117" s="184" t="s">
        <v>182</v>
      </c>
      <c r="M117" s="144">
        <v>0.5</v>
      </c>
      <c r="N117" s="277">
        <v>30</v>
      </c>
      <c r="O117" s="144"/>
      <c r="P117" s="256" t="str">
        <f>IF(O117*M117=0," ",O117*M117)</f>
        <v xml:space="preserve"> </v>
      </c>
      <c r="Q117" s="152"/>
      <c r="R117" s="274" t="str">
        <f t="shared" si="10"/>
        <v xml:space="preserve"> </v>
      </c>
      <c r="S117" s="274"/>
      <c r="T117" s="274"/>
      <c r="U117" s="274"/>
      <c r="V117" s="274"/>
      <c r="W117" s="274"/>
      <c r="X117" s="274"/>
      <c r="Y117" s="274"/>
      <c r="Z117" s="274"/>
      <c r="AA117" s="146">
        <f>VLOOKUP($AC117,'BD ITEMS 16NOV S&amp;M'!$B:$E,4,0)</f>
        <v>10122100</v>
      </c>
      <c r="AB117" s="146" t="str">
        <f>VLOOKUP($AC117,'BD ITEMS 16NOV S&amp;M'!$B:$E,3,0)</f>
        <v>MX002145</v>
      </c>
      <c r="AC117" s="146">
        <v>9704</v>
      </c>
      <c r="AD117" s="147" t="s">
        <v>295</v>
      </c>
      <c r="AE117" s="150">
        <v>25</v>
      </c>
      <c r="AF117" s="150"/>
      <c r="AG117" s="149"/>
      <c r="AH117" s="238" t="str">
        <f t="shared" si="11"/>
        <v xml:space="preserve"> </v>
      </c>
    </row>
    <row r="118" spans="2:34" ht="17.100000000000001" customHeight="1" thickBot="1">
      <c r="B118" s="276" t="str">
        <f t="shared" si="9"/>
        <v xml:space="preserve"> </v>
      </c>
      <c r="C118" s="276"/>
      <c r="D118" s="276"/>
      <c r="E118" s="276"/>
      <c r="F118" s="276"/>
      <c r="G118" s="276"/>
      <c r="H118" s="276"/>
      <c r="I118" s="132">
        <f>VLOOKUP($K118,'BD ITEMS 16NOV S&amp;M'!$B:$E,4,0)</f>
        <v>10121800</v>
      </c>
      <c r="J118" s="132" t="str">
        <f>VLOOKUP($K118,'BD ITEMS 16NOV S&amp;M'!$B:$E,3,0)</f>
        <v>MX000586</v>
      </c>
      <c r="K118" s="132">
        <v>57164</v>
      </c>
      <c r="L118" s="133" t="s">
        <v>183</v>
      </c>
      <c r="M118" s="236">
        <v>15</v>
      </c>
      <c r="N118" s="275"/>
      <c r="O118" s="236"/>
      <c r="P118" s="249" t="str">
        <f>IF(O118*M118=0," ",O118*M118)</f>
        <v xml:space="preserve"> </v>
      </c>
      <c r="Q118" s="152"/>
      <c r="R118" s="274" t="str">
        <f t="shared" si="10"/>
        <v xml:space="preserve"> </v>
      </c>
      <c r="S118" s="274"/>
      <c r="T118" s="274"/>
      <c r="U118" s="274"/>
      <c r="V118" s="274"/>
      <c r="W118" s="274"/>
      <c r="X118" s="274"/>
      <c r="Y118" s="274"/>
      <c r="Z118" s="274"/>
      <c r="AA118" s="146">
        <f>VLOOKUP($AC118,'BD ITEMS 16NOV S&amp;M'!$B:$E,4,0)</f>
        <v>10122100</v>
      </c>
      <c r="AB118" s="146" t="str">
        <f>VLOOKUP($AC118,'BD ITEMS 16NOV S&amp;M'!$B:$E,3,0)</f>
        <v>MX002143</v>
      </c>
      <c r="AC118" s="146">
        <v>9710</v>
      </c>
      <c r="AD118" s="147" t="s">
        <v>271</v>
      </c>
      <c r="AE118" s="150">
        <v>25</v>
      </c>
      <c r="AF118" s="150"/>
      <c r="AG118" s="149"/>
      <c r="AH118" s="238" t="str">
        <f t="shared" si="11"/>
        <v xml:space="preserve"> </v>
      </c>
    </row>
    <row r="119" spans="2:34" ht="17.100000000000001" customHeight="1" thickBot="1">
      <c r="B119" s="276">
        <f t="shared" si="9"/>
        <v>0</v>
      </c>
      <c r="C119" s="276"/>
      <c r="D119" s="276"/>
      <c r="E119" s="276"/>
      <c r="F119" s="276"/>
      <c r="G119" s="276"/>
      <c r="H119" s="276"/>
      <c r="I119" s="154"/>
      <c r="J119" s="154"/>
      <c r="M119" s="158"/>
      <c r="N119" s="234"/>
      <c r="O119" s="158"/>
      <c r="P119" s="154"/>
      <c r="Q119" s="152"/>
      <c r="R119" s="274" t="str">
        <f t="shared" si="10"/>
        <v xml:space="preserve"> </v>
      </c>
      <c r="S119" s="274"/>
      <c r="T119" s="274"/>
      <c r="U119" s="274"/>
      <c r="V119" s="274"/>
      <c r="W119" s="274"/>
      <c r="X119" s="274"/>
      <c r="Y119" s="274"/>
      <c r="Z119" s="274"/>
      <c r="AA119" s="146">
        <f>VLOOKUP($AC119,'BD ITEMS 16NOV S&amp;M'!$B:$E,4,0)</f>
        <v>10122100</v>
      </c>
      <c r="AB119" s="146" t="str">
        <f>VLOOKUP($AC119,'BD ITEMS 16NOV S&amp;M'!$B:$E,3,0)</f>
        <v>MX000466</v>
      </c>
      <c r="AC119" s="146">
        <v>85919</v>
      </c>
      <c r="AD119" s="147" t="s">
        <v>108</v>
      </c>
      <c r="AE119" s="150">
        <v>15</v>
      </c>
      <c r="AF119" s="150"/>
      <c r="AG119" s="149"/>
      <c r="AH119" s="238" t="str">
        <f t="shared" si="11"/>
        <v xml:space="preserve"> </v>
      </c>
    </row>
    <row r="120" spans="2:34" ht="17.100000000000001" customHeight="1">
      <c r="B120" s="276" t="str">
        <f t="shared" si="9"/>
        <v xml:space="preserve"> </v>
      </c>
      <c r="C120" s="276"/>
      <c r="D120" s="276"/>
      <c r="E120" s="276"/>
      <c r="F120" s="276"/>
      <c r="G120" s="276"/>
      <c r="H120" s="276"/>
      <c r="I120" s="183">
        <f>VLOOKUP($K120,'BD ITEMS 16NOV S&amp;M'!$B:$E,4,0)</f>
        <v>10121800</v>
      </c>
      <c r="J120" s="183" t="str">
        <f>VLOOKUP($K120,'BD ITEMS 16NOV S&amp;M'!$B:$E,3,0)</f>
        <v>MX000593</v>
      </c>
      <c r="K120" s="183">
        <v>57832</v>
      </c>
      <c r="L120" s="184" t="s">
        <v>184</v>
      </c>
      <c r="M120" s="144">
        <v>10</v>
      </c>
      <c r="N120" s="277"/>
      <c r="O120" s="144"/>
      <c r="P120" s="256" t="str">
        <f>IF(O120*M120=0," ",O120*M120)</f>
        <v xml:space="preserve"> </v>
      </c>
      <c r="Q120" s="152"/>
      <c r="R120" s="274" t="str">
        <f t="shared" si="10"/>
        <v xml:space="preserve"> </v>
      </c>
      <c r="S120" s="274"/>
      <c r="T120" s="274"/>
      <c r="U120" s="274"/>
      <c r="V120" s="274"/>
      <c r="W120" s="274"/>
      <c r="X120" s="274"/>
      <c r="Y120" s="274"/>
      <c r="Z120" s="274"/>
      <c r="AA120" s="146">
        <f>VLOOKUP($AC120,'BD ITEMS 16NOV S&amp;M'!$B:$E,4,0)</f>
        <v>10122100</v>
      </c>
      <c r="AB120" s="146" t="str">
        <f>VLOOKUP($AC120,'BD ITEMS 16NOV S&amp;M'!$B:$E,3,0)</f>
        <v>MX000465</v>
      </c>
      <c r="AC120" s="146">
        <v>85929</v>
      </c>
      <c r="AD120" s="147" t="s">
        <v>109</v>
      </c>
      <c r="AE120" s="150">
        <v>15</v>
      </c>
      <c r="AF120" s="150"/>
      <c r="AG120" s="149"/>
      <c r="AH120" s="238" t="str">
        <f t="shared" si="11"/>
        <v xml:space="preserve"> </v>
      </c>
    </row>
    <row r="121" spans="2:34" ht="17.100000000000001" customHeight="1" thickBot="1">
      <c r="B121" s="276" t="str">
        <f t="shared" si="9"/>
        <v xml:space="preserve"> </v>
      </c>
      <c r="C121" s="276"/>
      <c r="D121" s="276"/>
      <c r="E121" s="276"/>
      <c r="F121" s="276"/>
      <c r="G121" s="276"/>
      <c r="H121" s="276"/>
      <c r="I121" s="132">
        <f>VLOOKUP($K121,'BD ITEMS 16NOV S&amp;M'!$B:$E,4,0)</f>
        <v>10121800</v>
      </c>
      <c r="J121" s="132" t="str">
        <f>VLOOKUP($K121,'BD ITEMS 16NOV S&amp;M'!$B:$E,3,0)</f>
        <v>MX000592</v>
      </c>
      <c r="K121" s="132">
        <v>57837</v>
      </c>
      <c r="L121" s="133" t="s">
        <v>185</v>
      </c>
      <c r="M121" s="236">
        <v>1.3</v>
      </c>
      <c r="N121" s="275">
        <v>10</v>
      </c>
      <c r="O121" s="236"/>
      <c r="P121" s="249" t="str">
        <f>IF(O121*M121=0," ",O121*M121)</f>
        <v xml:space="preserve"> </v>
      </c>
      <c r="Q121" s="152"/>
      <c r="R121" s="274" t="str">
        <f t="shared" si="10"/>
        <v xml:space="preserve"> </v>
      </c>
      <c r="S121" s="274"/>
      <c r="T121" s="274"/>
      <c r="U121" s="274"/>
      <c r="V121" s="274"/>
      <c r="W121" s="274"/>
      <c r="X121" s="274"/>
      <c r="Y121" s="274"/>
      <c r="Z121" s="274"/>
      <c r="AA121" s="146"/>
      <c r="AB121" s="146"/>
      <c r="AC121" s="146"/>
      <c r="AD121" s="147"/>
      <c r="AE121" s="150"/>
      <c r="AF121" s="150"/>
      <c r="AG121" s="149"/>
      <c r="AH121" s="238" t="str">
        <f t="shared" si="11"/>
        <v xml:space="preserve"> </v>
      </c>
    </row>
    <row r="122" spans="2:34" ht="17.100000000000001" customHeight="1" thickBot="1">
      <c r="B122" s="276" t="str">
        <f t="shared" si="9"/>
        <v xml:space="preserve"> </v>
      </c>
      <c r="C122" s="276"/>
      <c r="D122" s="276"/>
      <c r="E122" s="276"/>
      <c r="F122" s="276"/>
      <c r="G122" s="276"/>
      <c r="H122" s="276"/>
      <c r="I122" s="250">
        <f>VLOOKUP($K122,'BD ITEMS 16NOV S&amp;M'!$B:$E,4,0)</f>
        <v>10121800</v>
      </c>
      <c r="J122" s="250" t="str">
        <f>VLOOKUP($K122,'BD ITEMS 16NOV S&amp;M'!$B:$E,3,0)</f>
        <v>MX000598</v>
      </c>
      <c r="K122" s="250">
        <v>57050</v>
      </c>
      <c r="L122" s="251" t="s">
        <v>268</v>
      </c>
      <c r="M122" s="252"/>
      <c r="N122" s="278"/>
      <c r="O122" s="252"/>
      <c r="P122" s="253" t="str">
        <f>IF(O122*M122=0," ",O122*M122)</f>
        <v xml:space="preserve"> </v>
      </c>
      <c r="Q122" s="152"/>
      <c r="R122" s="274" t="str">
        <f t="shared" si="10"/>
        <v xml:space="preserve"> </v>
      </c>
      <c r="S122" s="274"/>
      <c r="T122" s="274"/>
      <c r="U122" s="274"/>
      <c r="V122" s="274"/>
      <c r="W122" s="274"/>
      <c r="X122" s="274"/>
      <c r="Y122" s="274"/>
      <c r="Z122" s="274"/>
      <c r="AA122" s="136"/>
      <c r="AB122" s="136"/>
      <c r="AC122" s="136"/>
      <c r="AD122" s="137"/>
      <c r="AE122" s="138"/>
      <c r="AF122" s="138"/>
      <c r="AG122" s="139"/>
      <c r="AH122" s="238" t="str">
        <f t="shared" si="11"/>
        <v xml:space="preserve"> </v>
      </c>
    </row>
    <row r="123" spans="2:34" ht="17.100000000000001" customHeight="1" thickBot="1">
      <c r="B123" s="276" t="str">
        <f t="shared" si="9"/>
        <v xml:space="preserve"> </v>
      </c>
      <c r="C123" s="276"/>
      <c r="D123" s="276"/>
      <c r="E123" s="276"/>
      <c r="F123" s="276"/>
      <c r="G123" s="276"/>
      <c r="H123" s="276"/>
      <c r="I123" s="250">
        <f>VLOOKUP($K123,'BD ITEMS 16NOV S&amp;M'!$B:$E,4,0)</f>
        <v>10121800</v>
      </c>
      <c r="J123" s="250" t="str">
        <f>VLOOKUP($K123,'BD ITEMS 16NOV S&amp;M'!$B:$E,3,0)</f>
        <v>MX000590</v>
      </c>
      <c r="K123" s="250" t="s">
        <v>269</v>
      </c>
      <c r="L123" s="251" t="s">
        <v>270</v>
      </c>
      <c r="M123" s="252">
        <v>1.6</v>
      </c>
      <c r="N123" s="278"/>
      <c r="O123" s="252"/>
      <c r="P123" s="253" t="str">
        <f>IF(O123*M123=0," ",O123*M123)</f>
        <v xml:space="preserve"> </v>
      </c>
      <c r="Q123" s="152"/>
      <c r="R123" s="274">
        <f t="shared" si="10"/>
        <v>0</v>
      </c>
      <c r="S123" s="274"/>
      <c r="T123" s="274"/>
      <c r="U123" s="274"/>
      <c r="V123" s="274"/>
      <c r="W123" s="274"/>
      <c r="X123" s="274"/>
      <c r="Y123" s="274"/>
      <c r="Z123" s="274"/>
      <c r="AA123" s="136"/>
      <c r="AB123" s="136"/>
      <c r="AC123" s="136"/>
      <c r="AD123" s="137" t="s">
        <v>232</v>
      </c>
      <c r="AE123" s="138"/>
      <c r="AF123" s="138"/>
      <c r="AG123" s="139" t="s">
        <v>267</v>
      </c>
      <c r="AH123" s="140"/>
    </row>
    <row r="124" spans="2:34" ht="17.100000000000001" customHeight="1" thickBot="1">
      <c r="B124" s="276">
        <f t="shared" si="9"/>
        <v>0</v>
      </c>
      <c r="C124" s="276"/>
      <c r="D124" s="276"/>
      <c r="E124" s="276"/>
      <c r="F124" s="276"/>
      <c r="G124" s="276"/>
      <c r="H124" s="276"/>
      <c r="I124" s="154"/>
      <c r="J124" s="154"/>
      <c r="L124" s="254"/>
      <c r="M124" s="255"/>
      <c r="P124" s="234"/>
      <c r="Q124" s="152"/>
      <c r="R124" s="274" t="str">
        <f t="shared" si="10"/>
        <v xml:space="preserve"> </v>
      </c>
      <c r="S124" s="274"/>
      <c r="T124" s="274"/>
      <c r="U124" s="274"/>
      <c r="V124" s="274"/>
      <c r="W124" s="274"/>
      <c r="X124" s="274"/>
      <c r="Y124" s="274"/>
      <c r="Z124" s="274"/>
      <c r="AA124" s="141">
        <f>VLOOKUP($AC124,'BD ITEMS 16NOV S&amp;M'!$B:$E,4,0)</f>
        <v>10122100</v>
      </c>
      <c r="AB124" s="141" t="str">
        <f>VLOOKUP($AC124,'BD ITEMS 16NOV S&amp;M'!$B:$E,3,0)</f>
        <v>MX000067</v>
      </c>
      <c r="AC124" s="141">
        <v>8815</v>
      </c>
      <c r="AD124" s="142" t="s">
        <v>294</v>
      </c>
      <c r="AE124" s="143">
        <v>1</v>
      </c>
      <c r="AF124" s="143"/>
      <c r="AG124" s="144"/>
      <c r="AH124" s="238" t="str">
        <f>IF(AG124*AE124=0," ",AG124*AE124)</f>
        <v xml:space="preserve"> </v>
      </c>
    </row>
    <row r="125" spans="2:34" ht="17.100000000000001" customHeight="1">
      <c r="B125" s="276" t="str">
        <f t="shared" si="9"/>
        <v xml:space="preserve"> </v>
      </c>
      <c r="C125" s="276"/>
      <c r="D125" s="276"/>
      <c r="E125" s="276"/>
      <c r="F125" s="276"/>
      <c r="G125" s="276"/>
      <c r="H125" s="276"/>
      <c r="I125" s="183">
        <f>VLOOKUP($K125,'BD ITEMS 16NOV S&amp;M'!$B:$E,4,0)</f>
        <v>10121800</v>
      </c>
      <c r="J125" s="183" t="str">
        <f>VLOOKUP($K125,'BD ITEMS 16NOV S&amp;M'!$B:$E,3,0)</f>
        <v>MX000706</v>
      </c>
      <c r="K125" s="183">
        <v>27091</v>
      </c>
      <c r="L125" s="184" t="s">
        <v>186</v>
      </c>
      <c r="M125" s="144">
        <v>1.5</v>
      </c>
      <c r="N125" s="277"/>
      <c r="O125" s="144"/>
      <c r="P125" s="256" t="str">
        <f>IF(O125*M125=0," ",O125*M125)</f>
        <v xml:space="preserve"> </v>
      </c>
      <c r="Q125" s="152"/>
      <c r="R125" s="274" t="str">
        <f t="shared" si="10"/>
        <v xml:space="preserve"> </v>
      </c>
      <c r="S125" s="274"/>
      <c r="T125" s="274"/>
      <c r="U125" s="274"/>
      <c r="V125" s="274"/>
      <c r="W125" s="274"/>
      <c r="X125" s="274"/>
      <c r="Y125" s="274"/>
      <c r="Z125" s="274"/>
      <c r="AA125" s="146">
        <f>VLOOKUP($AC125,'BD ITEMS 16NOV S&amp;M'!$B:$E,4,0)</f>
        <v>10122100</v>
      </c>
      <c r="AB125" s="146" t="str">
        <f>VLOOKUP($AC125,'BD ITEMS 16NOV S&amp;M'!$B:$E,3,0)</f>
        <v>MX000066</v>
      </c>
      <c r="AC125" s="146">
        <v>8299</v>
      </c>
      <c r="AD125" s="147" t="s">
        <v>293</v>
      </c>
      <c r="AE125" s="148">
        <v>1</v>
      </c>
      <c r="AF125" s="148"/>
      <c r="AG125" s="149"/>
      <c r="AH125" s="238" t="str">
        <f>IF(AG125*AE125=0," ",AG125*AE125)</f>
        <v xml:space="preserve"> </v>
      </c>
    </row>
    <row r="126" spans="2:34" ht="13.5" thickBot="1">
      <c r="B126" s="276" t="str">
        <f t="shared" si="9"/>
        <v xml:space="preserve"> </v>
      </c>
      <c r="C126" s="276"/>
      <c r="D126" s="276"/>
      <c r="E126" s="276"/>
      <c r="F126" s="276"/>
      <c r="G126" s="276"/>
      <c r="H126" s="276"/>
      <c r="I126" s="132" t="e">
        <f>VLOOKUP($K126,'BD ITEMS 16NOV S&amp;M'!$B:$E,4,0)</f>
        <v>#N/A</v>
      </c>
      <c r="J126" s="132" t="e">
        <f>VLOOKUP($K126,'BD ITEMS 16NOV S&amp;M'!$B:$E,3,0)</f>
        <v>#N/A</v>
      </c>
      <c r="K126" s="132">
        <v>27092</v>
      </c>
      <c r="L126" s="133" t="s">
        <v>187</v>
      </c>
      <c r="M126" s="236">
        <v>5</v>
      </c>
      <c r="N126" s="275"/>
      <c r="O126" s="236"/>
      <c r="P126" s="249" t="str">
        <f>IF(O126*M126=0," ",O126*M126)</f>
        <v xml:space="preserve"> </v>
      </c>
      <c r="Q126" s="152"/>
      <c r="R126" s="274" t="str">
        <f t="shared" si="10"/>
        <v xml:space="preserve"> </v>
      </c>
      <c r="S126" s="274"/>
      <c r="T126" s="274"/>
      <c r="U126" s="274"/>
      <c r="V126" s="274"/>
      <c r="W126" s="274"/>
      <c r="X126" s="274"/>
      <c r="Y126" s="274"/>
      <c r="Z126" s="274"/>
      <c r="AA126" s="146" t="e">
        <f>VLOOKUP($AC126,'BD ITEMS 16NOV S&amp;M'!$B:$E,4,0)</f>
        <v>#N/A</v>
      </c>
      <c r="AB126" s="146" t="e">
        <f>VLOOKUP($AC126,'BD ITEMS 16NOV S&amp;M'!$B:$E,3,0)</f>
        <v>#N/A</v>
      </c>
      <c r="AC126" s="146">
        <v>8854</v>
      </c>
      <c r="AD126" s="147" t="s">
        <v>292</v>
      </c>
      <c r="AE126" s="148">
        <v>1</v>
      </c>
      <c r="AF126" s="148"/>
      <c r="AG126" s="149"/>
      <c r="AH126" s="238" t="str">
        <f>IF(AG126*AE126=0," ",AG126*AE126)</f>
        <v xml:space="preserve"> </v>
      </c>
    </row>
    <row r="127" spans="2:34" ht="13.5" thickBot="1">
      <c r="B127" s="276" t="str">
        <f t="shared" si="9"/>
        <v xml:space="preserve"> </v>
      </c>
      <c r="C127" s="276"/>
      <c r="D127" s="276"/>
      <c r="E127" s="276"/>
      <c r="F127" s="276"/>
      <c r="G127" s="276"/>
      <c r="H127" s="276"/>
      <c r="I127" s="132" t="e">
        <f>VLOOKUP($K127,'BD ITEMS 16NOV S&amp;M'!$B:$E,4,0)</f>
        <v>#N/A</v>
      </c>
      <c r="J127" s="132" t="e">
        <f>VLOOKUP($K127,'BD ITEMS 16NOV S&amp;M'!$B:$E,3,0)</f>
        <v>#N/A</v>
      </c>
      <c r="K127" s="132">
        <v>27092</v>
      </c>
      <c r="L127" s="133" t="s">
        <v>187</v>
      </c>
      <c r="M127" s="236">
        <v>5</v>
      </c>
      <c r="N127" s="275"/>
      <c r="O127" s="236"/>
      <c r="P127" s="249" t="str">
        <f>IF(O127*M127=0," ",O127*M127)</f>
        <v xml:space="preserve"> </v>
      </c>
      <c r="Q127" s="152"/>
      <c r="R127" s="274" t="str">
        <f t="shared" si="10"/>
        <v xml:space="preserve"> </v>
      </c>
      <c r="S127" s="274"/>
      <c r="T127" s="274"/>
      <c r="U127" s="274"/>
      <c r="V127" s="274"/>
      <c r="W127" s="274"/>
      <c r="X127" s="274"/>
      <c r="Y127" s="274"/>
      <c r="Z127" s="274"/>
      <c r="AA127" s="146"/>
      <c r="AB127" s="146"/>
      <c r="AC127" s="146"/>
      <c r="AD127" s="147"/>
      <c r="AE127" s="130"/>
      <c r="AF127" s="130"/>
      <c r="AG127" s="149"/>
      <c r="AH127" s="238" t="str">
        <f>IF(AG127*AE127=0," ",AG127*AE127)</f>
        <v xml:space="preserve"> </v>
      </c>
    </row>
    <row r="128" spans="2:34" ht="12.75" thickBot="1">
      <c r="Q128" s="152"/>
      <c r="R128" s="152"/>
      <c r="S128" s="152"/>
      <c r="T128" s="152"/>
      <c r="U128" s="152"/>
      <c r="V128" s="152"/>
      <c r="W128" s="152"/>
      <c r="X128" s="152"/>
      <c r="Y128" s="152"/>
      <c r="Z128" s="152"/>
      <c r="AA128" s="152"/>
      <c r="AB128" s="152"/>
      <c r="AC128" s="152"/>
      <c r="AD128" s="152"/>
      <c r="AE128" s="152"/>
      <c r="AF128" s="152"/>
      <c r="AG128" s="152"/>
    </row>
    <row r="129" spans="11:34" ht="12.75" thickBot="1">
      <c r="K129" s="152" t="s">
        <v>291</v>
      </c>
      <c r="L129" s="254"/>
      <c r="M129" s="255"/>
      <c r="P129" s="273">
        <f>SUM(P86:P127)</f>
        <v>0</v>
      </c>
      <c r="Q129" s="152"/>
      <c r="R129" s="152"/>
      <c r="S129" s="152"/>
      <c r="T129" s="152"/>
      <c r="U129" s="152"/>
      <c r="V129" s="152"/>
      <c r="W129" s="152"/>
      <c r="X129" s="152"/>
      <c r="Y129" s="152"/>
      <c r="Z129" s="152"/>
      <c r="AA129" s="152"/>
      <c r="AB129" s="152"/>
      <c r="AC129" s="272"/>
      <c r="AD129" s="157"/>
      <c r="AE129" s="188"/>
      <c r="AF129" s="188"/>
      <c r="AH129" s="271">
        <f>SUM(AH86:AH127)</f>
        <v>0</v>
      </c>
    </row>
    <row r="130" spans="11:34">
      <c r="K130" s="152"/>
      <c r="L130" s="254"/>
      <c r="M130" s="255"/>
      <c r="P130" s="158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  <c r="AA130" s="152"/>
      <c r="AB130" s="152"/>
      <c r="AC130" s="151"/>
      <c r="AD130" s="152"/>
      <c r="AE130" s="153"/>
      <c r="AF130" s="153"/>
      <c r="AG130" s="152"/>
    </row>
    <row r="131" spans="11:34">
      <c r="K131" s="152"/>
      <c r="L131" s="254"/>
      <c r="M131" s="255"/>
      <c r="P131" s="158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  <c r="AA131" s="152"/>
      <c r="AB131" s="152"/>
      <c r="AC131" s="151"/>
      <c r="AD131" s="152"/>
      <c r="AE131" s="153"/>
      <c r="AF131" s="153"/>
      <c r="AG131" s="152"/>
    </row>
    <row r="132" spans="11:34">
      <c r="K132" s="152"/>
      <c r="L132" s="254"/>
      <c r="M132" s="255"/>
      <c r="P132" s="158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  <c r="AA132" s="152"/>
      <c r="AB132" s="152"/>
      <c r="AC132" s="151"/>
      <c r="AD132" s="152"/>
      <c r="AE132" s="153"/>
      <c r="AF132" s="153"/>
      <c r="AG132" s="152"/>
    </row>
    <row r="133" spans="11:34">
      <c r="K133" s="152"/>
      <c r="L133" s="254"/>
      <c r="M133" s="255"/>
      <c r="P133" s="158"/>
      <c r="Q133" s="152"/>
      <c r="R133" s="152"/>
      <c r="S133" s="152"/>
      <c r="T133" s="152"/>
      <c r="U133" s="152"/>
      <c r="V133" s="152"/>
      <c r="W133" s="152"/>
      <c r="X133" s="152"/>
      <c r="Y133" s="152"/>
      <c r="Z133" s="152"/>
      <c r="AA133" s="152"/>
      <c r="AB133" s="152"/>
      <c r="AC133" s="151"/>
      <c r="AD133" s="152"/>
      <c r="AE133" s="153"/>
      <c r="AF133" s="153"/>
      <c r="AG133" s="152"/>
    </row>
    <row r="134" spans="11:34">
      <c r="K134" s="152"/>
      <c r="L134" s="254"/>
      <c r="M134" s="255"/>
      <c r="P134" s="158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  <c r="AA134" s="152"/>
      <c r="AB134" s="152"/>
      <c r="AC134" s="151"/>
      <c r="AD134" s="152"/>
      <c r="AE134" s="153"/>
      <c r="AF134" s="153"/>
      <c r="AG134" s="152"/>
    </row>
    <row r="135" spans="11:34">
      <c r="K135" s="152"/>
      <c r="L135" s="254"/>
      <c r="M135" s="255"/>
      <c r="P135" s="158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  <c r="AA135" s="152"/>
      <c r="AB135" s="152"/>
      <c r="AC135" s="151"/>
      <c r="AD135" s="152"/>
      <c r="AE135" s="153"/>
      <c r="AF135" s="153"/>
      <c r="AG135" s="152"/>
    </row>
    <row r="136" spans="11:34">
      <c r="K136" s="152"/>
      <c r="L136" s="254"/>
      <c r="M136" s="255"/>
      <c r="P136" s="158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B136" s="152"/>
      <c r="AC136" s="151"/>
      <c r="AD136" s="152"/>
      <c r="AE136" s="153"/>
      <c r="AF136" s="153"/>
      <c r="AG136" s="152"/>
    </row>
    <row r="137" spans="11:34">
      <c r="K137" s="152"/>
      <c r="L137" s="254"/>
      <c r="M137" s="255"/>
      <c r="P137" s="158"/>
      <c r="Q137" s="152"/>
      <c r="R137" s="152"/>
      <c r="S137" s="152"/>
      <c r="T137" s="152"/>
      <c r="U137" s="152"/>
      <c r="V137" s="152"/>
      <c r="W137" s="152"/>
      <c r="X137" s="152"/>
      <c r="Y137" s="152"/>
      <c r="Z137" s="152"/>
      <c r="AA137" s="152"/>
      <c r="AB137" s="152"/>
      <c r="AC137" s="151"/>
      <c r="AD137" s="152"/>
      <c r="AE137" s="153"/>
      <c r="AF137" s="153"/>
      <c r="AG137" s="152"/>
    </row>
    <row r="138" spans="11:34">
      <c r="K138" s="152"/>
      <c r="L138" s="254"/>
      <c r="M138" s="255"/>
      <c r="P138" s="158"/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  <c r="AA138" s="158"/>
      <c r="AB138" s="158"/>
      <c r="AC138" s="151"/>
      <c r="AD138" s="152"/>
      <c r="AE138" s="153"/>
      <c r="AF138" s="153"/>
      <c r="AG138" s="152"/>
    </row>
    <row r="139" spans="11:34">
      <c r="K139" s="152"/>
      <c r="L139" s="254"/>
      <c r="M139" s="255"/>
      <c r="P139" s="158"/>
      <c r="Q139" s="158"/>
      <c r="R139" s="158"/>
      <c r="S139" s="158"/>
      <c r="T139" s="158"/>
      <c r="U139" s="158"/>
      <c r="V139" s="158"/>
      <c r="W139" s="158"/>
      <c r="X139" s="158"/>
      <c r="Y139" s="158"/>
      <c r="Z139" s="158"/>
      <c r="AA139" s="158"/>
      <c r="AB139" s="158"/>
      <c r="AC139" s="151"/>
      <c r="AD139" s="152"/>
      <c r="AE139" s="153"/>
      <c r="AF139" s="153"/>
      <c r="AG139" s="152"/>
    </row>
    <row r="140" spans="11:34">
      <c r="K140" s="152"/>
      <c r="L140" s="254"/>
      <c r="M140" s="255"/>
      <c r="P140" s="158"/>
      <c r="Q140" s="158"/>
      <c r="R140" s="158"/>
      <c r="S140" s="158"/>
      <c r="T140" s="158"/>
      <c r="U140" s="158"/>
      <c r="V140" s="158"/>
      <c r="W140" s="158"/>
      <c r="X140" s="158"/>
      <c r="Y140" s="158"/>
      <c r="Z140" s="158"/>
      <c r="AA140" s="158"/>
      <c r="AB140" s="158"/>
      <c r="AC140" s="151"/>
      <c r="AD140" s="152"/>
      <c r="AE140" s="153"/>
      <c r="AF140" s="153"/>
      <c r="AG140" s="152"/>
    </row>
    <row r="141" spans="11:34">
      <c r="K141" s="152"/>
      <c r="L141" s="254"/>
      <c r="M141" s="255"/>
      <c r="P141" s="158"/>
      <c r="Q141" s="158"/>
      <c r="R141" s="158"/>
      <c r="S141" s="158"/>
      <c r="T141" s="158"/>
      <c r="U141" s="158"/>
      <c r="V141" s="158"/>
      <c r="W141" s="158"/>
      <c r="X141" s="158"/>
      <c r="Y141" s="158"/>
      <c r="Z141" s="158"/>
      <c r="AA141" s="158"/>
      <c r="AB141" s="158"/>
      <c r="AC141" s="151"/>
      <c r="AD141" s="152"/>
      <c r="AE141" s="153"/>
      <c r="AF141" s="153"/>
      <c r="AG141" s="152"/>
    </row>
    <row r="142" spans="11:34">
      <c r="K142" s="152"/>
      <c r="L142" s="254"/>
      <c r="M142" s="255"/>
      <c r="P142" s="158"/>
      <c r="Q142" s="158"/>
      <c r="R142" s="158"/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1"/>
      <c r="AD142" s="152"/>
      <c r="AE142" s="153"/>
      <c r="AF142" s="153"/>
      <c r="AG142" s="152"/>
    </row>
    <row r="143" spans="11:34">
      <c r="K143" s="152"/>
      <c r="L143" s="254"/>
      <c r="M143" s="255"/>
      <c r="P143" s="158"/>
      <c r="Q143" s="158"/>
      <c r="R143" s="158"/>
      <c r="S143" s="158"/>
      <c r="T143" s="158"/>
      <c r="U143" s="158"/>
      <c r="V143" s="158"/>
      <c r="W143" s="158"/>
      <c r="X143" s="158"/>
      <c r="Y143" s="158"/>
      <c r="Z143" s="158"/>
      <c r="AA143" s="158"/>
      <c r="AB143" s="158"/>
      <c r="AC143" s="151"/>
      <c r="AD143" s="152"/>
      <c r="AE143" s="153"/>
      <c r="AF143" s="153"/>
      <c r="AG143" s="152"/>
    </row>
    <row r="144" spans="11:34">
      <c r="K144" s="152"/>
      <c r="L144" s="254"/>
      <c r="M144" s="255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  <c r="AA144" s="158"/>
      <c r="AB144" s="158"/>
      <c r="AC144" s="151"/>
      <c r="AD144" s="152"/>
      <c r="AE144" s="153"/>
      <c r="AF144" s="153"/>
      <c r="AG144" s="152"/>
    </row>
    <row r="145" spans="11:33">
      <c r="K145" s="152"/>
      <c r="L145" s="254"/>
      <c r="M145" s="255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  <c r="AA145" s="158"/>
      <c r="AB145" s="158"/>
      <c r="AC145" s="151"/>
      <c r="AD145" s="152"/>
      <c r="AE145" s="153"/>
      <c r="AF145" s="153"/>
      <c r="AG145" s="152"/>
    </row>
    <row r="146" spans="11:33">
      <c r="K146" s="152"/>
      <c r="L146" s="254"/>
      <c r="M146" s="255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  <c r="AA146" s="158"/>
      <c r="AB146" s="158"/>
      <c r="AC146" s="151"/>
      <c r="AD146" s="152"/>
      <c r="AE146" s="153"/>
      <c r="AF146" s="153"/>
      <c r="AG146" s="152"/>
    </row>
    <row r="147" spans="11:33">
      <c r="K147" s="152"/>
      <c r="L147" s="254"/>
      <c r="M147" s="255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  <c r="AA147" s="158"/>
      <c r="AB147" s="158"/>
    </row>
    <row r="148" spans="11:33">
      <c r="K148" s="152"/>
      <c r="L148" s="254"/>
      <c r="M148" s="255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  <c r="AA148" s="158"/>
      <c r="AB148" s="158"/>
    </row>
    <row r="149" spans="11:33">
      <c r="K149" s="152"/>
      <c r="L149" s="254"/>
      <c r="M149" s="255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  <c r="AA149" s="158"/>
      <c r="AB149" s="158"/>
    </row>
    <row r="150" spans="11:33">
      <c r="K150" s="152"/>
      <c r="L150" s="254"/>
      <c r="M150" s="255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  <c r="AA150" s="158"/>
      <c r="AB150" s="158"/>
    </row>
    <row r="151" spans="11:33">
      <c r="K151" s="152"/>
      <c r="L151" s="254"/>
      <c r="M151" s="255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  <c r="AA151" s="158"/>
      <c r="AB151" s="158"/>
    </row>
    <row r="152" spans="11:33">
      <c r="K152" s="152"/>
      <c r="L152" s="254"/>
      <c r="M152" s="255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  <c r="AA152" s="158"/>
      <c r="AB152" s="158"/>
    </row>
    <row r="153" spans="11:33">
      <c r="K153" s="152"/>
      <c r="L153" s="254"/>
      <c r="M153" s="255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  <c r="AA153" s="158"/>
      <c r="AB153" s="158"/>
    </row>
    <row r="154" spans="11:33">
      <c r="K154" s="152"/>
      <c r="L154" s="254"/>
      <c r="M154" s="255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  <c r="AA154" s="158"/>
      <c r="AB154" s="158"/>
    </row>
    <row r="155" spans="11:33">
      <c r="K155" s="152"/>
      <c r="L155" s="254"/>
      <c r="M155" s="255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  <c r="AA155" s="158"/>
      <c r="AB155" s="158"/>
    </row>
    <row r="156" spans="11:33">
      <c r="K156" s="152"/>
      <c r="L156" s="254"/>
      <c r="M156" s="255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  <c r="AA156" s="158"/>
      <c r="AB156" s="158"/>
    </row>
    <row r="157" spans="11:33">
      <c r="K157" s="152"/>
      <c r="L157" s="254"/>
      <c r="M157" s="255"/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  <c r="AA157" s="158"/>
      <c r="AB157" s="158"/>
    </row>
    <row r="158" spans="11:33">
      <c r="K158" s="152"/>
      <c r="L158" s="254"/>
      <c r="M158" s="255"/>
      <c r="P158" s="158"/>
      <c r="Q158" s="158"/>
      <c r="R158" s="158"/>
      <c r="S158" s="158"/>
      <c r="T158" s="158"/>
      <c r="U158" s="158"/>
      <c r="V158" s="158"/>
      <c r="W158" s="158"/>
      <c r="X158" s="158"/>
      <c r="Y158" s="158"/>
      <c r="Z158" s="158"/>
      <c r="AA158" s="158"/>
      <c r="AB158" s="158"/>
    </row>
    <row r="159" spans="11:33">
      <c r="K159" s="152"/>
      <c r="L159" s="254"/>
      <c r="M159" s="255"/>
      <c r="P159" s="158"/>
      <c r="Q159" s="158"/>
      <c r="R159" s="158"/>
      <c r="S159" s="158"/>
      <c r="T159" s="158"/>
      <c r="U159" s="158"/>
      <c r="V159" s="158"/>
      <c r="W159" s="158"/>
      <c r="X159" s="158"/>
      <c r="Y159" s="158"/>
      <c r="Z159" s="158"/>
      <c r="AA159" s="158"/>
      <c r="AB159" s="158"/>
    </row>
    <row r="160" spans="11:33">
      <c r="K160" s="152"/>
      <c r="L160" s="254"/>
      <c r="M160" s="255"/>
      <c r="P160" s="158"/>
      <c r="Q160" s="158"/>
      <c r="R160" s="158"/>
      <c r="S160" s="158"/>
      <c r="T160" s="158"/>
      <c r="U160" s="158"/>
      <c r="V160" s="158"/>
      <c r="W160" s="158"/>
      <c r="X160" s="158"/>
      <c r="Y160" s="158"/>
      <c r="Z160" s="158"/>
      <c r="AA160" s="158"/>
      <c r="AB160" s="158"/>
    </row>
    <row r="161" spans="11:33">
      <c r="K161" s="152"/>
      <c r="L161" s="152"/>
      <c r="M161" s="270"/>
      <c r="N161" s="270"/>
      <c r="O161" s="270"/>
      <c r="P161" s="269"/>
      <c r="Q161" s="158"/>
      <c r="R161" s="158"/>
      <c r="S161" s="158"/>
      <c r="T161" s="158"/>
      <c r="U161" s="158"/>
      <c r="V161" s="158"/>
      <c r="W161" s="158"/>
      <c r="X161" s="158"/>
      <c r="Y161" s="158"/>
      <c r="Z161" s="158"/>
      <c r="AA161" s="158"/>
      <c r="AB161" s="158"/>
    </row>
    <row r="162" spans="11:33">
      <c r="K162" s="152"/>
      <c r="L162" s="152"/>
      <c r="M162" s="270"/>
      <c r="N162" s="270"/>
      <c r="O162" s="270"/>
      <c r="P162" s="269"/>
      <c r="Q162" s="158"/>
      <c r="R162" s="158"/>
      <c r="S162" s="158"/>
      <c r="T162" s="158"/>
      <c r="U162" s="158"/>
      <c r="V162" s="158"/>
      <c r="W162" s="158"/>
      <c r="X162" s="158"/>
      <c r="Y162" s="158"/>
      <c r="Z162" s="158"/>
      <c r="AA162" s="158"/>
      <c r="AB162" s="158"/>
      <c r="AC162" s="152"/>
      <c r="AD162" s="152"/>
      <c r="AE162" s="152"/>
      <c r="AF162" s="152"/>
      <c r="AG162" s="152"/>
    </row>
    <row r="163" spans="11:33">
      <c r="K163" s="152"/>
      <c r="L163" s="152"/>
      <c r="Q163" s="158"/>
      <c r="R163" s="158"/>
      <c r="S163" s="158"/>
      <c r="T163" s="158"/>
      <c r="U163" s="158"/>
      <c r="V163" s="158"/>
      <c r="W163" s="158"/>
      <c r="X163" s="158"/>
      <c r="Y163" s="158"/>
      <c r="Z163" s="158"/>
      <c r="AA163" s="158"/>
      <c r="AB163" s="158"/>
      <c r="AC163" s="152"/>
      <c r="AD163" s="152"/>
      <c r="AE163" s="152"/>
      <c r="AF163" s="152"/>
      <c r="AG163" s="152"/>
    </row>
    <row r="164" spans="11:33">
      <c r="K164" s="152"/>
      <c r="L164" s="152"/>
      <c r="Q164" s="158"/>
      <c r="R164" s="158"/>
      <c r="S164" s="158"/>
      <c r="T164" s="158"/>
      <c r="U164" s="158"/>
      <c r="V164" s="158"/>
      <c r="W164" s="158"/>
      <c r="X164" s="158"/>
      <c r="Y164" s="158"/>
      <c r="Z164" s="158"/>
      <c r="AA164" s="158"/>
      <c r="AB164" s="158"/>
      <c r="AC164" s="152"/>
      <c r="AD164" s="152"/>
      <c r="AE164" s="152"/>
      <c r="AF164" s="152"/>
      <c r="AG164" s="152"/>
    </row>
    <row r="165" spans="11:33">
      <c r="K165" s="152"/>
      <c r="L165" s="152"/>
      <c r="Q165" s="158"/>
      <c r="R165" s="158"/>
      <c r="S165" s="158"/>
      <c r="T165" s="158"/>
      <c r="U165" s="158"/>
      <c r="V165" s="158"/>
      <c r="W165" s="158"/>
      <c r="X165" s="158"/>
      <c r="Y165" s="158"/>
      <c r="Z165" s="158"/>
      <c r="AA165" s="158"/>
      <c r="AB165" s="158"/>
      <c r="AC165" s="152"/>
      <c r="AD165" s="152"/>
      <c r="AE165" s="152"/>
      <c r="AF165" s="152"/>
      <c r="AG165" s="152"/>
    </row>
    <row r="166" spans="11:33">
      <c r="Q166" s="158"/>
      <c r="R166" s="158"/>
      <c r="S166" s="158"/>
      <c r="T166" s="158"/>
      <c r="U166" s="158"/>
      <c r="V166" s="158"/>
      <c r="W166" s="158"/>
      <c r="X166" s="158"/>
      <c r="Y166" s="158"/>
      <c r="Z166" s="158"/>
      <c r="AA166" s="158"/>
      <c r="AB166" s="158"/>
      <c r="AC166" s="152"/>
      <c r="AD166" s="152"/>
      <c r="AE166" s="152"/>
      <c r="AF166" s="152"/>
      <c r="AG166" s="152"/>
    </row>
    <row r="167" spans="11:33">
      <c r="Q167" s="158"/>
      <c r="R167" s="158"/>
      <c r="S167" s="158"/>
      <c r="T167" s="158"/>
      <c r="U167" s="158"/>
      <c r="V167" s="158"/>
      <c r="W167" s="158"/>
      <c r="X167" s="158"/>
      <c r="Y167" s="158"/>
      <c r="Z167" s="158"/>
      <c r="AA167" s="158"/>
      <c r="AB167" s="158"/>
    </row>
    <row r="168" spans="11:33">
      <c r="Q168" s="158"/>
      <c r="R168" s="158"/>
      <c r="S168" s="158"/>
      <c r="T168" s="158"/>
      <c r="U168" s="158"/>
      <c r="V168" s="158"/>
      <c r="W168" s="158"/>
      <c r="X168" s="158"/>
      <c r="Y168" s="158"/>
      <c r="Z168" s="158"/>
      <c r="AA168" s="158"/>
      <c r="AB168" s="158"/>
    </row>
    <row r="169" spans="11:33">
      <c r="Q169" s="158"/>
      <c r="R169" s="158"/>
      <c r="S169" s="158"/>
      <c r="T169" s="158"/>
      <c r="U169" s="158"/>
      <c r="V169" s="158"/>
      <c r="W169" s="158"/>
      <c r="X169" s="158"/>
      <c r="Y169" s="158"/>
      <c r="Z169" s="158"/>
      <c r="AA169" s="158"/>
      <c r="AB169" s="158"/>
    </row>
    <row r="170" spans="11:33">
      <c r="Q170" s="158"/>
      <c r="R170" s="158"/>
      <c r="S170" s="158"/>
      <c r="T170" s="158"/>
      <c r="U170" s="158"/>
      <c r="V170" s="158"/>
      <c r="W170" s="158"/>
      <c r="X170" s="158"/>
      <c r="Y170" s="158"/>
      <c r="Z170" s="158"/>
      <c r="AA170" s="158"/>
      <c r="AB170" s="158"/>
    </row>
    <row r="171" spans="11:33">
      <c r="Q171" s="158"/>
      <c r="R171" s="158"/>
      <c r="S171" s="158"/>
      <c r="T171" s="158"/>
      <c r="U171" s="158"/>
      <c r="V171" s="158"/>
      <c r="W171" s="158"/>
      <c r="X171" s="158"/>
      <c r="Y171" s="158"/>
      <c r="Z171" s="158"/>
      <c r="AA171" s="158"/>
      <c r="AB171" s="158"/>
    </row>
    <row r="172" spans="11:33">
      <c r="Q172" s="158"/>
      <c r="R172" s="158"/>
      <c r="S172" s="158"/>
      <c r="T172" s="158"/>
      <c r="U172" s="158"/>
      <c r="V172" s="158"/>
      <c r="W172" s="158"/>
      <c r="X172" s="158"/>
      <c r="Y172" s="158"/>
      <c r="Z172" s="158"/>
      <c r="AA172" s="158"/>
      <c r="AB172" s="158"/>
    </row>
    <row r="173" spans="11:33">
      <c r="Q173" s="158"/>
      <c r="R173" s="158"/>
      <c r="S173" s="158"/>
      <c r="T173" s="158"/>
      <c r="U173" s="158"/>
      <c r="V173" s="158"/>
      <c r="W173" s="158"/>
      <c r="X173" s="158"/>
      <c r="Y173" s="158"/>
      <c r="Z173" s="158"/>
      <c r="AA173" s="158"/>
      <c r="AB173" s="158"/>
    </row>
    <row r="174" spans="11:33">
      <c r="Q174" s="158"/>
      <c r="R174" s="158"/>
      <c r="S174" s="158"/>
      <c r="T174" s="158"/>
      <c r="U174" s="158"/>
      <c r="V174" s="158"/>
      <c r="W174" s="158"/>
      <c r="X174" s="158"/>
      <c r="Y174" s="158"/>
      <c r="Z174" s="158"/>
      <c r="AA174" s="158"/>
      <c r="AB174" s="158"/>
    </row>
    <row r="175" spans="11:33">
      <c r="Q175" s="158"/>
      <c r="R175" s="158"/>
      <c r="S175" s="158"/>
      <c r="T175" s="158"/>
      <c r="U175" s="158"/>
      <c r="V175" s="158"/>
      <c r="W175" s="158"/>
      <c r="X175" s="158"/>
      <c r="Y175" s="158"/>
      <c r="Z175" s="158"/>
      <c r="AA175" s="158"/>
      <c r="AB175" s="158"/>
    </row>
    <row r="176" spans="11:33">
      <c r="Q176" s="158"/>
      <c r="R176" s="158"/>
      <c r="S176" s="158"/>
      <c r="T176" s="158"/>
      <c r="U176" s="158"/>
      <c r="V176" s="158"/>
      <c r="W176" s="158"/>
      <c r="X176" s="158"/>
      <c r="Y176" s="158"/>
      <c r="Z176" s="158"/>
      <c r="AA176" s="158"/>
      <c r="AB176" s="158"/>
    </row>
    <row r="177" spans="17:28">
      <c r="Q177" s="158"/>
      <c r="R177" s="158"/>
      <c r="S177" s="158"/>
      <c r="T177" s="158"/>
      <c r="U177" s="158"/>
      <c r="V177" s="158"/>
      <c r="W177" s="158"/>
      <c r="X177" s="158"/>
      <c r="Y177" s="158"/>
      <c r="Z177" s="158"/>
      <c r="AA177" s="158"/>
      <c r="AB177" s="158"/>
    </row>
    <row r="178" spans="17:28">
      <c r="Q178" s="158"/>
      <c r="R178" s="158"/>
      <c r="S178" s="158"/>
      <c r="T178" s="158"/>
      <c r="U178" s="158"/>
      <c r="V178" s="158"/>
      <c r="W178" s="158"/>
      <c r="X178" s="158"/>
      <c r="Y178" s="158"/>
      <c r="Z178" s="158"/>
      <c r="AA178" s="158"/>
      <c r="AB178" s="158"/>
    </row>
    <row r="179" spans="17:28">
      <c r="Q179" s="158"/>
      <c r="R179" s="158"/>
      <c r="S179" s="158"/>
      <c r="T179" s="158"/>
      <c r="U179" s="158"/>
      <c r="V179" s="158"/>
      <c r="W179" s="158"/>
      <c r="X179" s="158"/>
      <c r="Y179" s="158"/>
      <c r="Z179" s="158"/>
      <c r="AA179" s="158"/>
      <c r="AB179" s="158"/>
    </row>
    <row r="180" spans="17:28">
      <c r="Q180" s="158"/>
      <c r="R180" s="158"/>
      <c r="S180" s="158"/>
      <c r="T180" s="158"/>
      <c r="U180" s="158"/>
      <c r="V180" s="158"/>
      <c r="W180" s="158"/>
      <c r="X180" s="158"/>
      <c r="Y180" s="158"/>
      <c r="Z180" s="158"/>
      <c r="AA180" s="158"/>
      <c r="AB180" s="158"/>
    </row>
    <row r="181" spans="17:28">
      <c r="Q181" s="158"/>
      <c r="R181" s="158"/>
      <c r="S181" s="158"/>
      <c r="T181" s="158"/>
      <c r="U181" s="158"/>
      <c r="V181" s="158"/>
      <c r="W181" s="158"/>
      <c r="X181" s="158"/>
      <c r="Y181" s="158"/>
      <c r="Z181" s="158"/>
      <c r="AA181" s="158"/>
      <c r="AB181" s="158"/>
    </row>
    <row r="182" spans="17:28">
      <c r="Q182" s="158"/>
      <c r="R182" s="158"/>
      <c r="S182" s="158"/>
      <c r="T182" s="158"/>
      <c r="U182" s="158"/>
      <c r="V182" s="158"/>
      <c r="W182" s="158"/>
      <c r="X182" s="158"/>
      <c r="Y182" s="158"/>
      <c r="Z182" s="158"/>
      <c r="AA182" s="158"/>
      <c r="AB182" s="158"/>
    </row>
    <row r="183" spans="17:28">
      <c r="Q183" s="158"/>
      <c r="R183" s="158"/>
      <c r="S183" s="158"/>
      <c r="T183" s="158"/>
      <c r="U183" s="158"/>
      <c r="V183" s="158"/>
      <c r="W183" s="158"/>
      <c r="X183" s="158"/>
      <c r="Y183" s="158"/>
      <c r="Z183" s="158"/>
      <c r="AA183" s="158"/>
      <c r="AB183" s="158"/>
    </row>
    <row r="184" spans="17:28">
      <c r="Q184" s="158"/>
      <c r="R184" s="158"/>
      <c r="S184" s="158"/>
      <c r="T184" s="158"/>
      <c r="U184" s="158"/>
      <c r="V184" s="158"/>
      <c r="W184" s="158"/>
      <c r="X184" s="158"/>
      <c r="Y184" s="158"/>
      <c r="Z184" s="158"/>
      <c r="AA184" s="158"/>
      <c r="AB184" s="158"/>
    </row>
    <row r="185" spans="17:28">
      <c r="Q185" s="269"/>
      <c r="R185" s="269"/>
      <c r="S185" s="269"/>
      <c r="T185" s="269"/>
      <c r="U185" s="269"/>
      <c r="V185" s="269"/>
      <c r="W185" s="269"/>
      <c r="X185" s="269"/>
      <c r="Y185" s="269"/>
      <c r="Z185" s="269"/>
      <c r="AA185" s="269"/>
      <c r="AB185" s="269"/>
    </row>
    <row r="186" spans="17:28">
      <c r="Q186" s="269"/>
      <c r="R186" s="269"/>
      <c r="S186" s="269"/>
      <c r="T186" s="269"/>
      <c r="U186" s="269"/>
      <c r="V186" s="269"/>
      <c r="W186" s="269"/>
      <c r="X186" s="269"/>
      <c r="Y186" s="269"/>
      <c r="Z186" s="269"/>
      <c r="AA186" s="269"/>
      <c r="AB186" s="269"/>
    </row>
  </sheetData>
  <mergeCells count="8">
    <mergeCell ref="M83:N83"/>
    <mergeCell ref="M3:AC3"/>
    <mergeCell ref="M2:AC2"/>
    <mergeCell ref="L4:AD4"/>
    <mergeCell ref="M82:N82"/>
    <mergeCell ref="O7:P7"/>
    <mergeCell ref="O9:P9"/>
    <mergeCell ref="O8:P8"/>
  </mergeCells>
  <pageMargins left="0.25" right="0.25" top="0.75" bottom="0.75" header="0.3" footer="0.3"/>
  <pageSetup paperSize="5" scale="67" orientation="portrait" r:id="rId1"/>
  <rowBreaks count="1" manualBreakCount="1">
    <brk id="77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zoomScale="80" zoomScaleNormal="80" workbookViewId="0">
      <selection activeCell="J16" sqref="J16"/>
    </sheetView>
  </sheetViews>
  <sheetFormatPr baseColWidth="10" defaultRowHeight="12.75"/>
  <cols>
    <col min="1" max="1" width="27.140625" customWidth="1"/>
    <col min="2" max="4" width="14" customWidth="1"/>
  </cols>
  <sheetData>
    <row r="3" spans="1:4" ht="45.75" customHeight="1" thickBot="1">
      <c r="A3" s="1231" t="s">
        <v>3164</v>
      </c>
      <c r="B3" s="1231"/>
      <c r="C3" s="1231"/>
      <c r="D3" s="1231"/>
    </row>
    <row r="4" spans="1:4" ht="16.5" thickBot="1">
      <c r="A4" s="1125" t="s">
        <v>3149</v>
      </c>
      <c r="B4" s="1125" t="s">
        <v>3152</v>
      </c>
      <c r="C4" s="1125" t="s">
        <v>3151</v>
      </c>
      <c r="D4" s="1125" t="s">
        <v>3154</v>
      </c>
    </row>
    <row r="5" spans="1:4">
      <c r="A5" s="1122" t="s">
        <v>3150</v>
      </c>
      <c r="B5" s="1123" t="s">
        <v>3153</v>
      </c>
      <c r="C5" s="1123" t="s">
        <v>3153</v>
      </c>
      <c r="D5" s="1124"/>
    </row>
    <row r="6" spans="1:4">
      <c r="A6" s="1117" t="s">
        <v>3161</v>
      </c>
      <c r="B6" s="1118" t="s">
        <v>3153</v>
      </c>
      <c r="C6" s="1118" t="s">
        <v>3153</v>
      </c>
      <c r="D6" s="1119"/>
    </row>
    <row r="7" spans="1:4">
      <c r="A7" s="1117" t="s">
        <v>3155</v>
      </c>
      <c r="B7" s="1119"/>
      <c r="C7" s="1118" t="s">
        <v>3153</v>
      </c>
      <c r="D7" s="1119"/>
    </row>
    <row r="8" spans="1:4">
      <c r="A8" s="1117" t="s">
        <v>3156</v>
      </c>
      <c r="B8" s="1119"/>
      <c r="C8" s="1118" t="s">
        <v>3153</v>
      </c>
      <c r="D8" s="1119"/>
    </row>
    <row r="9" spans="1:4">
      <c r="A9" s="1117" t="s">
        <v>3157</v>
      </c>
      <c r="B9" s="1119"/>
      <c r="C9" s="1119"/>
      <c r="D9" s="1118" t="s">
        <v>3153</v>
      </c>
    </row>
    <row r="10" spans="1:4">
      <c r="A10" s="1117" t="s">
        <v>3158</v>
      </c>
      <c r="B10" s="1119"/>
      <c r="C10" s="1119"/>
      <c r="D10" s="1118" t="s">
        <v>3153</v>
      </c>
    </row>
    <row r="11" spans="1:4">
      <c r="A11" s="1117" t="s">
        <v>3159</v>
      </c>
      <c r="B11" s="1119"/>
      <c r="C11" s="1119"/>
      <c r="D11" s="1118" t="s">
        <v>3153</v>
      </c>
    </row>
    <row r="12" spans="1:4" ht="13.5" thickBot="1">
      <c r="A12" s="1120" t="s">
        <v>3162</v>
      </c>
      <c r="B12" s="1121"/>
      <c r="C12" s="1121" t="s">
        <v>3160</v>
      </c>
      <c r="D12" s="1121"/>
    </row>
    <row r="15" spans="1:4">
      <c r="A15" t="s">
        <v>3163</v>
      </c>
    </row>
  </sheetData>
  <mergeCells count="1"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4</vt:i4>
      </vt:variant>
    </vt:vector>
  </HeadingPairs>
  <TitlesOfParts>
    <vt:vector size="13" baseType="lpstr">
      <vt:lpstr>Vallejo-Malta</vt:lpstr>
      <vt:lpstr>BD ITEMS 16NOV S&amp;M</vt:lpstr>
      <vt:lpstr>MaltaTexc</vt:lpstr>
      <vt:lpstr>api-abaTexc</vt:lpstr>
      <vt:lpstr>MaltaBajio</vt:lpstr>
      <vt:lpstr>api-abaBajio</vt:lpstr>
      <vt:lpstr>api-abaTlaxcala</vt:lpstr>
      <vt:lpstr>api-abaSan Julia</vt:lpstr>
      <vt:lpstr>Resumen</vt:lpstr>
      <vt:lpstr>'api-abaBajio'!Área_de_impresión</vt:lpstr>
      <vt:lpstr>MaltaBajio!Área_de_impresión</vt:lpstr>
      <vt:lpstr>'Vallejo-Malta'!Área_de_impresión</vt:lpstr>
      <vt:lpstr>'Vallejo-Malta'!Títulos_a_imprimir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DVSCT_BEATRIZ</dc:creator>
  <cp:lastModifiedBy>BERENICE DEL PILAR OLIVA ROJAS</cp:lastModifiedBy>
  <cp:lastPrinted>2016-02-11T20:46:43Z</cp:lastPrinted>
  <dcterms:created xsi:type="dcterms:W3CDTF">2014-06-24T23:43:52Z</dcterms:created>
  <dcterms:modified xsi:type="dcterms:W3CDTF">2017-11-21T16:42:47Z</dcterms:modified>
</cp:coreProperties>
</file>