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DS\PI\TCC Sprint 2 - EVA\eva-master.maio\"/>
    </mc:Choice>
  </mc:AlternateContent>
  <xr:revisionPtr revIDLastSave="0" documentId="13_ncr:1_{AEF997D5-7D71-436C-B9F2-54547B639EDE}" xr6:coauthVersionLast="45" xr6:coauthVersionMax="45" xr10:uidLastSave="{00000000-0000-0000-0000-000000000000}"/>
  <bookViews>
    <workbookView xWindow="-120" yWindow="-120" windowWidth="20730" windowHeight="11160" xr2:uid="{8B075BDD-D6BD-4BE1-B12F-3B2F3B030796}"/>
  </bookViews>
  <sheets>
    <sheet name="Sensores" sheetId="1" r:id="rId1"/>
    <sheet name="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4" i="1" l="1"/>
  <c r="F59" i="1"/>
  <c r="D54" i="1"/>
  <c r="D59" i="1"/>
  <c r="E54" i="1"/>
  <c r="C54" i="1"/>
  <c r="C58" i="1"/>
  <c r="C59" i="1"/>
  <c r="E59" i="1"/>
  <c r="B54" i="1"/>
  <c r="B55" i="1"/>
  <c r="B56" i="1"/>
  <c r="B57" i="1"/>
  <c r="B58" i="1"/>
  <c r="B59" i="1"/>
  <c r="B35" i="1"/>
  <c r="E56" i="1" s="1"/>
  <c r="B10" i="1"/>
  <c r="C55" i="1" s="1"/>
  <c r="B21" i="1"/>
  <c r="D55" i="1" s="1"/>
  <c r="B49" i="1"/>
  <c r="F58" i="1" s="1"/>
  <c r="B48" i="1"/>
  <c r="F57" i="1" s="1"/>
  <c r="B47" i="1"/>
  <c r="F56" i="1" s="1"/>
  <c r="B46" i="1"/>
  <c r="F55" i="1" s="1"/>
  <c r="B37" i="1"/>
  <c r="E58" i="1" s="1"/>
  <c r="B36" i="1"/>
  <c r="E57" i="1" s="1"/>
  <c r="B34" i="1"/>
  <c r="E55" i="1" s="1"/>
  <c r="B24" i="1"/>
  <c r="D58" i="1" s="1"/>
  <c r="B23" i="1"/>
  <c r="D57" i="1" s="1"/>
  <c r="B22" i="1"/>
  <c r="D56" i="1" s="1"/>
  <c r="B13" i="1"/>
  <c r="B12" i="1"/>
  <c r="C57" i="1" s="1"/>
  <c r="B11" i="1"/>
  <c r="C56" i="1" s="1"/>
  <c r="G55" i="1" l="1"/>
  <c r="G56" i="1"/>
  <c r="G57" i="1"/>
  <c r="G58" i="1"/>
</calcChain>
</file>

<file path=xl/sharedStrings.xml><?xml version="1.0" encoding="utf-8"?>
<sst xmlns="http://schemas.openxmlformats.org/spreadsheetml/2006/main" count="52" uniqueCount="23">
  <si>
    <t>Dia 01.05</t>
  </si>
  <si>
    <t>Mínimo</t>
  </si>
  <si>
    <t>1º Quartil</t>
  </si>
  <si>
    <t>Média</t>
  </si>
  <si>
    <t>Mediana</t>
  </si>
  <si>
    <t>3º Quartil</t>
  </si>
  <si>
    <t>Máximo</t>
  </si>
  <si>
    <t>Sensor 1</t>
  </si>
  <si>
    <t>Sensor 2</t>
  </si>
  <si>
    <t>Sensor 3</t>
  </si>
  <si>
    <t>Sensor 4</t>
  </si>
  <si>
    <t>TOTAL</t>
  </si>
  <si>
    <t xml:space="preserve">LUMINOSIDADE </t>
  </si>
  <si>
    <t>BAIXO</t>
  </si>
  <si>
    <t>MÉDIO</t>
  </si>
  <si>
    <t>IDEAL</t>
  </si>
  <si>
    <t>MAXIMO</t>
  </si>
  <si>
    <t>ACIMA</t>
  </si>
  <si>
    <t>600~</t>
  </si>
  <si>
    <t>425 - 475</t>
  </si>
  <si>
    <t>476 - 599</t>
  </si>
  <si>
    <t>301 - 424</t>
  </si>
  <si>
    <t>~300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</si>
</sst>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E0000"/>
        <bgColor indexed="64"/>
      </patternFill>
    </fill>
    <fill>
      <patternFill patternType="solid">
        <fgColor rgb="FFF9FD45"/>
        <bgColor indexed="64"/>
      </patternFill>
    </fill>
    <fill>
      <patternFill patternType="solid">
        <fgColor rgb="FF8EAA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A5A5A5"/>
      </left>
      <right/>
      <top style="medium">
        <color rgb="FFA5A5A5"/>
      </top>
      <bottom style="medium">
        <color rgb="FFA5A5A5"/>
      </bottom>
      <diagonal/>
    </border>
    <border>
      <left/>
      <right/>
      <top style="medium">
        <color rgb="FFA5A5A5"/>
      </top>
      <bottom style="medium">
        <color rgb="FFA5A5A5"/>
      </bottom>
      <diagonal/>
    </border>
    <border>
      <left/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/>
      <right/>
      <top style="medium">
        <color rgb="FFA5A5A5"/>
      </top>
      <bottom/>
      <diagonal/>
    </border>
    <border>
      <left/>
      <right/>
      <top style="medium">
        <color rgb="FFA5A5A5"/>
      </top>
      <bottom style="medium">
        <color rgb="FFC9C9C9"/>
      </bottom>
      <diagonal/>
    </border>
    <border>
      <left/>
      <right style="medium">
        <color rgb="FFC9C9C9"/>
      </right>
      <top style="medium">
        <color rgb="FFA5A5A5"/>
      </top>
      <bottom style="medium">
        <color rgb="FFC9C9C9"/>
      </bottom>
      <diagonal/>
    </border>
    <border>
      <left/>
      <right/>
      <top style="medium">
        <color rgb="FFC9C9C9"/>
      </top>
      <bottom style="medium">
        <color rgb="FFC9C9C9"/>
      </bottom>
      <diagonal/>
    </border>
    <border>
      <left/>
      <right style="medium">
        <color rgb="FFC9C9C9"/>
      </right>
      <top style="medium">
        <color rgb="FFC9C9C9"/>
      </top>
      <bottom style="medium">
        <color rgb="FFC9C9C9"/>
      </bottom>
      <diagonal/>
    </border>
    <border>
      <left style="medium">
        <color rgb="FFC9C9C9"/>
      </left>
      <right/>
      <top style="medium">
        <color rgb="FFA5A5A5"/>
      </top>
      <bottom/>
      <diagonal/>
    </border>
    <border>
      <left style="medium">
        <color rgb="FFC9C9C9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2" xfId="0" applyBorder="1"/>
    <xf numFmtId="0" fontId="2" fillId="2" borderId="2" xfId="0" applyFont="1" applyFill="1" applyBorder="1" applyAlignment="1">
      <alignment horizontal="center"/>
    </xf>
    <xf numFmtId="0" fontId="0" fillId="3" borderId="2" xfId="0" applyFill="1" applyBorder="1"/>
    <xf numFmtId="0" fontId="0" fillId="4" borderId="0" xfId="0" applyFill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5" borderId="3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0" borderId="0" xfId="0" applyFont="1"/>
    <xf numFmtId="0" fontId="0" fillId="0" borderId="2" xfId="0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left"/>
    </xf>
    <xf numFmtId="0" fontId="3" fillId="11" borderId="2" xfId="0" applyFont="1" applyFill="1" applyBorder="1" applyAlignment="1">
      <alignment horizontal="center"/>
    </xf>
    <xf numFmtId="2" fontId="3" fillId="11" borderId="2" xfId="0" applyNumberFormat="1" applyFont="1" applyFill="1" applyBorder="1" applyAlignment="1">
      <alignment horizontal="center"/>
    </xf>
    <xf numFmtId="2" fontId="3" fillId="12" borderId="2" xfId="0" applyNumberFormat="1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2" fontId="3" fillId="11" borderId="3" xfId="0" applyNumberFormat="1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0" fillId="12" borderId="15" xfId="0" applyFill="1" applyBorder="1"/>
    <xf numFmtId="0" fontId="0" fillId="11" borderId="15" xfId="0" applyFill="1" applyBorder="1"/>
    <xf numFmtId="0" fontId="0" fillId="11" borderId="16" xfId="0" applyFill="1" applyBorder="1"/>
    <xf numFmtId="0" fontId="5" fillId="7" borderId="7" xfId="0" applyFont="1" applyFill="1" applyBorder="1" applyAlignment="1">
      <alignment horizontal="center" vertical="center" wrapText="1"/>
    </xf>
    <xf numFmtId="0" fontId="5" fillId="9" borderId="0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 wrapText="1"/>
    </xf>
    <xf numFmtId="0" fontId="5" fillId="8" borderId="13" xfId="0" applyFont="1" applyFill="1" applyBorder="1" applyAlignment="1">
      <alignment horizontal="center" vertical="center" wrapText="1"/>
    </xf>
    <xf numFmtId="0" fontId="5" fillId="8" borderId="0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8" borderId="10" xfId="0" applyFont="1" applyFill="1" applyBorder="1" applyAlignment="1">
      <alignment horizontal="center" vertical="center" wrapText="1"/>
    </xf>
    <xf numFmtId="0" fontId="5" fillId="8" borderId="11" xfId="0" applyFont="1" applyFill="1" applyBorder="1" applyAlignment="1">
      <alignment horizontal="center" vertical="center" wrapText="1"/>
    </xf>
    <xf numFmtId="0" fontId="5" fillId="10" borderId="0" xfId="0" applyFont="1" applyFill="1" applyBorder="1" applyAlignment="1">
      <alignment horizontal="center" vertical="center" wrapText="1"/>
    </xf>
    <xf numFmtId="164" fontId="3" fillId="11" borderId="2" xfId="0" applyNumberFormat="1" applyFont="1" applyFill="1" applyBorder="1" applyAlignment="1">
      <alignment horizontal="center"/>
    </xf>
    <xf numFmtId="2" fontId="6" fillId="12" borderId="2" xfId="0" applyNumberFormat="1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164" fontId="3" fillId="11" borderId="3" xfId="0" applyNumberFormat="1" applyFont="1" applyFill="1" applyBorder="1" applyAlignment="1">
      <alignment horizontal="center"/>
    </xf>
    <xf numFmtId="2" fontId="3" fillId="12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1B6C-74E6-46D0-A376-176E9359AB03}">
  <dimension ref="A1:AW59"/>
  <sheetViews>
    <sheetView tabSelected="1" topLeftCell="A43" zoomScale="90" zoomScaleNormal="90" workbookViewId="0">
      <selection activeCell="A63" sqref="A63:XFD69"/>
    </sheetView>
  </sheetViews>
  <sheetFormatPr defaultRowHeight="15" x14ac:dyDescent="0.25"/>
  <cols>
    <col min="2" max="2" width="9.85546875" customWidth="1"/>
    <col min="3" max="4" width="7.85546875" customWidth="1"/>
    <col min="5" max="5" width="8.5703125" bestFit="1" customWidth="1"/>
    <col min="6" max="6" width="8.42578125" customWidth="1"/>
    <col min="7" max="13" width="7" bestFit="1" customWidth="1"/>
  </cols>
  <sheetData>
    <row r="1" spans="1:49" ht="15.75" customHeight="1" thickBot="1" x14ac:dyDescent="0.3">
      <c r="B1" s="29" t="s">
        <v>12</v>
      </c>
      <c r="C1" s="30"/>
      <c r="D1" s="30"/>
      <c r="E1" s="30"/>
      <c r="F1" s="30"/>
      <c r="G1" s="30"/>
      <c r="H1" s="30"/>
      <c r="I1" s="30"/>
      <c r="J1" s="30"/>
      <c r="K1" s="31"/>
    </row>
    <row r="2" spans="1:49" ht="29.25" customHeight="1" thickBot="1" x14ac:dyDescent="0.3">
      <c r="B2" s="26" t="s">
        <v>13</v>
      </c>
      <c r="C2" s="24"/>
      <c r="D2" s="24" t="s">
        <v>14</v>
      </c>
      <c r="E2" s="24"/>
      <c r="F2" s="24" t="s">
        <v>15</v>
      </c>
      <c r="G2" s="24"/>
      <c r="H2" s="24" t="s">
        <v>16</v>
      </c>
      <c r="I2" s="24"/>
      <c r="J2" s="32" t="s">
        <v>17</v>
      </c>
      <c r="K2" s="33"/>
    </row>
    <row r="3" spans="1:49" ht="29.25" customHeight="1" thickBot="1" x14ac:dyDescent="0.3">
      <c r="B3" s="27" t="s">
        <v>22</v>
      </c>
      <c r="C3" s="28"/>
      <c r="D3" s="25" t="s">
        <v>21</v>
      </c>
      <c r="E3" s="25"/>
      <c r="F3" s="36" t="s">
        <v>19</v>
      </c>
      <c r="G3" s="36"/>
      <c r="H3" s="25" t="s">
        <v>20</v>
      </c>
      <c r="I3" s="25"/>
      <c r="J3" s="34" t="s">
        <v>18</v>
      </c>
      <c r="K3" s="35"/>
    </row>
    <row r="4" spans="1:49" ht="15.75" customHeight="1" x14ac:dyDescent="0.25"/>
    <row r="5" spans="1:49" x14ac:dyDescent="0.25">
      <c r="A5" t="s">
        <v>0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3">
        <v>25</v>
      </c>
      <c r="AA5" s="3">
        <v>26</v>
      </c>
      <c r="AB5" s="3">
        <v>27</v>
      </c>
      <c r="AC5" s="3">
        <v>28</v>
      </c>
      <c r="AD5" s="3">
        <v>29</v>
      </c>
      <c r="AE5" s="3">
        <v>30</v>
      </c>
      <c r="AF5" s="3">
        <v>31</v>
      </c>
      <c r="AG5" s="3">
        <v>32</v>
      </c>
      <c r="AH5" s="3">
        <v>33</v>
      </c>
      <c r="AI5" s="3">
        <v>34</v>
      </c>
      <c r="AJ5" s="3">
        <v>35</v>
      </c>
      <c r="AK5" s="3">
        <v>36</v>
      </c>
      <c r="AL5" s="3">
        <v>37</v>
      </c>
      <c r="AM5" s="3">
        <v>38</v>
      </c>
      <c r="AN5" s="3">
        <v>39</v>
      </c>
      <c r="AO5" s="3">
        <v>40</v>
      </c>
      <c r="AP5" s="3">
        <v>41</v>
      </c>
      <c r="AQ5" s="3">
        <v>42</v>
      </c>
      <c r="AR5" s="3">
        <v>43</v>
      </c>
      <c r="AS5" s="3">
        <v>44</v>
      </c>
      <c r="AT5" s="3">
        <v>45</v>
      </c>
      <c r="AU5" s="3">
        <v>46</v>
      </c>
      <c r="AV5" s="3">
        <v>47</v>
      </c>
      <c r="AW5" s="3">
        <v>48</v>
      </c>
    </row>
    <row r="6" spans="1:49" x14ac:dyDescent="0.25">
      <c r="A6" s="10" t="s">
        <v>7</v>
      </c>
      <c r="B6" s="2">
        <v>593.63</v>
      </c>
      <c r="C6" s="2">
        <v>339.26</v>
      </c>
      <c r="D6" s="2">
        <v>513.4</v>
      </c>
      <c r="E6" s="2">
        <v>590.61</v>
      </c>
      <c r="F6" s="2">
        <v>385.68</v>
      </c>
      <c r="G6" s="2">
        <v>398.33</v>
      </c>
      <c r="H6" s="2">
        <v>579.69000000000005</v>
      </c>
      <c r="I6" s="2">
        <v>350.58</v>
      </c>
      <c r="J6" s="2">
        <v>388.06</v>
      </c>
      <c r="K6" s="2">
        <v>451.85</v>
      </c>
      <c r="L6" s="2">
        <v>536.19000000000005</v>
      </c>
      <c r="M6" s="2">
        <v>352.1</v>
      </c>
      <c r="N6" s="2">
        <v>573.82000000000005</v>
      </c>
      <c r="O6" s="2">
        <v>400.86</v>
      </c>
      <c r="P6" s="2">
        <v>582.46</v>
      </c>
      <c r="Q6" s="2">
        <v>317.97000000000003</v>
      </c>
      <c r="R6" s="2">
        <v>381.78</v>
      </c>
      <c r="S6" s="2">
        <v>426.84</v>
      </c>
      <c r="T6" s="2">
        <v>354.41</v>
      </c>
      <c r="U6" s="2">
        <v>414.66</v>
      </c>
      <c r="V6" s="2">
        <v>437.36</v>
      </c>
      <c r="W6" s="4">
        <v>312.77999999999997</v>
      </c>
      <c r="X6" s="2">
        <v>447.78</v>
      </c>
      <c r="Y6" s="2">
        <v>316.47000000000003</v>
      </c>
      <c r="Z6" s="4">
        <v>597.03</v>
      </c>
      <c r="AA6" s="2">
        <v>381.55</v>
      </c>
      <c r="AB6" s="2">
        <v>417.19</v>
      </c>
      <c r="AC6" s="2">
        <v>512.6</v>
      </c>
      <c r="AD6" s="2">
        <v>529.99</v>
      </c>
      <c r="AE6" s="2">
        <v>450.9</v>
      </c>
      <c r="AF6" s="2">
        <v>419.74</v>
      </c>
      <c r="AG6" s="2">
        <v>381.91</v>
      </c>
      <c r="AH6" s="2">
        <v>409.35</v>
      </c>
      <c r="AI6" s="2">
        <v>540.77</v>
      </c>
      <c r="AJ6" s="2">
        <v>571.62</v>
      </c>
      <c r="AK6" s="2">
        <v>427.31</v>
      </c>
      <c r="AL6" s="2">
        <v>427.31</v>
      </c>
      <c r="AM6" s="2">
        <v>425.76</v>
      </c>
      <c r="AN6" s="2">
        <v>502.52</v>
      </c>
      <c r="AO6" s="2">
        <v>484.62</v>
      </c>
      <c r="AP6" s="2">
        <v>483.44</v>
      </c>
      <c r="AQ6" s="2">
        <v>453.91</v>
      </c>
      <c r="AR6" s="2">
        <v>379.43</v>
      </c>
      <c r="AS6" s="2">
        <v>361.75</v>
      </c>
      <c r="AT6" s="2">
        <v>556.88</v>
      </c>
      <c r="AU6" s="2">
        <v>478.85</v>
      </c>
      <c r="AV6" s="2">
        <v>332.87</v>
      </c>
      <c r="AW6" s="2">
        <v>543.20000000000005</v>
      </c>
    </row>
    <row r="8" spans="1:49" x14ac:dyDescent="0.25">
      <c r="A8" s="6"/>
      <c r="B8" s="2" t="s">
        <v>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49" x14ac:dyDescent="0.25">
      <c r="A9" s="8" t="s">
        <v>1</v>
      </c>
      <c r="B9" s="37">
        <v>312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49" x14ac:dyDescent="0.25">
      <c r="A10" s="8" t="s">
        <v>2</v>
      </c>
      <c r="B10" s="37">
        <f>QUARTILE(B6:AW6,1)</f>
        <v>381.8775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49" x14ac:dyDescent="0.25">
      <c r="A11" s="8" t="s">
        <v>3</v>
      </c>
      <c r="B11" s="38">
        <f>AVERAGE(B6:AW6)</f>
        <v>448.27229166666666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49" x14ac:dyDescent="0.25">
      <c r="A12" s="8" t="s">
        <v>4</v>
      </c>
      <c r="B12" s="39">
        <f>MEDIAN(B6:AW6)</f>
        <v>427.31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49" x14ac:dyDescent="0.25">
      <c r="A13" s="8" t="s">
        <v>5</v>
      </c>
      <c r="B13" s="15">
        <f>QUARTILE(B6:AW6,3)</f>
        <v>517.54750000000001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49" x14ac:dyDescent="0.25">
      <c r="A14" s="8" t="s">
        <v>6</v>
      </c>
      <c r="B14" s="14">
        <v>597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6" spans="1:49" x14ac:dyDescent="0.25">
      <c r="A16" t="s">
        <v>0</v>
      </c>
      <c r="B16" s="1">
        <v>1</v>
      </c>
      <c r="C16" s="1">
        <v>2</v>
      </c>
      <c r="D16" s="1">
        <v>3</v>
      </c>
      <c r="E16" s="1">
        <v>4</v>
      </c>
      <c r="F16" s="1">
        <v>5</v>
      </c>
      <c r="G16" s="1">
        <v>6</v>
      </c>
      <c r="H16" s="1">
        <v>7</v>
      </c>
      <c r="I16" s="1">
        <v>8</v>
      </c>
      <c r="J16" s="1">
        <v>9</v>
      </c>
      <c r="K16" s="1">
        <v>10</v>
      </c>
      <c r="L16" s="1">
        <v>11</v>
      </c>
      <c r="M16" s="1">
        <v>12</v>
      </c>
      <c r="N16" s="1">
        <v>13</v>
      </c>
      <c r="O16" s="1">
        <v>14</v>
      </c>
      <c r="P16" s="1">
        <v>15</v>
      </c>
      <c r="Q16" s="1">
        <v>16</v>
      </c>
      <c r="R16" s="1">
        <v>17</v>
      </c>
      <c r="S16" s="1">
        <v>18</v>
      </c>
      <c r="T16" s="1">
        <v>19</v>
      </c>
      <c r="U16" s="1">
        <v>20</v>
      </c>
      <c r="V16" s="1">
        <v>21</v>
      </c>
      <c r="W16" s="1">
        <v>22</v>
      </c>
      <c r="X16" s="1">
        <v>23</v>
      </c>
      <c r="Y16" s="1">
        <v>24</v>
      </c>
      <c r="Z16" s="3">
        <v>25</v>
      </c>
      <c r="AA16" s="3">
        <v>26</v>
      </c>
      <c r="AB16" s="3">
        <v>27</v>
      </c>
      <c r="AC16" s="3">
        <v>28</v>
      </c>
      <c r="AD16" s="3">
        <v>29</v>
      </c>
      <c r="AE16" s="3">
        <v>30</v>
      </c>
      <c r="AF16" s="3">
        <v>31</v>
      </c>
      <c r="AG16" s="3">
        <v>32</v>
      </c>
      <c r="AH16" s="3">
        <v>33</v>
      </c>
      <c r="AI16" s="3">
        <v>34</v>
      </c>
      <c r="AJ16" s="3">
        <v>35</v>
      </c>
      <c r="AK16" s="3">
        <v>36</v>
      </c>
      <c r="AL16" s="3">
        <v>37</v>
      </c>
      <c r="AM16" s="3">
        <v>38</v>
      </c>
      <c r="AN16" s="3">
        <v>39</v>
      </c>
      <c r="AO16" s="3">
        <v>40</v>
      </c>
      <c r="AP16" s="3">
        <v>41</v>
      </c>
      <c r="AQ16" s="3">
        <v>42</v>
      </c>
      <c r="AR16" s="3">
        <v>43</v>
      </c>
      <c r="AS16" s="3">
        <v>44</v>
      </c>
      <c r="AT16" s="3">
        <v>45</v>
      </c>
      <c r="AU16" s="3">
        <v>46</v>
      </c>
      <c r="AV16" s="3">
        <v>47</v>
      </c>
      <c r="AW16" s="3">
        <v>48</v>
      </c>
    </row>
    <row r="17" spans="1:49" x14ac:dyDescent="0.25">
      <c r="A17" s="10" t="s">
        <v>8</v>
      </c>
      <c r="B17" s="2">
        <v>452.37</v>
      </c>
      <c r="C17" s="2">
        <v>324.49</v>
      </c>
      <c r="D17" s="2">
        <v>521.9</v>
      </c>
      <c r="E17" s="2">
        <v>586.66999999999996</v>
      </c>
      <c r="F17" s="2">
        <v>428.33</v>
      </c>
      <c r="G17" s="2">
        <v>392.62</v>
      </c>
      <c r="H17" s="2">
        <v>504.82</v>
      </c>
      <c r="I17" s="2">
        <v>435.19</v>
      </c>
      <c r="J17" s="2">
        <v>439.4</v>
      </c>
      <c r="K17" s="2">
        <v>354.37</v>
      </c>
      <c r="L17" s="2">
        <v>542.94000000000005</v>
      </c>
      <c r="M17" s="2">
        <v>556.99</v>
      </c>
      <c r="N17" s="2">
        <v>578.16999999999996</v>
      </c>
      <c r="O17" s="2">
        <v>583.48</v>
      </c>
      <c r="P17" s="2">
        <v>535.49</v>
      </c>
      <c r="Q17" s="2">
        <v>589.04</v>
      </c>
      <c r="R17" s="2">
        <v>372.37</v>
      </c>
      <c r="S17" s="2">
        <v>339.69</v>
      </c>
      <c r="T17" s="2">
        <v>355.33</v>
      </c>
      <c r="U17" s="2">
        <v>535.85</v>
      </c>
      <c r="V17" s="2">
        <v>383.42</v>
      </c>
      <c r="W17" s="2">
        <v>553.35</v>
      </c>
      <c r="X17" s="2">
        <v>317.27999999999997</v>
      </c>
      <c r="Y17" s="2">
        <v>423.27</v>
      </c>
      <c r="Z17" s="2">
        <v>370.69</v>
      </c>
      <c r="AA17" s="2">
        <v>351.89</v>
      </c>
      <c r="AB17" s="2">
        <v>564.09</v>
      </c>
      <c r="AC17" s="2">
        <v>558.88</v>
      </c>
      <c r="AD17" s="4">
        <v>308.37</v>
      </c>
      <c r="AE17" s="2">
        <v>532.57000000000005</v>
      </c>
      <c r="AF17" s="2">
        <v>410.98</v>
      </c>
      <c r="AG17" s="2">
        <v>443.04</v>
      </c>
      <c r="AH17" s="2">
        <v>482.39</v>
      </c>
      <c r="AI17" s="2">
        <v>569.95000000000005</v>
      </c>
      <c r="AJ17" s="2">
        <v>403.41</v>
      </c>
      <c r="AK17" s="2">
        <v>333.76</v>
      </c>
      <c r="AL17" s="2">
        <v>352.2</v>
      </c>
      <c r="AM17" s="2">
        <v>390.19</v>
      </c>
      <c r="AN17" s="2">
        <v>542.47</v>
      </c>
      <c r="AO17" s="2">
        <v>485.22</v>
      </c>
      <c r="AP17" s="2">
        <v>427.34</v>
      </c>
      <c r="AQ17" s="2">
        <v>496.96</v>
      </c>
      <c r="AR17" s="2">
        <v>494</v>
      </c>
      <c r="AS17" s="2">
        <v>314.74</v>
      </c>
      <c r="AT17" s="2">
        <v>433.63</v>
      </c>
      <c r="AU17" s="4">
        <v>599.04999999999995</v>
      </c>
      <c r="AV17" s="2">
        <v>520.91999999999996</v>
      </c>
      <c r="AW17" s="2">
        <v>560.20000000000005</v>
      </c>
    </row>
    <row r="18" spans="1:49" x14ac:dyDescent="0.25">
      <c r="B18" s="5"/>
    </row>
    <row r="19" spans="1:49" x14ac:dyDescent="0.25">
      <c r="A19" s="6"/>
      <c r="B19" s="2" t="s">
        <v>0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49" x14ac:dyDescent="0.25">
      <c r="A20" s="8" t="s">
        <v>1</v>
      </c>
      <c r="B20" s="37">
        <v>308.37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49" x14ac:dyDescent="0.25">
      <c r="A21" s="8" t="s">
        <v>2</v>
      </c>
      <c r="B21" s="37">
        <f>QUARTILE(B17:AW17,1)</f>
        <v>380.65750000000003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49" x14ac:dyDescent="0.25">
      <c r="A22" s="8" t="s">
        <v>3</v>
      </c>
      <c r="B22" s="16">
        <f>AVERAGE(B17:AW17)</f>
        <v>459.45354166666675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49" x14ac:dyDescent="0.25">
      <c r="A23" s="8" t="s">
        <v>4</v>
      </c>
      <c r="B23" s="39">
        <f>MEDIAN(B17:AW17)</f>
        <v>447.70500000000004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49" x14ac:dyDescent="0.25">
      <c r="A24" s="8" t="s">
        <v>5</v>
      </c>
      <c r="B24" s="15">
        <f>QUARTILE(B17:AW17,3)</f>
        <v>542.58750000000009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49" x14ac:dyDescent="0.25">
      <c r="A25" s="8" t="s">
        <v>6</v>
      </c>
      <c r="B25" s="14">
        <v>599.04999999999995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8" spans="1:49" x14ac:dyDescent="0.25">
      <c r="A28" t="s">
        <v>0</v>
      </c>
      <c r="B28" s="1">
        <v>1</v>
      </c>
      <c r="C28" s="1">
        <v>2</v>
      </c>
      <c r="D28" s="1">
        <v>3</v>
      </c>
      <c r="E28" s="1">
        <v>4</v>
      </c>
      <c r="F28" s="1">
        <v>5</v>
      </c>
      <c r="G28" s="1">
        <v>6</v>
      </c>
      <c r="H28" s="1">
        <v>7</v>
      </c>
      <c r="I28" s="1">
        <v>8</v>
      </c>
      <c r="J28" s="1">
        <v>9</v>
      </c>
      <c r="K28" s="1">
        <v>10</v>
      </c>
      <c r="L28" s="1">
        <v>11</v>
      </c>
      <c r="M28" s="1">
        <v>12</v>
      </c>
      <c r="N28" s="1">
        <v>13</v>
      </c>
      <c r="O28" s="1">
        <v>14</v>
      </c>
      <c r="P28" s="1">
        <v>15</v>
      </c>
      <c r="Q28" s="1">
        <v>16</v>
      </c>
      <c r="R28" s="1">
        <v>17</v>
      </c>
      <c r="S28" s="1">
        <v>18</v>
      </c>
      <c r="T28" s="1">
        <v>19</v>
      </c>
      <c r="U28" s="1">
        <v>20</v>
      </c>
      <c r="V28" s="1">
        <v>21</v>
      </c>
      <c r="W28" s="1">
        <v>22</v>
      </c>
      <c r="X28" s="1">
        <v>23</v>
      </c>
      <c r="Y28" s="1">
        <v>24</v>
      </c>
      <c r="Z28" s="3">
        <v>25</v>
      </c>
      <c r="AA28" s="3">
        <v>26</v>
      </c>
      <c r="AB28" s="3">
        <v>27</v>
      </c>
      <c r="AC28" s="3">
        <v>28</v>
      </c>
      <c r="AD28" s="3">
        <v>29</v>
      </c>
      <c r="AE28" s="3">
        <v>30</v>
      </c>
      <c r="AF28" s="3">
        <v>31</v>
      </c>
      <c r="AG28" s="3">
        <v>32</v>
      </c>
      <c r="AH28" s="3">
        <v>33</v>
      </c>
      <c r="AI28" s="3">
        <v>34</v>
      </c>
      <c r="AJ28" s="3">
        <v>35</v>
      </c>
      <c r="AK28" s="3">
        <v>36</v>
      </c>
      <c r="AL28" s="3">
        <v>37</v>
      </c>
      <c r="AM28" s="3">
        <v>38</v>
      </c>
      <c r="AN28" s="3">
        <v>39</v>
      </c>
      <c r="AO28" s="3">
        <v>40</v>
      </c>
      <c r="AP28" s="3">
        <v>41</v>
      </c>
      <c r="AQ28" s="3">
        <v>42</v>
      </c>
      <c r="AR28" s="3">
        <v>43</v>
      </c>
      <c r="AS28" s="3">
        <v>44</v>
      </c>
      <c r="AT28" s="3">
        <v>45</v>
      </c>
      <c r="AU28" s="3">
        <v>46</v>
      </c>
      <c r="AV28" s="3">
        <v>47</v>
      </c>
      <c r="AW28" s="3">
        <v>48</v>
      </c>
    </row>
    <row r="29" spans="1:49" x14ac:dyDescent="0.25">
      <c r="A29" s="10" t="s">
        <v>9</v>
      </c>
      <c r="B29" s="2">
        <v>513.44000000000005</v>
      </c>
      <c r="C29" s="4">
        <v>596.64</v>
      </c>
      <c r="D29" s="2">
        <v>468.86</v>
      </c>
      <c r="E29" s="2">
        <v>417.89</v>
      </c>
      <c r="F29" s="2">
        <v>525.84</v>
      </c>
      <c r="G29" s="2">
        <v>477.19</v>
      </c>
      <c r="H29" s="2">
        <v>357.45</v>
      </c>
      <c r="I29" s="2">
        <v>425.87</v>
      </c>
      <c r="J29" s="2">
        <v>368.6</v>
      </c>
      <c r="K29" s="2">
        <v>400.4</v>
      </c>
      <c r="L29" s="2">
        <v>393.66</v>
      </c>
      <c r="M29" s="2">
        <v>521.54</v>
      </c>
      <c r="N29" s="2">
        <v>339.36</v>
      </c>
      <c r="O29" s="2">
        <v>417.28</v>
      </c>
      <c r="P29" s="2">
        <v>532.76</v>
      </c>
      <c r="Q29" s="2">
        <v>310.42</v>
      </c>
      <c r="R29" s="2">
        <v>573.33000000000004</v>
      </c>
      <c r="S29" s="2">
        <v>578.46</v>
      </c>
      <c r="T29" s="2">
        <v>517.41999999999996</v>
      </c>
      <c r="U29" s="2">
        <v>376.29</v>
      </c>
      <c r="V29" s="2">
        <v>369.37</v>
      </c>
      <c r="W29" s="2">
        <v>449.58</v>
      </c>
      <c r="X29" s="2">
        <v>428.58</v>
      </c>
      <c r="Y29" s="2">
        <v>408.01</v>
      </c>
      <c r="Z29" s="2">
        <v>573.62</v>
      </c>
      <c r="AA29" s="2">
        <v>488.52</v>
      </c>
      <c r="AB29" s="2">
        <v>309.88</v>
      </c>
      <c r="AC29" s="2">
        <v>434.66</v>
      </c>
      <c r="AD29" s="2">
        <v>476.18</v>
      </c>
      <c r="AE29" s="2">
        <v>547.45000000000005</v>
      </c>
      <c r="AF29" s="2">
        <v>365.4</v>
      </c>
      <c r="AG29" s="2">
        <v>398.59</v>
      </c>
      <c r="AH29" s="2">
        <v>486.84</v>
      </c>
      <c r="AI29" s="2">
        <v>326.85000000000002</v>
      </c>
      <c r="AJ29" s="2">
        <v>390.85</v>
      </c>
      <c r="AK29" s="2">
        <v>463.69</v>
      </c>
      <c r="AL29" s="4">
        <v>309.91000000000003</v>
      </c>
      <c r="AM29" s="2">
        <v>521.07000000000005</v>
      </c>
      <c r="AN29" s="2">
        <v>566.28</v>
      </c>
      <c r="AO29" s="2">
        <v>470.34</v>
      </c>
      <c r="AP29" s="2">
        <v>594.46</v>
      </c>
      <c r="AQ29" s="2">
        <v>559.39</v>
      </c>
      <c r="AR29" s="2">
        <v>385.8</v>
      </c>
      <c r="AS29" s="2">
        <v>486.56</v>
      </c>
      <c r="AT29" s="2">
        <v>386.65</v>
      </c>
      <c r="AU29" s="2">
        <v>301.24</v>
      </c>
      <c r="AV29" s="2">
        <v>417.92</v>
      </c>
      <c r="AW29" s="2">
        <v>475.95</v>
      </c>
    </row>
    <row r="31" spans="1:49" x14ac:dyDescent="0.25">
      <c r="B31" s="5"/>
    </row>
    <row r="32" spans="1:49" x14ac:dyDescent="0.25">
      <c r="A32" s="6"/>
      <c r="B32" s="2" t="s">
        <v>0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</row>
    <row r="33" spans="1:49" x14ac:dyDescent="0.25">
      <c r="A33" s="8" t="s">
        <v>1</v>
      </c>
      <c r="B33" s="37">
        <v>309.91000000000003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34" spans="1:49" x14ac:dyDescent="0.25">
      <c r="A34" s="8" t="s">
        <v>2</v>
      </c>
      <c r="B34" s="37">
        <f>QUARTILE(B29:AW29,1)</f>
        <v>386.4375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  <row r="35" spans="1:49" x14ac:dyDescent="0.25">
      <c r="A35" s="8" t="s">
        <v>3</v>
      </c>
      <c r="B35" s="16">
        <f>AVERAGE(B29:AW29)</f>
        <v>448.0487500000001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</row>
    <row r="36" spans="1:49" x14ac:dyDescent="0.25">
      <c r="A36" s="8" t="s">
        <v>4</v>
      </c>
      <c r="B36" s="39">
        <f>MEDIAN(B29:AW29)</f>
        <v>442.12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49" x14ac:dyDescent="0.25">
      <c r="A37" s="8" t="s">
        <v>5</v>
      </c>
      <c r="B37" s="15">
        <f>QUARTILE(B29:AW29,3)</f>
        <v>518.33249999999998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49" x14ac:dyDescent="0.25">
      <c r="A38" s="8" t="s">
        <v>6</v>
      </c>
      <c r="B38" s="14">
        <v>596.64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40" spans="1:49" x14ac:dyDescent="0.25">
      <c r="A40" t="s">
        <v>0</v>
      </c>
      <c r="B40" s="1">
        <v>1</v>
      </c>
      <c r="C40" s="1">
        <v>2</v>
      </c>
      <c r="D40" s="1">
        <v>3</v>
      </c>
      <c r="E40" s="1">
        <v>4</v>
      </c>
      <c r="F40" s="1">
        <v>5</v>
      </c>
      <c r="G40" s="1">
        <v>6</v>
      </c>
      <c r="H40" s="1">
        <v>7</v>
      </c>
      <c r="I40" s="1">
        <v>8</v>
      </c>
      <c r="J40" s="1">
        <v>9</v>
      </c>
      <c r="K40" s="1">
        <v>10</v>
      </c>
      <c r="L40" s="1">
        <v>11</v>
      </c>
      <c r="M40" s="1">
        <v>12</v>
      </c>
      <c r="N40" s="1">
        <v>13</v>
      </c>
      <c r="O40" s="1">
        <v>14</v>
      </c>
      <c r="P40" s="1">
        <v>15</v>
      </c>
      <c r="Q40" s="1">
        <v>16</v>
      </c>
      <c r="R40" s="1">
        <v>17</v>
      </c>
      <c r="S40" s="1">
        <v>18</v>
      </c>
      <c r="T40" s="1">
        <v>19</v>
      </c>
      <c r="U40" s="1">
        <v>20</v>
      </c>
      <c r="V40" s="1">
        <v>21</v>
      </c>
      <c r="W40" s="1">
        <v>22</v>
      </c>
      <c r="X40" s="1">
        <v>23</v>
      </c>
      <c r="Y40" s="1">
        <v>24</v>
      </c>
      <c r="Z40" s="3">
        <v>25</v>
      </c>
      <c r="AA40" s="3">
        <v>26</v>
      </c>
      <c r="AB40" s="3">
        <v>27</v>
      </c>
      <c r="AC40" s="3">
        <v>28</v>
      </c>
      <c r="AD40" s="3">
        <v>29</v>
      </c>
      <c r="AE40" s="3">
        <v>30</v>
      </c>
      <c r="AF40" s="3">
        <v>31</v>
      </c>
      <c r="AG40" s="3">
        <v>32</v>
      </c>
      <c r="AH40" s="3">
        <v>33</v>
      </c>
      <c r="AI40" s="3">
        <v>34</v>
      </c>
      <c r="AJ40" s="3">
        <v>35</v>
      </c>
      <c r="AK40" s="3">
        <v>36</v>
      </c>
      <c r="AL40" s="3">
        <v>37</v>
      </c>
      <c r="AM40" s="3">
        <v>38</v>
      </c>
      <c r="AN40" s="3">
        <v>39</v>
      </c>
      <c r="AO40" s="3">
        <v>40</v>
      </c>
      <c r="AP40" s="3">
        <v>41</v>
      </c>
      <c r="AQ40" s="3">
        <v>42</v>
      </c>
      <c r="AR40" s="3">
        <v>43</v>
      </c>
      <c r="AS40" s="3">
        <v>44</v>
      </c>
      <c r="AT40" s="3">
        <v>45</v>
      </c>
      <c r="AU40" s="3">
        <v>46</v>
      </c>
      <c r="AV40" s="3">
        <v>47</v>
      </c>
      <c r="AW40" s="3">
        <v>48</v>
      </c>
    </row>
    <row r="41" spans="1:49" x14ac:dyDescent="0.25">
      <c r="A41" s="10" t="s">
        <v>10</v>
      </c>
      <c r="B41" s="2">
        <v>558.76</v>
      </c>
      <c r="C41" s="2">
        <v>556.86</v>
      </c>
      <c r="D41" s="2">
        <v>431.4</v>
      </c>
      <c r="E41" s="2">
        <v>324.39999999999998</v>
      </c>
      <c r="F41" s="2">
        <v>450.87</v>
      </c>
      <c r="G41" s="2">
        <v>470.03</v>
      </c>
      <c r="H41" s="2">
        <v>440.92</v>
      </c>
      <c r="I41" s="2">
        <v>335.96</v>
      </c>
      <c r="J41" s="2">
        <v>352.41</v>
      </c>
      <c r="K41" s="2">
        <v>554.20000000000005</v>
      </c>
      <c r="L41" s="2">
        <v>546.92999999999995</v>
      </c>
      <c r="M41" s="2">
        <v>411.64</v>
      </c>
      <c r="N41" s="2">
        <v>508.65</v>
      </c>
      <c r="O41" s="2">
        <v>375.76</v>
      </c>
      <c r="P41" s="2">
        <v>405.47</v>
      </c>
      <c r="Q41" s="2">
        <v>458.81</v>
      </c>
      <c r="R41" s="2">
        <v>575.72</v>
      </c>
      <c r="S41" s="2">
        <v>473.44</v>
      </c>
      <c r="T41" s="2">
        <v>336.98</v>
      </c>
      <c r="U41" s="2">
        <v>488.98</v>
      </c>
      <c r="V41" s="2">
        <v>589.84</v>
      </c>
      <c r="W41" s="2">
        <v>376.33</v>
      </c>
      <c r="X41" s="2">
        <v>596.29</v>
      </c>
      <c r="Y41" s="2">
        <v>399.7</v>
      </c>
      <c r="Z41" s="2">
        <v>363.98</v>
      </c>
      <c r="AA41" s="2">
        <v>436.8</v>
      </c>
      <c r="AB41" s="2">
        <v>347.32</v>
      </c>
      <c r="AC41" s="2">
        <v>471.6</v>
      </c>
      <c r="AD41" s="2">
        <v>442.35</v>
      </c>
      <c r="AE41" s="2">
        <v>360.35</v>
      </c>
      <c r="AF41" s="2">
        <v>486.02</v>
      </c>
      <c r="AG41" s="2">
        <v>433.15</v>
      </c>
      <c r="AH41" s="2">
        <v>467.42</v>
      </c>
      <c r="AI41" s="2">
        <v>566.53</v>
      </c>
      <c r="AJ41" s="2">
        <v>432.88</v>
      </c>
      <c r="AK41" s="4">
        <v>303.68</v>
      </c>
      <c r="AL41" s="2">
        <v>527.04</v>
      </c>
      <c r="AM41" s="2">
        <v>373.46</v>
      </c>
      <c r="AN41" s="2">
        <v>466.75</v>
      </c>
      <c r="AO41" s="2">
        <v>526.63</v>
      </c>
      <c r="AP41" s="2">
        <v>345.3</v>
      </c>
      <c r="AQ41" s="2">
        <v>373.4</v>
      </c>
      <c r="AR41" s="2">
        <v>544.46</v>
      </c>
      <c r="AS41" s="2">
        <v>326.04000000000002</v>
      </c>
      <c r="AT41" s="2">
        <v>376.98</v>
      </c>
      <c r="AU41" s="4">
        <v>599.54999999999995</v>
      </c>
      <c r="AV41" s="2">
        <v>455.11</v>
      </c>
      <c r="AW41" s="2">
        <v>316.2</v>
      </c>
    </row>
    <row r="43" spans="1:49" x14ac:dyDescent="0.25">
      <c r="B43" s="5"/>
    </row>
    <row r="44" spans="1:49" x14ac:dyDescent="0.25">
      <c r="A44" s="6"/>
      <c r="B44" s="2" t="s">
        <v>0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</row>
    <row r="45" spans="1:49" x14ac:dyDescent="0.25">
      <c r="A45" s="8" t="s">
        <v>1</v>
      </c>
      <c r="B45" s="37">
        <v>303.68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</row>
    <row r="46" spans="1:49" x14ac:dyDescent="0.25">
      <c r="A46" s="8" t="s">
        <v>2</v>
      </c>
      <c r="B46" s="37">
        <f>QUARTILE(B41:AW41,1)</f>
        <v>373.44499999999999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</row>
    <row r="47" spans="1:49" x14ac:dyDescent="0.25">
      <c r="A47" s="8" t="s">
        <v>3</v>
      </c>
      <c r="B47" s="16">
        <f>AVERAGE(B41:AW41)</f>
        <v>445.06979166666673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49" x14ac:dyDescent="0.25">
      <c r="A48" s="8" t="s">
        <v>4</v>
      </c>
      <c r="B48" s="16">
        <f>MEDIAN(B41:AW41)</f>
        <v>441.63499999999999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 x14ac:dyDescent="0.25">
      <c r="A49" s="8" t="s">
        <v>5</v>
      </c>
      <c r="B49" s="14">
        <f>QUARTILE(B41:AW41,3)</f>
        <v>513.14499999999998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3" x14ac:dyDescent="0.25">
      <c r="A50" s="8" t="s">
        <v>6</v>
      </c>
      <c r="B50" s="14">
        <v>599.54999999999995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2" spans="1:13" ht="15.75" thickBot="1" x14ac:dyDescent="0.3"/>
    <row r="53" spans="1:13" x14ac:dyDescent="0.25">
      <c r="B53" s="11"/>
      <c r="C53" s="12" t="s">
        <v>7</v>
      </c>
      <c r="D53" s="12" t="s">
        <v>8</v>
      </c>
      <c r="E53" s="12" t="s">
        <v>9</v>
      </c>
      <c r="F53" s="17" t="s">
        <v>10</v>
      </c>
      <c r="G53" s="20" t="s">
        <v>11</v>
      </c>
    </row>
    <row r="54" spans="1:13" x14ac:dyDescent="0.25">
      <c r="B54" s="13" t="str">
        <f t="shared" ref="B54:C59" si="0">A9</f>
        <v>Mínimo</v>
      </c>
      <c r="C54" s="37">
        <f t="shared" si="0"/>
        <v>312</v>
      </c>
      <c r="D54" s="37">
        <f t="shared" ref="D54:D59" si="1">B20</f>
        <v>308.37</v>
      </c>
      <c r="E54" s="37">
        <f t="shared" ref="E54:E59" si="2">B33</f>
        <v>309.91000000000003</v>
      </c>
      <c r="F54" s="40">
        <f t="shared" ref="F54:F59" si="3">B45</f>
        <v>303.68</v>
      </c>
      <c r="G54" s="22">
        <v>303.7</v>
      </c>
    </row>
    <row r="55" spans="1:13" x14ac:dyDescent="0.25">
      <c r="B55" s="13" t="str">
        <f t="shared" si="0"/>
        <v>1º Quartil</v>
      </c>
      <c r="C55" s="37">
        <f t="shared" si="0"/>
        <v>381.8775</v>
      </c>
      <c r="D55" s="37">
        <f t="shared" si="1"/>
        <v>380.65750000000003</v>
      </c>
      <c r="E55" s="37">
        <f t="shared" si="2"/>
        <v>386.4375</v>
      </c>
      <c r="F55" s="40">
        <f t="shared" si="3"/>
        <v>373.44499999999999</v>
      </c>
      <c r="G55" s="22">
        <f>QUARTILE(C55:F55,1)</f>
        <v>378.854375</v>
      </c>
    </row>
    <row r="56" spans="1:13" x14ac:dyDescent="0.25">
      <c r="B56" s="13" t="str">
        <f t="shared" si="0"/>
        <v>Média</v>
      </c>
      <c r="C56" s="38">
        <f t="shared" si="0"/>
        <v>448.27229166666666</v>
      </c>
      <c r="D56" s="16">
        <f t="shared" si="1"/>
        <v>459.45354166666675</v>
      </c>
      <c r="E56" s="16">
        <f t="shared" si="2"/>
        <v>448.0487500000001</v>
      </c>
      <c r="F56" s="41">
        <f t="shared" si="3"/>
        <v>445.06979166666673</v>
      </c>
      <c r="G56" s="21">
        <f>AVERAGE(C56:F56)</f>
        <v>450.21109375000009</v>
      </c>
    </row>
    <row r="57" spans="1:13" x14ac:dyDescent="0.25">
      <c r="B57" s="13" t="str">
        <f t="shared" si="0"/>
        <v>Mediana</v>
      </c>
      <c r="C57" s="39">
        <f t="shared" si="0"/>
        <v>427.31</v>
      </c>
      <c r="D57" s="39">
        <f t="shared" si="1"/>
        <v>447.70500000000004</v>
      </c>
      <c r="E57" s="39">
        <f t="shared" si="2"/>
        <v>442.12</v>
      </c>
      <c r="F57" s="41">
        <f t="shared" si="3"/>
        <v>441.63499999999999</v>
      </c>
      <c r="G57" s="21">
        <f>MEDIAN(C57:F57)</f>
        <v>441.8775</v>
      </c>
    </row>
    <row r="58" spans="1:13" x14ac:dyDescent="0.25">
      <c r="B58" s="13" t="str">
        <f t="shared" si="0"/>
        <v>3º Quartil</v>
      </c>
      <c r="C58" s="15">
        <f t="shared" si="0"/>
        <v>517.54750000000001</v>
      </c>
      <c r="D58" s="15">
        <f t="shared" si="1"/>
        <v>542.58750000000009</v>
      </c>
      <c r="E58" s="15">
        <f t="shared" si="2"/>
        <v>518.33249999999998</v>
      </c>
      <c r="F58" s="18">
        <f t="shared" si="3"/>
        <v>513.14499999999998</v>
      </c>
      <c r="G58" s="22">
        <f>QUARTILE(C58:F58,3)</f>
        <v>524.39625000000001</v>
      </c>
    </row>
    <row r="59" spans="1:13" ht="15.75" thickBot="1" x14ac:dyDescent="0.3">
      <c r="B59" s="13" t="str">
        <f t="shared" si="0"/>
        <v>Máximo</v>
      </c>
      <c r="C59" s="14">
        <f t="shared" si="0"/>
        <v>597</v>
      </c>
      <c r="D59" s="14">
        <f t="shared" si="1"/>
        <v>599.04999999999995</v>
      </c>
      <c r="E59" s="14">
        <f t="shared" si="2"/>
        <v>596.64</v>
      </c>
      <c r="F59" s="19">
        <f t="shared" si="3"/>
        <v>599.54999999999995</v>
      </c>
      <c r="G59" s="23">
        <v>599.6</v>
      </c>
    </row>
  </sheetData>
  <mergeCells count="11">
    <mergeCell ref="B3:C3"/>
    <mergeCell ref="D3:E3"/>
    <mergeCell ref="F3:G3"/>
    <mergeCell ref="H3:I3"/>
    <mergeCell ref="J3:K3"/>
    <mergeCell ref="B1:K1"/>
    <mergeCell ref="B2:C2"/>
    <mergeCell ref="D2:E2"/>
    <mergeCell ref="F2:G2"/>
    <mergeCell ref="H2:I2"/>
    <mergeCell ref="J2:K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C3935-5BC4-4333-9BBC-C90F6DF63E3D}">
  <dimension ref="A1"/>
  <sheetViews>
    <sheetView workbookViewId="0">
      <selection activeCell="F9" sqref="E9:F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63B016B9E10D44AF2D6A2076639652" ma:contentTypeVersion="4" ma:contentTypeDescription="Create a new document." ma:contentTypeScope="" ma:versionID="bb4d4451cd2b8b78d7f30ad467c4c404">
  <xsd:schema xmlns:xsd="http://www.w3.org/2001/XMLSchema" xmlns:xs="http://www.w3.org/2001/XMLSchema" xmlns:p="http://schemas.microsoft.com/office/2006/metadata/properties" xmlns:ns3="1f168f81-3f83-4b33-9f0c-ec152bce3f98" targetNamespace="http://schemas.microsoft.com/office/2006/metadata/properties" ma:root="true" ma:fieldsID="6b78737ee5d7f556302004f52b937e33" ns3:_="">
    <xsd:import namespace="1f168f81-3f83-4b33-9f0c-ec152bce3f9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168f81-3f83-4b33-9f0c-ec152bce3f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C0DEA84-3815-4133-AC4C-BA998B83AD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168f81-3f83-4b33-9f0c-ec152bce3f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7BD9BF-1934-4B6A-AAC0-AEE4085FEEB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DD9C6B-9499-49BC-B058-F850C691D937}">
  <ds:schemaRefs>
    <ds:schemaRef ds:uri="1f168f81-3f83-4b33-9f0c-ec152bce3f98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Sensores</vt:lpstr>
      <vt:lpstr>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Vinícius</dc:creator>
  <cp:lastModifiedBy>Marcus Vinícius</cp:lastModifiedBy>
  <dcterms:created xsi:type="dcterms:W3CDTF">2020-05-01T20:47:54Z</dcterms:created>
  <dcterms:modified xsi:type="dcterms:W3CDTF">2020-05-04T16:56:21Z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0x010100A663B016B9E10D44AF2D6A2076639652</vt:lpwstr>
  </property>
  <property fmtid="{D5CDD505-2E9C-101B-9397-08002B2CF9AE}" pid="3" name="WorkbookGuid">
    <vt:lpwstr>22789851-db81-4d03-a100-358af318c82e</vt:lpwstr>
  </property>
</Properties>
</file>