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oogle Drive\Arduino\programs\Cosmac_ELF\"/>
    </mc:Choice>
  </mc:AlternateContent>
  <bookViews>
    <workbookView xWindow="0" yWindow="0" windowWidth="20490" windowHeight="7650" activeTab="1"/>
  </bookViews>
  <sheets>
    <sheet name="Pseud" sheetId="1" r:id="rId1"/>
    <sheet name="Desc" sheetId="2" r:id="rId2"/>
    <sheet name="C CODE" sheetId="3" r:id="rId3"/>
  </sheets>
  <definedNames>
    <definedName name="_xlnm._FilterDatabase" localSheetId="1" hidden="1">Desc!$A$1:$E$1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3" i="3" l="1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77" i="1"/>
  <c r="B76" i="1"/>
  <c r="B59" i="1"/>
  <c r="B58" i="1"/>
  <c r="B57" i="1"/>
  <c r="B56" i="1"/>
  <c r="B23" i="1"/>
  <c r="B22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2" i="3"/>
  <c r="B3" i="1"/>
  <c r="B5" i="1"/>
  <c r="B4" i="1"/>
  <c r="B6" i="1"/>
  <c r="B2" i="1"/>
  <c r="A94" i="3"/>
  <c r="A1" i="3"/>
</calcChain>
</file>

<file path=xl/sharedStrings.xml><?xml version="1.0" encoding="utf-8"?>
<sst xmlns="http://schemas.openxmlformats.org/spreadsheetml/2006/main" count="574" uniqueCount="369">
  <si>
    <t>F0</t>
  </si>
  <si>
    <t>LDX</t>
  </si>
  <si>
    <t>LDXA</t>
  </si>
  <si>
    <t>F8</t>
  </si>
  <si>
    <t>STXD</t>
  </si>
  <si>
    <t>IRX</t>
  </si>
  <si>
    <t>F1</t>
  </si>
  <si>
    <t>OR</t>
  </si>
  <si>
    <t>F9</t>
  </si>
  <si>
    <t>F3</t>
  </si>
  <si>
    <t>XOR</t>
  </si>
  <si>
    <t>FB</t>
  </si>
  <si>
    <t>F2</t>
  </si>
  <si>
    <t>AND</t>
  </si>
  <si>
    <t>FA</t>
  </si>
  <si>
    <t>F6</t>
  </si>
  <si>
    <t>SHR</t>
  </si>
  <si>
    <t>SHRC</t>
  </si>
  <si>
    <t>FE</t>
  </si>
  <si>
    <t>SHL</t>
  </si>
  <si>
    <t>7E</t>
  </si>
  <si>
    <t>SHLC</t>
  </si>
  <si>
    <t>F4</t>
  </si>
  <si>
    <t>ADD</t>
  </si>
  <si>
    <t>Add</t>
  </si>
  <si>
    <t>FC</t>
  </si>
  <si>
    <t>ADC</t>
  </si>
  <si>
    <t>7C</t>
  </si>
  <si>
    <t>F5</t>
  </si>
  <si>
    <t>SD</t>
  </si>
  <si>
    <t>FD</t>
  </si>
  <si>
    <t>SDB</t>
  </si>
  <si>
    <t>7D</t>
  </si>
  <si>
    <t>F7</t>
  </si>
  <si>
    <t>SM</t>
  </si>
  <si>
    <t>FF</t>
  </si>
  <si>
    <t>SMB</t>
  </si>
  <si>
    <t>7F</t>
  </si>
  <si>
    <t>3A</t>
  </si>
  <si>
    <t>3B</t>
  </si>
  <si>
    <t>3C</t>
  </si>
  <si>
    <t>3D</t>
  </si>
  <si>
    <t>3E</t>
  </si>
  <si>
    <t>3F</t>
  </si>
  <si>
    <t>C0</t>
  </si>
  <si>
    <t>C8</t>
  </si>
  <si>
    <t>C2</t>
  </si>
  <si>
    <t>CA</t>
  </si>
  <si>
    <t>C3</t>
  </si>
  <si>
    <t>CB</t>
  </si>
  <si>
    <t>C1</t>
  </si>
  <si>
    <t>C9</t>
  </si>
  <si>
    <t>CE</t>
  </si>
  <si>
    <t>LSZ</t>
  </si>
  <si>
    <t>C6</t>
  </si>
  <si>
    <t>LSNZ</t>
  </si>
  <si>
    <t>CF</t>
  </si>
  <si>
    <t>LSDF</t>
  </si>
  <si>
    <t>C7</t>
  </si>
  <si>
    <t>LSNF</t>
  </si>
  <si>
    <t>CD</t>
  </si>
  <si>
    <t>LSQ</t>
  </si>
  <si>
    <t>C5</t>
  </si>
  <si>
    <t>LSNQ</t>
  </si>
  <si>
    <t>CC</t>
  </si>
  <si>
    <t>LSIE</t>
  </si>
  <si>
    <t>IDL</t>
  </si>
  <si>
    <t>Idle</t>
  </si>
  <si>
    <t>C4</t>
  </si>
  <si>
    <t>NOP</t>
  </si>
  <si>
    <t>Set P</t>
  </si>
  <si>
    <t>Set X</t>
  </si>
  <si>
    <t>7B</t>
  </si>
  <si>
    <t>SEQ</t>
  </si>
  <si>
    <t>Set Q</t>
  </si>
  <si>
    <t>7A</t>
  </si>
  <si>
    <t>REQ</t>
  </si>
  <si>
    <t>Reset Q</t>
  </si>
  <si>
    <t>SAV</t>
  </si>
  <si>
    <t>MARK</t>
  </si>
  <si>
    <t>RET</t>
  </si>
  <si>
    <t>Return</t>
  </si>
  <si>
    <t>DIS</t>
  </si>
  <si>
    <t>6A</t>
  </si>
  <si>
    <t>6B</t>
  </si>
  <si>
    <t>6C</t>
  </si>
  <si>
    <t>6D</t>
  </si>
  <si>
    <t>6E</t>
  </si>
  <si>
    <t>6F</t>
  </si>
  <si>
    <t>D</t>
  </si>
  <si>
    <t>MNEM</t>
  </si>
  <si>
    <t>NAME</t>
  </si>
  <si>
    <t>OPCODE</t>
  </si>
  <si>
    <t>CYCLES</t>
  </si>
  <si>
    <t>Add with Carry</t>
  </si>
  <si>
    <t>ADCI b</t>
  </si>
  <si>
    <t>Add with Carry Immediate</t>
  </si>
  <si>
    <t>ADI b</t>
  </si>
  <si>
    <t>Add Immediate</t>
  </si>
  <si>
    <t>Logical AND</t>
  </si>
  <si>
    <t>ANI b</t>
  </si>
  <si>
    <t>AND Immediate</t>
  </si>
  <si>
    <t>B1 a</t>
  </si>
  <si>
    <t>Branch on External Flag 1</t>
  </si>
  <si>
    <t>B2 a</t>
  </si>
  <si>
    <t>Branch on External Flag 2</t>
  </si>
  <si>
    <t>B3 a</t>
  </si>
  <si>
    <t>Branch on External Flag 3</t>
  </si>
  <si>
    <t>B4 a</t>
  </si>
  <si>
    <t>Branch on External Flag 4</t>
  </si>
  <si>
    <t>BDF a</t>
  </si>
  <si>
    <t>Branch if DF is 1</t>
  </si>
  <si>
    <t>BN1 a</t>
  </si>
  <si>
    <t>Branch on Not External Flag 1</t>
  </si>
  <si>
    <t>BN2 a</t>
  </si>
  <si>
    <t>Branch on Not External Flag 2</t>
  </si>
  <si>
    <t>BN3 a</t>
  </si>
  <si>
    <t>Branch on Not External Flag 3</t>
  </si>
  <si>
    <t>BN4 a</t>
  </si>
  <si>
    <t>Branch on Not External Flag 4</t>
  </si>
  <si>
    <t>BNF a</t>
  </si>
  <si>
    <t>Branch if DF is 0</t>
  </si>
  <si>
    <t>BNQ a</t>
  </si>
  <si>
    <t>Branch if Q is off</t>
  </si>
  <si>
    <t>BNZ a</t>
  </si>
  <si>
    <t>Branch on Not Zero</t>
  </si>
  <si>
    <t>BQ a</t>
  </si>
  <si>
    <t>Branch if Q is on</t>
  </si>
  <si>
    <t>BR a</t>
  </si>
  <si>
    <t>Branch unconditionally</t>
  </si>
  <si>
    <t>BZ a</t>
  </si>
  <si>
    <t>Branch on Zero</t>
  </si>
  <si>
    <t>DEC r</t>
  </si>
  <si>
    <t>Decrement Register</t>
  </si>
  <si>
    <t>2r</t>
  </si>
  <si>
    <t>Return and Disable Interrupts</t>
  </si>
  <si>
    <t>GHI r</t>
  </si>
  <si>
    <t>Get High byte of Register</t>
  </si>
  <si>
    <t>9r</t>
  </si>
  <si>
    <t>GLO r</t>
  </si>
  <si>
    <t>Get Low byte of Register</t>
  </si>
  <si>
    <t>8r</t>
  </si>
  <si>
    <t>INC r</t>
  </si>
  <si>
    <t>Increment Register</t>
  </si>
  <si>
    <t>1r</t>
  </si>
  <si>
    <t>INP p</t>
  </si>
  <si>
    <t>Input to memory and D (for p = 9 to F)</t>
  </si>
  <si>
    <t>Increment R(X)</t>
  </si>
  <si>
    <t>LBDF aa</t>
  </si>
  <si>
    <t>Long Branch if DF is 1</t>
  </si>
  <si>
    <t>LBNF aa</t>
  </si>
  <si>
    <t>Long Branch if DF is 0</t>
  </si>
  <si>
    <t>LBNQ aa</t>
  </si>
  <si>
    <t>Long Branch if Q is off</t>
  </si>
  <si>
    <t>LBNZ aa</t>
  </si>
  <si>
    <t>Long Branch if Not Zero</t>
  </si>
  <si>
    <t>LBQ aa</t>
  </si>
  <si>
    <t>Long Branch if Q is on</t>
  </si>
  <si>
    <t>LBR aa</t>
  </si>
  <si>
    <t>Long Branch unconditionally</t>
  </si>
  <si>
    <t>LBZ aa</t>
  </si>
  <si>
    <t>Long Branch if Zero</t>
  </si>
  <si>
    <t>LDA r</t>
  </si>
  <si>
    <t>Load D and Advance</t>
  </si>
  <si>
    <t>4r</t>
  </si>
  <si>
    <t>LDI b</t>
  </si>
  <si>
    <t>Load D Immediate</t>
  </si>
  <si>
    <t>LDN r</t>
  </si>
  <si>
    <t>Load D via N (for r = 1 to F)</t>
  </si>
  <si>
    <t>0r</t>
  </si>
  <si>
    <t>Load D via R(X)</t>
  </si>
  <si>
    <t>Load D via R(X) and Advance</t>
  </si>
  <si>
    <t>Long Skip if DF is 1</t>
  </si>
  <si>
    <t>Long Skip if Interrupts Enabled</t>
  </si>
  <si>
    <t>LSKP</t>
  </si>
  <si>
    <t>Long Skip</t>
  </si>
  <si>
    <t>Long Skip if DF is 0</t>
  </si>
  <si>
    <t>Long Skip if Q is off</t>
  </si>
  <si>
    <t>Long Skip if Not Zero</t>
  </si>
  <si>
    <t>Long Skip if Q is on</t>
  </si>
  <si>
    <t>Long Skip if Zero</t>
  </si>
  <si>
    <t>Save X and P in T</t>
  </si>
  <si>
    <t>No Operation</t>
  </si>
  <si>
    <t>Logical OR</t>
  </si>
  <si>
    <t>ORI b</t>
  </si>
  <si>
    <t>OR Immediate</t>
  </si>
  <si>
    <t>OUT p</t>
  </si>
  <si>
    <t>Output from memory (for p = 1 to 7)</t>
  </si>
  <si>
    <t>PHI r</t>
  </si>
  <si>
    <t>Put D in High byte of register</t>
  </si>
  <si>
    <t>Br</t>
  </si>
  <si>
    <t>PLO r</t>
  </si>
  <si>
    <t>Put D in Low byte of register</t>
  </si>
  <si>
    <t>Ar</t>
  </si>
  <si>
    <t>Save T</t>
  </si>
  <si>
    <t>Subtract D from memory</t>
  </si>
  <si>
    <t>Subtract D from memory with Borrow</t>
  </si>
  <si>
    <t>SDBI b</t>
  </si>
  <si>
    <t>Subtract D with Borrow, Immediate</t>
  </si>
  <si>
    <t>SDI b</t>
  </si>
  <si>
    <t>Subtract D from memory Immediate byte</t>
  </si>
  <si>
    <t>SEP r</t>
  </si>
  <si>
    <t>Dr</t>
  </si>
  <si>
    <t>SEX r</t>
  </si>
  <si>
    <t>Er</t>
  </si>
  <si>
    <t>Shift D Left</t>
  </si>
  <si>
    <t>Shift D Left with Carry</t>
  </si>
  <si>
    <t>Shift D Right</t>
  </si>
  <si>
    <t>Shift D Right with Carry</t>
  </si>
  <si>
    <t>SKP</t>
  </si>
  <si>
    <t>Skip one byte</t>
  </si>
  <si>
    <t>Subtract Memory from D</t>
  </si>
  <si>
    <t>Subtract Memory from D with Borrow</t>
  </si>
  <si>
    <t>SMBI b</t>
  </si>
  <si>
    <t>Subtract Memory with Borrow, Immediate</t>
  </si>
  <si>
    <t>SMI b</t>
  </si>
  <si>
    <t>Subtract Memory from D, Immediate</t>
  </si>
  <si>
    <t>STR r</t>
  </si>
  <si>
    <t>Store D into memory</t>
  </si>
  <si>
    <t>5r</t>
  </si>
  <si>
    <t>Store D via R(X) and Decrement</t>
  </si>
  <si>
    <t>Exclusive OR</t>
  </si>
  <si>
    <t>XRI b</t>
  </si>
  <si>
    <t>Exclusive OR, Immediate</t>
  </si>
  <si>
    <t>74</t>
  </si>
  <si>
    <t>2</t>
  </si>
  <si>
    <t>71</t>
  </si>
  <si>
    <t>00</t>
  </si>
  <si>
    <t>60</t>
  </si>
  <si>
    <t>3</t>
  </si>
  <si>
    <t>72</t>
  </si>
  <si>
    <t>79</t>
  </si>
  <si>
    <t>70</t>
  </si>
  <si>
    <t>78</t>
  </si>
  <si>
    <t>75</t>
  </si>
  <si>
    <t>76</t>
  </si>
  <si>
    <t>38</t>
  </si>
  <si>
    <t>77</t>
  </si>
  <si>
    <t>73</t>
  </si>
  <si>
    <t>61</t>
  </si>
  <si>
    <t>62</t>
  </si>
  <si>
    <t>63</t>
  </si>
  <si>
    <t>64</t>
  </si>
  <si>
    <t>65</t>
  </si>
  <si>
    <t>66</t>
  </si>
  <si>
    <t>67</t>
  </si>
  <si>
    <t>69</t>
  </si>
  <si>
    <t>68</t>
  </si>
  <si>
    <t>ESC</t>
  </si>
  <si>
    <t>1805 extended (68) instructions</t>
  </si>
  <si>
    <t>aa</t>
  </si>
  <si>
    <t>bb</t>
  </si>
  <si>
    <t>aaaa</t>
  </si>
  <si>
    <t>OPERAND</t>
  </si>
  <si>
    <t>IDL  Idle  Wait for DMA or Interrupt M(R(0))-&gt;Bus</t>
  </si>
  <si>
    <t>LDN  Load via N  M(R(N))-&gt;D; For N not 0</t>
  </si>
  <si>
    <t>INC  Increment reg N  R(N)+1-&gt;R(N)</t>
  </si>
  <si>
    <t>DEC  Decrement reg N  R(N)-1-&gt;R(N)</t>
  </si>
  <si>
    <t>BR  Branch  M(R(P))-&gt;R(P).0</t>
  </si>
  <si>
    <t>BQ  Branch if Q=1  if Q=1, M(R(P))-&gt;R(P).0 else R(P)+1-&gt;R(P)</t>
  </si>
  <si>
    <t>BZ  Branch if D=0  If D=0, M(R(P))-&gt;R(P).0 else R(P)+1-&gt;R(P)</t>
  </si>
  <si>
    <t>BDF  Branch if DF=1  if DF=1, M(R(P))-&gt;R(P).0 else R(P)+1-&gt;R(P)</t>
  </si>
  <si>
    <t>B1  Branch if EF1=1  if EF1=1, M(R(P))-&gt;R(P).0 else R(P)+1-&gt;R(P)</t>
  </si>
  <si>
    <t>B2  Branch if EF2=1  if EF2=1, M(R(P))-&gt;R(P).0 else R(P)+1-&gt;R(P)</t>
  </si>
  <si>
    <t>B3  Branch if EF3=1  if EF3=1, M(R(P))-&gt;R(P).0 else R(P)+1-&gt;R(P)</t>
  </si>
  <si>
    <t>B4  Branch if EF4=1  if EF4=1, M(R(P))-&gt;R(P).0 else R(P)+1-&gt;R(P)</t>
  </si>
  <si>
    <t>NBR  No Branch  R(P)+1-&gt;R(P)</t>
  </si>
  <si>
    <t>BNQ  Branch if Q=0  if Q=0, M(R(P))-&gt;R(P).0 else R(P)+1-&gt;R(P)</t>
  </si>
  <si>
    <t>BNZ  Branch if D&lt;&gt;0  If D&lt;&gt;0, M(R(P))-&gt;R(P).0 else R(P)+1-&gt;R(P)</t>
  </si>
  <si>
    <t>BNF  Branch if DF=0  if DF=0, M(R(P))-&gt;R(P).0 else R(P)+1-&gt;R(P)</t>
  </si>
  <si>
    <t>BN1  Branch if EF1=0  if EF1=0, M(R(P))-&gt;R(P).0 else R(P)+1-&gt;R(P)</t>
  </si>
  <si>
    <t>BN2  Branch if EF2=0  if EF2=0, M(R(P))-&gt;R(P).0 else R(P)+1-&gt;R(P)</t>
  </si>
  <si>
    <t>BN3  Branch if EF3=0  if EF3=0, M(R(P))-&gt;R(P).0 else R(P)+1-&gt;R(P)</t>
  </si>
  <si>
    <t>BN4  Branch if EF4=0  if EF4=0, M(R(P))-&gt;R(P).0</t>
  </si>
  <si>
    <t>LDA  Load Advance  M(R(N))-&gt;D; R(N)+1-&gt;R(N)</t>
  </si>
  <si>
    <t>STR  Store via N  D-&gt;M(R(N))</t>
  </si>
  <si>
    <t>IRX  Increment reg X  R(X)+1-&gt;R(X)</t>
  </si>
  <si>
    <t>OUT1  Output 1  M(R(X))-&gt;Bus; R(X)+1-&gt;R(X); Nlines=1</t>
  </si>
  <si>
    <t>OUT1  Output 2  M(R(X))-&gt;Bus; R(X)+1-&gt;R(X); Nlines=2</t>
  </si>
  <si>
    <t>OUT1  Output 3  M(R(X))-&gt;Bus; R(X)+1-&gt;R(X); Nlines=3</t>
  </si>
  <si>
    <t>OUT1  Output 4  M(R(X))-&gt;Bus; R(X)+1-&gt;R(X); Nlines=4</t>
  </si>
  <si>
    <t>OUT1  Output 5  M(R(X))-&gt;Bus; R(X)+1-&gt;R(X); Nlines=5</t>
  </si>
  <si>
    <t>OUT1  Output 6  M(R(X))-&gt;Bus; R(X)+1-&gt;R(X); Nlines=6</t>
  </si>
  <si>
    <t>OUT1  Output 7  M(R(X))-&gt;Bus; R(X)+1-&gt;R(X); Nlines=7</t>
  </si>
  <si>
    <t>INP1  Input 1  Bus-&gt;M(R(X)); Bus-&gt;D; Nlines=1</t>
  </si>
  <si>
    <t>INP1  Input 2  Bus-&gt;M(R(X)); Bus-&gt;D; Nlines=2</t>
  </si>
  <si>
    <t>INP1  Input 3  Bus-&gt;M(R(X)); Bus-&gt;D; Nlines=3</t>
  </si>
  <si>
    <t>INP1  Input 4  Bus-&gt;M(R(X)); Bus-&gt;D; Nlines=4</t>
  </si>
  <si>
    <t>INP1  Input 5  Bus-&gt;M(R(X)); Bus-&gt;D; Nlines=5</t>
  </si>
  <si>
    <t>INP1  Input 6  Bus-&gt;M(R(X)); Bus-&gt;D; Nlines=6</t>
  </si>
  <si>
    <t>INP1  Input 7  Bus-&gt;M(R(X)); Bus-&gt;D; Nlines=7</t>
  </si>
  <si>
    <t>RET  Return  M(R(X))-&gt;(X,P); R(X)+1-&gt;R(X); 1-&gt;IE</t>
  </si>
  <si>
    <t>DIS  Disable  M(R(X))-&gt;(X,P); R(X)+1-&gt;R(X); 0-&gt;IE</t>
  </si>
  <si>
    <t>LDXA  Load via X and advance  M(R(X))-&gt;D; R(X)+1-&gt;R(X)</t>
  </si>
  <si>
    <t>STXD  Store Via X and dec.  D-&gt;M(R(X)); R(X)-1-&gt;R(X)</t>
  </si>
  <si>
    <t>ADC  Add with carry  M(R(X))+D+DF-&gt;DF,D</t>
  </si>
  <si>
    <t>SDB  Sub. D with borrow  M(R(X))-D-DF-&gt;DF,D</t>
  </si>
  <si>
    <t>SHRC  Shift right with carry  Shift D right; lsb(D)-&gt;DF; DF-&gt;msb(D)</t>
  </si>
  <si>
    <t>SMB  Sub. Mem. with borrow  D-M(R(X))-DF-&gt;DF,D;</t>
  </si>
  <si>
    <t>SAV  Save  T-&gt;M(R(X))</t>
  </si>
  <si>
    <t>MARK  Push X,P to stack  (X,P)-&gt;T; (X,P)-&gt;M(R(2)) then P-&gt;X; R(2)-1-&gt;R(2)</t>
  </si>
  <si>
    <t>REQ  Reset Q  0-&gt;Q</t>
  </si>
  <si>
    <t>SEQ  Set Q  1-&gt;Q</t>
  </si>
  <si>
    <t>ADCI  Add with carry imm.  M(R(P))+D+DF-&gt;DF,D; R(P)+1-&gt;R(P)</t>
  </si>
  <si>
    <t>SDBI  Sub. D with borrow imm.  M(R(P))-D-DF-&gt;DF,D; R(P)+1-&gt;R(P)</t>
  </si>
  <si>
    <t>SHLC  Shift left with carry  Shift D left; msb(D)-&gt;DF; DF-&gt;lsb(D)</t>
  </si>
  <si>
    <t>SMBI  Sub. Mem. w/borrow imm.  D-M(R(P))-DF-&gt;DF,D; R(P)+1&gt;R(P)</t>
  </si>
  <si>
    <t>GLO  Get low reg N  R(N).0-&gt;D</t>
  </si>
  <si>
    <t>GHI  Get high reg N  R(N).1-&gt;D</t>
  </si>
  <si>
    <t>PLO  Put low reg N  D-&gt;R(N).0</t>
  </si>
  <si>
    <t>PHI  Put high reg N  D-&gt;R(N).1</t>
  </si>
  <si>
    <t>LBR  Long Branch  M(R(P))-&gt;R(P).1; M(R(P)+1)-&gt;R(P).0</t>
  </si>
  <si>
    <t>LBQ  Branch if Q=1  if Q=1 then M(R(P))-&gt;R(P).1; M(R(P)+1)-&gt;R(P).0 else R(P)+2-&gt;R(P)</t>
  </si>
  <si>
    <t>LBZ  Branch if D=0  if D=0 then M(R(P))-&gt;R(P).1; M(R(P)+1)-&gt;R(P).0 else R(P)+2-&gt;R(P)</t>
  </si>
  <si>
    <t>LBDF  Branch if DF=1  if DF=1 then M(R(P))-&gt;R(P).1; M(R(P)+1)-&gt;R(P).0 else R(P)+2-&gt;R(P)</t>
  </si>
  <si>
    <t>NOP  No operation  Continue</t>
  </si>
  <si>
    <t>LSNQ  Skip if Q=0  if Q=0, R(P)+2-&gt;R(P) else Continue</t>
  </si>
  <si>
    <t>LSNZ  Skip if D&lt;&gt;0  if D&lt;&gt;0, R(P)+2-&gt;R(P) else Continue</t>
  </si>
  <si>
    <t>LSNF  Skip if DF=0  if DF=0, R(P)+2-&gt;R(P) else Continue</t>
  </si>
  <si>
    <t>NLBR  No long branch  R(P)+2-&gt;R(P)</t>
  </si>
  <si>
    <t>LBNQ  Branch if Q=0  if Q=0 then M(R(P))-&gt;R(P).1; M(R(P)+1)-&gt;R(P).0 else R(P)+2-&gt;R(P)</t>
  </si>
  <si>
    <t>LBNZ  Branch if D&lt;&gt;0  if D&lt;&gt;0 then M(R(P))-&gt;R(P).1; M(R(P)+1)-&gt;R(P).0 else R(P)+2-&gt;R(P)</t>
  </si>
  <si>
    <t>LBNF  Branch if DF=0  if DF=0 then M(R(P))-&gt;R(P).1; M(R(P)+1)-&gt;R(P).0 else R(P)+2-&gt;R(P)</t>
  </si>
  <si>
    <t>LSIE  Skip if IE=1  if IE=0, R(P)+2-&gt;R(P) else Continue</t>
  </si>
  <si>
    <t>LSQ  Skip if Q=1  if Q=1, R(P)+2-&gt;R(P) else Continue</t>
  </si>
  <si>
    <t>LSZ  Skip if D=0  if D=0, R(P)+2-&gt;R(P) else Continue</t>
  </si>
  <si>
    <t>LSDF  Skip if DF=1  if DF=1, R(P)+2-&gt;R(P) else Continue</t>
  </si>
  <si>
    <t>SEP  Set P  N-&gt;P</t>
  </si>
  <si>
    <t>SEX  Set X  N-&gt;X</t>
  </si>
  <si>
    <t>LDX  Load via X  M(R(X))-&gt;D</t>
  </si>
  <si>
    <t>OR  Or  M(R(X)) or D-&gt;D</t>
  </si>
  <si>
    <t>AND  And  M(R(X)) and D-&gt;D</t>
  </si>
  <si>
    <t>XOR  Exclusive or  M(R(X)) xor D-&gt;D</t>
  </si>
  <si>
    <t>ADD  Add  M(R(X))+D-&gt;DF,D</t>
  </si>
  <si>
    <t>SD  Subtract D  M(R(X))-D-&gt;DF,D</t>
  </si>
  <si>
    <t>SHR  Shift right  Shift D right; lsb(D)-&gt;DF; 0-&gt;msb(D)</t>
  </si>
  <si>
    <t>SM  Subtract memory  D-M(R(X))-&gt;DF,D</t>
  </si>
  <si>
    <t>LDI  Load immediate  M(R(P))-&gt;D; R(P)+1-&gt;R(P)</t>
  </si>
  <si>
    <t>ORI  Or immediate  M(R(P)) or D-&gt;D; R(P)+1-&gt;R(P)</t>
  </si>
  <si>
    <t>ANI  And immediate  M(R(P)) and D-&gt;D; R(P)+1-&gt;R(P)</t>
  </si>
  <si>
    <t>XRI  Exclusive or immediate  M(R(P)) xor D-&gt;D; R(P)+1-&gt;R(P)</t>
  </si>
  <si>
    <t>ADI  Add immediate  M(R(P))+D-&gt;DF,D; R(P)+1-&gt;R(P)</t>
  </si>
  <si>
    <t>SDI  Subtract D immediate  M(R(P))-D-&gt;DF,D; R(P)+1-&gt;R(P)</t>
  </si>
  <si>
    <t>SHL  Shift left  Shift D left; msb(D)-&gt;DF; 0-&gt;lsb(D)</t>
  </si>
  <si>
    <t>SMI  Subtract Mem. imm.  D-M(R(P))-&gt;DF,D; R(P)+1-&gt;R(P)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</si>
  <si>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</si>
  <si>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</si>
  <si>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</si>
  <si>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</si>
  <si>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</si>
  <si>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</si>
  <si>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</si>
  <si>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</si>
  <si>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</si>
  <si>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NEMONIC PSEUDOCODE</t>
  </si>
  <si>
    <t>NOTES</t>
  </si>
  <si>
    <t>0</t>
  </si>
  <si>
    <t>1</t>
  </si>
  <si>
    <t>4</t>
  </si>
  <si>
    <t>5</t>
  </si>
  <si>
    <t>8</t>
  </si>
  <si>
    <t>9</t>
  </si>
  <si>
    <t>A</t>
  </si>
  <si>
    <t>B</t>
  </si>
  <si>
    <t>E</t>
  </si>
  <si>
    <t>EXTENDED   1805 extended (68) instructions</t>
  </si>
  <si>
    <t>* 1-&gt;F</t>
  </si>
  <si>
    <t>* 0-&gt;F</t>
  </si>
  <si>
    <t>C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</si>
</sst>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u/>
      <sz val="11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u/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/>
    <xf numFmtId="49" fontId="2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top"/>
    </xf>
    <xf numFmtId="0" fontId="3" fillId="0" borderId="0" xfId="0" applyFont="1"/>
    <xf numFmtId="0" fontId="2" fillId="0" borderId="0" xfId="0" applyNumberFormat="1" applyFont="1" applyAlignment="1">
      <alignment horizontal="center"/>
    </xf>
    <xf numFmtId="0" fontId="1" fillId="0" borderId="0" xfId="0" applyNumberFormat="1" applyFont="1"/>
    <xf numFmtId="0" fontId="3" fillId="0" borderId="0" xfId="0" applyNumberFormat="1" applyFont="1"/>
    <xf numFmtId="0" fontId="4" fillId="0" borderId="0" xfId="0" applyNumberFormat="1" applyFont="1" applyAlignment="1">
      <alignment horizontal="left" vertical="top" wrapText="1"/>
    </xf>
    <xf numFmtId="0" fontId="5" fillId="0" borderId="0" xfId="0" applyNumberFormat="1" applyFont="1" applyAlignment="1">
      <alignment vertical="top" wrapText="1"/>
    </xf>
    <xf numFmtId="0" fontId="5" fillId="2" borderId="0" xfId="0" applyNumberFormat="1" applyFont="1" applyFill="1" applyAlignment="1">
      <alignment vertical="top" wrapText="1"/>
    </xf>
    <xf numFmtId="0" fontId="6" fillId="0" borderId="0" xfId="0" applyNumberFormat="1" applyFont="1" applyAlignment="1">
      <alignment vertical="top" wrapText="1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25" workbookViewId="0">
      <selection activeCell="B78" sqref="B78"/>
    </sheetView>
  </sheetViews>
  <sheetFormatPr baseColWidth="10" defaultRowHeight="15" x14ac:dyDescent="0.25"/>
  <cols>
    <col min="1" max="1" width="17" style="1" customWidth="1"/>
    <col min="2" max="2" width="26.5703125" style="12" customWidth="1"/>
    <col min="3" max="3" width="9" style="1" bestFit="1" customWidth="1"/>
    <col min="4" max="4" width="116" style="1" bestFit="1" customWidth="1"/>
    <col min="5" max="16384" width="11.42578125" style="1"/>
  </cols>
  <sheetData>
    <row r="1" spans="1:5" s="8" customFormat="1" ht="14.25" customHeight="1" x14ac:dyDescent="0.3">
      <c r="A1" s="6" t="s">
        <v>92</v>
      </c>
      <c r="B1" s="11" t="s">
        <v>368</v>
      </c>
      <c r="C1" s="6" t="s">
        <v>355</v>
      </c>
      <c r="D1" s="6" t="s">
        <v>354</v>
      </c>
      <c r="E1" s="3" t="s">
        <v>355</v>
      </c>
    </row>
    <row r="2" spans="1:5" x14ac:dyDescent="0.25">
      <c r="A2" s="5" t="s">
        <v>227</v>
      </c>
      <c r="B2" s="12" t="str">
        <f>"case 0x"&amp;A2&amp;":"</f>
        <v>case 0x00:</v>
      </c>
      <c r="C2" s="5"/>
      <c r="D2" s="5" t="s">
        <v>254</v>
      </c>
    </row>
    <row r="3" spans="1:5" x14ac:dyDescent="0.25">
      <c r="A3" s="5" t="s">
        <v>356</v>
      </c>
      <c r="B3" s="12" t="str">
        <f>"case 0x"&amp;A3&amp;"1: "
&amp;"case 0x"&amp;A3&amp;"2: "
&amp;"case 0x"&amp;A3&amp;"3: "
&amp;"case 0x"&amp;A3&amp;"4: "
&amp;"case 0x"&amp;A3&amp;"5: "
&amp;"case 0x"&amp;A3&amp;"6: "
&amp;"case 0x"&amp;A3&amp;"7: "
&amp;"case 0x"&amp;A3&amp;"8: "
&amp;"case 0x"&amp;A3&amp;"9: "
&amp;"case 0x"&amp;A3&amp;"A: "
&amp;"case 0x"&amp;A3&amp;"B: "
&amp;"case 0x"&amp;A3&amp;"C: "
&amp;"case 0x"&amp;A3&amp;"D: "
&amp;"case 0x"&amp;A3&amp;"E: "
&amp;"case 0x"&amp;A3&amp;"F: "</f>
        <v xml:space="preserve">case 0x01: case 0x02: case 0x03: case 0x04: case 0x05: case 0x06: case 0x07: case 0x08: case 0x09: case 0x0A: case 0x0B: case 0x0C: case 0x0D: case 0x0E: case 0x0F: </v>
      </c>
      <c r="C3" s="5" t="s">
        <v>366</v>
      </c>
      <c r="D3" s="5" t="s">
        <v>255</v>
      </c>
    </row>
    <row r="4" spans="1:5" x14ac:dyDescent="0.25">
      <c r="A4" s="5" t="s">
        <v>357</v>
      </c>
      <c r="B4" s="12" t="str">
        <f>"case 0x"&amp;A4&amp;"0: "
&amp;"case 0x"&amp;A4&amp;"1: "
&amp;"case 0x"&amp;A4&amp;"2: "
&amp;"case 0x"&amp;A4&amp;"3: "
&amp;"case 0x"&amp;A4&amp;"4: "
&amp;"case 0x"&amp;A4&amp;"5: "
&amp;"case 0x"&amp;A4&amp;"6: "
&amp;"case 0x"&amp;A4&amp;"7: "
&amp;"case 0x"&amp;A4&amp;"8: "
&amp;"case 0x"&amp;A4&amp;"9: "
&amp;"case 0x"&amp;A4&amp;"A: "
&amp;"case 0x"&amp;A4&amp;"B: "
&amp;"case 0x"&amp;A4&amp;"C: "
&amp;"case 0x"&amp;A4&amp;"D: "
&amp;"case 0x"&amp;A4&amp;"E: "
&amp;"case 0x"&amp;A4&amp;"F: "</f>
        <v xml:space="preserve">case 0x10: case 0x11: case 0x12: case 0x13: case 0x14: case 0x15: case 0x16: case 0x17: case 0x18: case 0x19: case 0x1A: case 0x1B: case 0x1C: case 0x1D: case 0x1E: case 0x1F: </v>
      </c>
      <c r="C4" s="5" t="s">
        <v>367</v>
      </c>
      <c r="D4" s="5" t="s">
        <v>256</v>
      </c>
    </row>
    <row r="5" spans="1:5" x14ac:dyDescent="0.25">
      <c r="A5" s="5" t="s">
        <v>225</v>
      </c>
      <c r="B5" s="12" t="str">
        <f>"case 0x"&amp;A5&amp;"0: "
&amp;"case 0x"&amp;A5&amp;"1: "
&amp;"case 0x"&amp;A5&amp;"2: "
&amp;"case 0x"&amp;A5&amp;"3: "
&amp;"case 0x"&amp;A5&amp;"4: "
&amp;"case 0x"&amp;A5&amp;"5: "
&amp;"case 0x"&amp;A5&amp;"6: "
&amp;"case 0x"&amp;A5&amp;"7: "
&amp;"case 0x"&amp;A5&amp;"8: "
&amp;"case 0x"&amp;A5&amp;"9: "
&amp;"case 0x"&amp;A5&amp;"A: "
&amp;"case 0x"&amp;A5&amp;"B: "
&amp;"case 0x"&amp;A5&amp;"C: "
&amp;"case 0x"&amp;A5&amp;"D: "
&amp;"case 0x"&amp;A5&amp;"E: "
&amp;"case 0x"&amp;A5&amp;"F: "</f>
        <v xml:space="preserve">case 0x20: case 0x21: case 0x22: case 0x23: case 0x24: case 0x25: case 0x26: case 0x27: case 0x28: case 0x29: case 0x2A: case 0x2B: case 0x2C: case 0x2D: case 0x2E: case 0x2F: </v>
      </c>
      <c r="C5" s="5" t="s">
        <v>367</v>
      </c>
      <c r="D5" s="5" t="s">
        <v>257</v>
      </c>
    </row>
    <row r="6" spans="1:5" x14ac:dyDescent="0.25">
      <c r="A6" s="5" t="s">
        <v>345</v>
      </c>
      <c r="B6" s="12" t="str">
        <f>"case 0x"&amp;A6&amp;":"</f>
        <v>case 0x30:</v>
      </c>
      <c r="C6" s="5"/>
      <c r="D6" s="5" t="s">
        <v>258</v>
      </c>
    </row>
    <row r="7" spans="1:5" x14ac:dyDescent="0.25">
      <c r="A7" s="5" t="s">
        <v>346</v>
      </c>
      <c r="B7" s="12" t="str">
        <f t="shared" ref="B7:B70" si="0">"case 0x"&amp;A7&amp;":"</f>
        <v>case 0x31:</v>
      </c>
      <c r="C7" s="5"/>
      <c r="D7" s="5" t="s">
        <v>259</v>
      </c>
    </row>
    <row r="8" spans="1:5" x14ac:dyDescent="0.25">
      <c r="A8" s="5" t="s">
        <v>347</v>
      </c>
      <c r="B8" s="12" t="str">
        <f t="shared" si="0"/>
        <v>case 0x32:</v>
      </c>
      <c r="C8" s="5"/>
      <c r="D8" s="5" t="s">
        <v>260</v>
      </c>
    </row>
    <row r="9" spans="1:5" x14ac:dyDescent="0.25">
      <c r="A9" s="5" t="s">
        <v>348</v>
      </c>
      <c r="B9" s="12" t="str">
        <f t="shared" si="0"/>
        <v>case 0x33:</v>
      </c>
      <c r="C9" s="5"/>
      <c r="D9" s="5" t="s">
        <v>261</v>
      </c>
    </row>
    <row r="10" spans="1:5" x14ac:dyDescent="0.25">
      <c r="A10" s="5" t="s">
        <v>349</v>
      </c>
      <c r="B10" s="12" t="str">
        <f t="shared" si="0"/>
        <v>case 0x34:</v>
      </c>
      <c r="C10" s="5"/>
      <c r="D10" s="5" t="s">
        <v>262</v>
      </c>
    </row>
    <row r="11" spans="1:5" x14ac:dyDescent="0.25">
      <c r="A11" s="5" t="s">
        <v>350</v>
      </c>
      <c r="B11" s="12" t="str">
        <f t="shared" si="0"/>
        <v>case 0x35:</v>
      </c>
      <c r="C11" s="5"/>
      <c r="D11" s="5" t="s">
        <v>263</v>
      </c>
    </row>
    <row r="12" spans="1:5" x14ac:dyDescent="0.25">
      <c r="A12" s="5" t="s">
        <v>351</v>
      </c>
      <c r="B12" s="12" t="str">
        <f t="shared" si="0"/>
        <v>case 0x36:</v>
      </c>
      <c r="C12" s="5"/>
      <c r="D12" s="5" t="s">
        <v>264</v>
      </c>
    </row>
    <row r="13" spans="1:5" x14ac:dyDescent="0.25">
      <c r="A13" s="5" t="s">
        <v>352</v>
      </c>
      <c r="B13" s="12" t="str">
        <f t="shared" si="0"/>
        <v>case 0x37:</v>
      </c>
      <c r="C13" s="5"/>
      <c r="D13" s="5" t="s">
        <v>265</v>
      </c>
    </row>
    <row r="14" spans="1:5" x14ac:dyDescent="0.25">
      <c r="A14" s="5" t="s">
        <v>236</v>
      </c>
      <c r="B14" s="12" t="str">
        <f t="shared" si="0"/>
        <v>case 0x38:</v>
      </c>
      <c r="C14" s="5"/>
      <c r="D14" s="5" t="s">
        <v>266</v>
      </c>
    </row>
    <row r="15" spans="1:5" x14ac:dyDescent="0.25">
      <c r="A15" s="5" t="s">
        <v>353</v>
      </c>
      <c r="B15" s="12" t="str">
        <f t="shared" si="0"/>
        <v>case 0x39:</v>
      </c>
      <c r="C15" s="5"/>
      <c r="D15" s="5" t="s">
        <v>267</v>
      </c>
    </row>
    <row r="16" spans="1:5" x14ac:dyDescent="0.25">
      <c r="A16" s="5" t="s">
        <v>38</v>
      </c>
      <c r="B16" s="12" t="str">
        <f t="shared" si="0"/>
        <v>case 0x3A:</v>
      </c>
      <c r="C16" s="5"/>
      <c r="D16" s="5" t="s">
        <v>268</v>
      </c>
    </row>
    <row r="17" spans="1:4" x14ac:dyDescent="0.25">
      <c r="A17" s="5" t="s">
        <v>39</v>
      </c>
      <c r="B17" s="12" t="str">
        <f t="shared" si="0"/>
        <v>case 0x3B:</v>
      </c>
      <c r="C17" s="5"/>
      <c r="D17" s="5" t="s">
        <v>269</v>
      </c>
    </row>
    <row r="18" spans="1:4" x14ac:dyDescent="0.25">
      <c r="A18" s="5" t="s">
        <v>40</v>
      </c>
      <c r="B18" s="12" t="str">
        <f t="shared" si="0"/>
        <v>case 0x3C:</v>
      </c>
      <c r="C18" s="5"/>
      <c r="D18" s="5" t="s">
        <v>270</v>
      </c>
    </row>
    <row r="19" spans="1:4" x14ac:dyDescent="0.25">
      <c r="A19" s="5" t="s">
        <v>41</v>
      </c>
      <c r="B19" s="12" t="str">
        <f t="shared" si="0"/>
        <v>case 0x3D:</v>
      </c>
      <c r="C19" s="5"/>
      <c r="D19" s="5" t="s">
        <v>271</v>
      </c>
    </row>
    <row r="20" spans="1:4" x14ac:dyDescent="0.25">
      <c r="A20" s="5" t="s">
        <v>42</v>
      </c>
      <c r="B20" s="12" t="str">
        <f t="shared" si="0"/>
        <v>case 0x3E:</v>
      </c>
      <c r="C20" s="5"/>
      <c r="D20" s="5" t="s">
        <v>272</v>
      </c>
    </row>
    <row r="21" spans="1:4" x14ac:dyDescent="0.25">
      <c r="A21" s="5" t="s">
        <v>43</v>
      </c>
      <c r="B21" s="12" t="str">
        <f t="shared" si="0"/>
        <v>case 0x3F:</v>
      </c>
      <c r="C21" s="5"/>
      <c r="D21" s="5" t="s">
        <v>273</v>
      </c>
    </row>
    <row r="22" spans="1:4" x14ac:dyDescent="0.25">
      <c r="A22" s="5" t="s">
        <v>358</v>
      </c>
      <c r="B22" s="12" t="str">
        <f>"case 0x"&amp;A22&amp;"0: "
&amp;"case 0x"&amp;A22&amp;"1: "
&amp;"case 0x"&amp;A22&amp;"2: "
&amp;"case 0x"&amp;A22&amp;"3: "
&amp;"case 0x"&amp;A22&amp;"4: "
&amp;"case 0x"&amp;A22&amp;"5: "
&amp;"case 0x"&amp;A22&amp;"6: "
&amp;"case 0x"&amp;A22&amp;"7: "
&amp;"case 0x"&amp;A22&amp;"8: "
&amp;"case 0x"&amp;A22&amp;"9: "
&amp;"case 0x"&amp;A22&amp;"A: "
&amp;"case 0x"&amp;A22&amp;"B: "
&amp;"case 0x"&amp;A22&amp;"C: "
&amp;"case 0x"&amp;A22&amp;"D: "
&amp;"case 0x"&amp;A22&amp;"E: "
&amp;"case 0x"&amp;A22&amp;"F: "</f>
        <v xml:space="preserve">case 0x40: case 0x41: case 0x42: case 0x43: case 0x44: case 0x45: case 0x46: case 0x47: case 0x48: case 0x49: case 0x4A: case 0x4B: case 0x4C: case 0x4D: case 0x4E: case 0x4F: </v>
      </c>
      <c r="C22" s="5" t="s">
        <v>367</v>
      </c>
      <c r="D22" s="5" t="s">
        <v>274</v>
      </c>
    </row>
    <row r="23" spans="1:4" x14ac:dyDescent="0.25">
      <c r="A23" s="5" t="s">
        <v>359</v>
      </c>
      <c r="B23" s="12" t="str">
        <f>"case 0x"&amp;A23&amp;"0: "
&amp;"case 0x"&amp;A23&amp;"1: "
&amp;"case 0x"&amp;A23&amp;"2: "
&amp;"case 0x"&amp;A23&amp;"3: "
&amp;"case 0x"&amp;A23&amp;"4: "
&amp;"case 0x"&amp;A23&amp;"5: "
&amp;"case 0x"&amp;A23&amp;"6: "
&amp;"case 0x"&amp;A23&amp;"7: "
&amp;"case 0x"&amp;A23&amp;"8: "
&amp;"case 0x"&amp;A23&amp;"9: "
&amp;"case 0x"&amp;A23&amp;"A: "
&amp;"case 0x"&amp;A23&amp;"B: "
&amp;"case 0x"&amp;A23&amp;"C: "
&amp;"case 0x"&amp;A23&amp;"D: "
&amp;"case 0x"&amp;A23&amp;"E: "
&amp;"case 0x"&amp;A23&amp;"F: "</f>
        <v xml:space="preserve">case 0x50: case 0x51: case 0x52: case 0x53: case 0x54: case 0x55: case 0x56: case 0x57: case 0x58: case 0x59: case 0x5A: case 0x5B: case 0x5C: case 0x5D: case 0x5E: case 0x5F: </v>
      </c>
      <c r="C23" s="5" t="s">
        <v>367</v>
      </c>
      <c r="D23" s="5" t="s">
        <v>275</v>
      </c>
    </row>
    <row r="24" spans="1:4" x14ac:dyDescent="0.25">
      <c r="A24" s="5" t="s">
        <v>228</v>
      </c>
      <c r="B24" s="12" t="str">
        <f t="shared" si="0"/>
        <v>case 0x60:</v>
      </c>
      <c r="C24" s="5"/>
      <c r="D24" s="5" t="s">
        <v>276</v>
      </c>
    </row>
    <row r="25" spans="1:4" x14ac:dyDescent="0.25">
      <c r="A25" s="5" t="s">
        <v>239</v>
      </c>
      <c r="B25" s="12" t="str">
        <f t="shared" si="0"/>
        <v>case 0x61:</v>
      </c>
      <c r="C25" s="5"/>
      <c r="D25" s="5" t="s">
        <v>277</v>
      </c>
    </row>
    <row r="26" spans="1:4" x14ac:dyDescent="0.25">
      <c r="A26" s="5" t="s">
        <v>240</v>
      </c>
      <c r="B26" s="12" t="str">
        <f t="shared" si="0"/>
        <v>case 0x62:</v>
      </c>
      <c r="C26" s="5"/>
      <c r="D26" s="5" t="s">
        <v>278</v>
      </c>
    </row>
    <row r="27" spans="1:4" x14ac:dyDescent="0.25">
      <c r="A27" s="5" t="s">
        <v>241</v>
      </c>
      <c r="B27" s="12" t="str">
        <f t="shared" si="0"/>
        <v>case 0x63:</v>
      </c>
      <c r="C27" s="5"/>
      <c r="D27" s="5" t="s">
        <v>279</v>
      </c>
    </row>
    <row r="28" spans="1:4" x14ac:dyDescent="0.25">
      <c r="A28" s="5" t="s">
        <v>242</v>
      </c>
      <c r="B28" s="12" t="str">
        <f t="shared" si="0"/>
        <v>case 0x64:</v>
      </c>
      <c r="C28" s="5"/>
      <c r="D28" s="5" t="s">
        <v>280</v>
      </c>
    </row>
    <row r="29" spans="1:4" x14ac:dyDescent="0.25">
      <c r="A29" s="5" t="s">
        <v>243</v>
      </c>
      <c r="B29" s="12" t="str">
        <f t="shared" si="0"/>
        <v>case 0x65:</v>
      </c>
      <c r="C29" s="5"/>
      <c r="D29" s="5" t="s">
        <v>281</v>
      </c>
    </row>
    <row r="30" spans="1:4" x14ac:dyDescent="0.25">
      <c r="A30" s="5" t="s">
        <v>244</v>
      </c>
      <c r="B30" s="12" t="str">
        <f t="shared" si="0"/>
        <v>case 0x66:</v>
      </c>
      <c r="C30" s="5"/>
      <c r="D30" s="5" t="s">
        <v>282</v>
      </c>
    </row>
    <row r="31" spans="1:4" x14ac:dyDescent="0.25">
      <c r="A31" s="5" t="s">
        <v>245</v>
      </c>
      <c r="B31" s="12" t="str">
        <f t="shared" si="0"/>
        <v>case 0x67:</v>
      </c>
      <c r="C31" s="5"/>
      <c r="D31" s="5" t="s">
        <v>283</v>
      </c>
    </row>
    <row r="32" spans="1:4" x14ac:dyDescent="0.25">
      <c r="A32" s="5" t="s">
        <v>247</v>
      </c>
      <c r="B32" s="12" t="str">
        <f t="shared" si="0"/>
        <v>case 0x68:</v>
      </c>
      <c r="C32" s="5"/>
      <c r="D32" s="5" t="s">
        <v>365</v>
      </c>
    </row>
    <row r="33" spans="1:4" x14ac:dyDescent="0.25">
      <c r="A33" s="5" t="s">
        <v>246</v>
      </c>
      <c r="B33" s="12" t="str">
        <f t="shared" si="0"/>
        <v>case 0x69:</v>
      </c>
      <c r="C33" s="5"/>
      <c r="D33" s="5" t="s">
        <v>284</v>
      </c>
    </row>
    <row r="34" spans="1:4" x14ac:dyDescent="0.25">
      <c r="A34" s="5" t="s">
        <v>83</v>
      </c>
      <c r="B34" s="12" t="str">
        <f t="shared" si="0"/>
        <v>case 0x6A:</v>
      </c>
      <c r="C34" s="5"/>
      <c r="D34" s="5" t="s">
        <v>285</v>
      </c>
    </row>
    <row r="35" spans="1:4" x14ac:dyDescent="0.25">
      <c r="A35" s="5" t="s">
        <v>84</v>
      </c>
      <c r="B35" s="12" t="str">
        <f t="shared" si="0"/>
        <v>case 0x6B:</v>
      </c>
      <c r="C35" s="5"/>
      <c r="D35" s="5" t="s">
        <v>286</v>
      </c>
    </row>
    <row r="36" spans="1:4" x14ac:dyDescent="0.25">
      <c r="A36" s="5" t="s">
        <v>85</v>
      </c>
      <c r="B36" s="12" t="str">
        <f t="shared" si="0"/>
        <v>case 0x6C:</v>
      </c>
      <c r="C36" s="5"/>
      <c r="D36" s="5" t="s">
        <v>287</v>
      </c>
    </row>
    <row r="37" spans="1:4" x14ac:dyDescent="0.25">
      <c r="A37" s="5" t="s">
        <v>86</v>
      </c>
      <c r="B37" s="12" t="str">
        <f t="shared" si="0"/>
        <v>case 0x6D:</v>
      </c>
      <c r="C37" s="5"/>
      <c r="D37" s="5" t="s">
        <v>288</v>
      </c>
    </row>
    <row r="38" spans="1:4" x14ac:dyDescent="0.25">
      <c r="A38" s="5" t="s">
        <v>87</v>
      </c>
      <c r="B38" s="12" t="str">
        <f t="shared" si="0"/>
        <v>case 0x6E:</v>
      </c>
      <c r="C38" s="5"/>
      <c r="D38" s="5" t="s">
        <v>289</v>
      </c>
    </row>
    <row r="39" spans="1:4" x14ac:dyDescent="0.25">
      <c r="A39" s="5" t="s">
        <v>88</v>
      </c>
      <c r="B39" s="12" t="str">
        <f t="shared" si="0"/>
        <v>case 0x6F:</v>
      </c>
      <c r="C39" s="5"/>
      <c r="D39" s="5" t="s">
        <v>290</v>
      </c>
    </row>
    <row r="40" spans="1:4" x14ac:dyDescent="0.25">
      <c r="A40" s="5" t="s">
        <v>232</v>
      </c>
      <c r="B40" s="12" t="str">
        <f t="shared" si="0"/>
        <v>case 0x70:</v>
      </c>
      <c r="C40" s="5"/>
      <c r="D40" s="5" t="s">
        <v>291</v>
      </c>
    </row>
    <row r="41" spans="1:4" x14ac:dyDescent="0.25">
      <c r="A41" s="5" t="s">
        <v>226</v>
      </c>
      <c r="B41" s="12" t="str">
        <f t="shared" si="0"/>
        <v>case 0x71:</v>
      </c>
      <c r="C41" s="5"/>
      <c r="D41" s="5" t="s">
        <v>292</v>
      </c>
    </row>
    <row r="42" spans="1:4" x14ac:dyDescent="0.25">
      <c r="A42" s="5" t="s">
        <v>230</v>
      </c>
      <c r="B42" s="12" t="str">
        <f t="shared" si="0"/>
        <v>case 0x72:</v>
      </c>
      <c r="C42" s="5"/>
      <c r="D42" s="5" t="s">
        <v>293</v>
      </c>
    </row>
    <row r="43" spans="1:4" x14ac:dyDescent="0.25">
      <c r="A43" s="5" t="s">
        <v>238</v>
      </c>
      <c r="B43" s="12" t="str">
        <f t="shared" si="0"/>
        <v>case 0x73:</v>
      </c>
      <c r="C43" s="5"/>
      <c r="D43" s="5" t="s">
        <v>294</v>
      </c>
    </row>
    <row r="44" spans="1:4" x14ac:dyDescent="0.25">
      <c r="A44" s="5" t="s">
        <v>224</v>
      </c>
      <c r="B44" s="12" t="str">
        <f t="shared" si="0"/>
        <v>case 0x74:</v>
      </c>
      <c r="C44" s="5"/>
      <c r="D44" s="5" t="s">
        <v>295</v>
      </c>
    </row>
    <row r="45" spans="1:4" x14ac:dyDescent="0.25">
      <c r="A45" s="5" t="s">
        <v>234</v>
      </c>
      <c r="B45" s="12" t="str">
        <f t="shared" si="0"/>
        <v>case 0x75:</v>
      </c>
      <c r="C45" s="5"/>
      <c r="D45" s="5" t="s">
        <v>296</v>
      </c>
    </row>
    <row r="46" spans="1:4" x14ac:dyDescent="0.25">
      <c r="A46" s="5" t="s">
        <v>235</v>
      </c>
      <c r="B46" s="12" t="str">
        <f t="shared" si="0"/>
        <v>case 0x76:</v>
      </c>
      <c r="C46" s="5"/>
      <c r="D46" s="5" t="s">
        <v>297</v>
      </c>
    </row>
    <row r="47" spans="1:4" x14ac:dyDescent="0.25">
      <c r="A47" s="5" t="s">
        <v>237</v>
      </c>
      <c r="B47" s="12" t="str">
        <f t="shared" si="0"/>
        <v>case 0x77:</v>
      </c>
      <c r="C47" s="5"/>
      <c r="D47" s="5" t="s">
        <v>298</v>
      </c>
    </row>
    <row r="48" spans="1:4" x14ac:dyDescent="0.25">
      <c r="A48" s="5" t="s">
        <v>233</v>
      </c>
      <c r="B48" s="12" t="str">
        <f t="shared" si="0"/>
        <v>case 0x78:</v>
      </c>
      <c r="C48" s="5"/>
      <c r="D48" s="5" t="s">
        <v>299</v>
      </c>
    </row>
    <row r="49" spans="1:4" x14ac:dyDescent="0.25">
      <c r="A49" s="5" t="s">
        <v>231</v>
      </c>
      <c r="B49" s="12" t="str">
        <f t="shared" si="0"/>
        <v>case 0x79:</v>
      </c>
      <c r="C49" s="5"/>
      <c r="D49" s="5" t="s">
        <v>300</v>
      </c>
    </row>
    <row r="50" spans="1:4" x14ac:dyDescent="0.25">
      <c r="A50" s="5" t="s">
        <v>75</v>
      </c>
      <c r="B50" s="12" t="str">
        <f t="shared" si="0"/>
        <v>case 0x7A:</v>
      </c>
      <c r="C50" s="5"/>
      <c r="D50" s="5" t="s">
        <v>301</v>
      </c>
    </row>
    <row r="51" spans="1:4" x14ac:dyDescent="0.25">
      <c r="A51" s="5" t="s">
        <v>72</v>
      </c>
      <c r="B51" s="12" t="str">
        <f t="shared" si="0"/>
        <v>case 0x7B:</v>
      </c>
      <c r="C51" s="5"/>
      <c r="D51" s="5" t="s">
        <v>302</v>
      </c>
    </row>
    <row r="52" spans="1:4" x14ac:dyDescent="0.25">
      <c r="A52" s="5" t="s">
        <v>27</v>
      </c>
      <c r="B52" s="12" t="str">
        <f t="shared" si="0"/>
        <v>case 0x7C:</v>
      </c>
      <c r="C52" s="5"/>
      <c r="D52" s="5" t="s">
        <v>303</v>
      </c>
    </row>
    <row r="53" spans="1:4" x14ac:dyDescent="0.25">
      <c r="A53" s="5" t="s">
        <v>32</v>
      </c>
      <c r="B53" s="12" t="str">
        <f t="shared" si="0"/>
        <v>case 0x7D:</v>
      </c>
      <c r="C53" s="5"/>
      <c r="D53" s="5" t="s">
        <v>304</v>
      </c>
    </row>
    <row r="54" spans="1:4" x14ac:dyDescent="0.25">
      <c r="A54" s="5" t="s">
        <v>20</v>
      </c>
      <c r="B54" s="12" t="str">
        <f t="shared" si="0"/>
        <v>case 0x7E:</v>
      </c>
      <c r="C54" s="5"/>
      <c r="D54" s="5" t="s">
        <v>305</v>
      </c>
    </row>
    <row r="55" spans="1:4" x14ac:dyDescent="0.25">
      <c r="A55" s="5" t="s">
        <v>37</v>
      </c>
      <c r="B55" s="12" t="str">
        <f t="shared" si="0"/>
        <v>case 0x7F:</v>
      </c>
      <c r="C55" s="5"/>
      <c r="D55" s="5" t="s">
        <v>306</v>
      </c>
    </row>
    <row r="56" spans="1:4" x14ac:dyDescent="0.25">
      <c r="A56" s="5" t="s">
        <v>360</v>
      </c>
      <c r="B56" s="12" t="str">
        <f>"case 0x"&amp;A56&amp;"0: "
&amp;"case 0x"&amp;A56&amp;"1: "
&amp;"case 0x"&amp;A56&amp;"2: "
&amp;"case 0x"&amp;A56&amp;"3: "
&amp;"case 0x"&amp;A56&amp;"4: "
&amp;"case 0x"&amp;A56&amp;"5: "
&amp;"case 0x"&amp;A56&amp;"6: "
&amp;"case 0x"&amp;A56&amp;"7: "
&amp;"case 0x"&amp;A56&amp;"8: "
&amp;"case 0x"&amp;A56&amp;"9: "
&amp;"case 0x"&amp;A56&amp;"A: "
&amp;"case 0x"&amp;A56&amp;"B: "
&amp;"case 0x"&amp;A56&amp;"C: "
&amp;"case 0x"&amp;A56&amp;"D: "
&amp;"case 0x"&amp;A56&amp;"E: "
&amp;"case 0x"&amp;A56&amp;"F: "</f>
        <v xml:space="preserve">case 0x80: case 0x81: case 0x82: case 0x83: case 0x84: case 0x85: case 0x86: case 0x87: case 0x88: case 0x89: case 0x8A: case 0x8B: case 0x8C: case 0x8D: case 0x8E: case 0x8F: </v>
      </c>
      <c r="C56" s="5" t="s">
        <v>367</v>
      </c>
      <c r="D56" s="5" t="s">
        <v>307</v>
      </c>
    </row>
    <row r="57" spans="1:4" x14ac:dyDescent="0.25">
      <c r="A57" s="5" t="s">
        <v>361</v>
      </c>
      <c r="B57" s="12" t="str">
        <f>"case 0x"&amp;A57&amp;"0: "
&amp;"case 0x"&amp;A57&amp;"1: "
&amp;"case 0x"&amp;A57&amp;"2: "
&amp;"case 0x"&amp;A57&amp;"3: "
&amp;"case 0x"&amp;A57&amp;"4: "
&amp;"case 0x"&amp;A57&amp;"5: "
&amp;"case 0x"&amp;A57&amp;"6: "
&amp;"case 0x"&amp;A57&amp;"7: "
&amp;"case 0x"&amp;A57&amp;"8: "
&amp;"case 0x"&amp;A57&amp;"9: "
&amp;"case 0x"&amp;A57&amp;"A: "
&amp;"case 0x"&amp;A57&amp;"B: "
&amp;"case 0x"&amp;A57&amp;"C: "
&amp;"case 0x"&amp;A57&amp;"D: "
&amp;"case 0x"&amp;A57&amp;"E: "
&amp;"case 0x"&amp;A57&amp;"F: "</f>
        <v xml:space="preserve">case 0x90: case 0x91: case 0x92: case 0x93: case 0x94: case 0x95: case 0x96: case 0x97: case 0x98: case 0x99: case 0x9A: case 0x9B: case 0x9C: case 0x9D: case 0x9E: case 0x9F: </v>
      </c>
      <c r="C57" s="5" t="s">
        <v>367</v>
      </c>
      <c r="D57" s="5" t="s">
        <v>308</v>
      </c>
    </row>
    <row r="58" spans="1:4" x14ac:dyDescent="0.25">
      <c r="A58" s="5" t="s">
        <v>362</v>
      </c>
      <c r="B58" s="12" t="str">
        <f>"case 0x"&amp;A58&amp;"0: "
&amp;"case 0x"&amp;A58&amp;"1: "
&amp;"case 0x"&amp;A58&amp;"2: "
&amp;"case 0x"&amp;A58&amp;"3: "
&amp;"case 0x"&amp;A58&amp;"4: "
&amp;"case 0x"&amp;A58&amp;"5: "
&amp;"case 0x"&amp;A58&amp;"6: "
&amp;"case 0x"&amp;A58&amp;"7: "
&amp;"case 0x"&amp;A58&amp;"8: "
&amp;"case 0x"&amp;A58&amp;"9: "
&amp;"case 0x"&amp;A58&amp;"A: "
&amp;"case 0x"&amp;A58&amp;"B: "
&amp;"case 0x"&amp;A58&amp;"C: "
&amp;"case 0x"&amp;A58&amp;"D: "
&amp;"case 0x"&amp;A58&amp;"E: "
&amp;"case 0x"&amp;A58&amp;"F: "</f>
        <v xml:space="preserve">case 0xA0: case 0xA1: case 0xA2: case 0xA3: case 0xA4: case 0xA5: case 0xA6: case 0xA7: case 0xA8: case 0xA9: case 0xAA: case 0xAB: case 0xAC: case 0xAD: case 0xAE: case 0xAF: </v>
      </c>
      <c r="C58" s="5" t="s">
        <v>367</v>
      </c>
      <c r="D58" s="5" t="s">
        <v>309</v>
      </c>
    </row>
    <row r="59" spans="1:4" x14ac:dyDescent="0.25">
      <c r="A59" s="5" t="s">
        <v>363</v>
      </c>
      <c r="B59" s="12" t="str">
        <f>"case 0x"&amp;A59&amp;"0: "
&amp;"case 0x"&amp;A59&amp;"1: "
&amp;"case 0x"&amp;A59&amp;"2: "
&amp;"case 0x"&amp;A59&amp;"3: "
&amp;"case 0x"&amp;A59&amp;"4: "
&amp;"case 0x"&amp;A59&amp;"5: "
&amp;"case 0x"&amp;A59&amp;"6: "
&amp;"case 0x"&amp;A59&amp;"7: "
&amp;"case 0x"&amp;A59&amp;"8: "
&amp;"case 0x"&amp;A59&amp;"9: "
&amp;"case 0x"&amp;A59&amp;"A: "
&amp;"case 0x"&amp;A59&amp;"B: "
&amp;"case 0x"&amp;A59&amp;"C: "
&amp;"case 0x"&amp;A59&amp;"D: "
&amp;"case 0x"&amp;A59&amp;"E: "
&amp;"case 0x"&amp;A59&amp;"F: "</f>
        <v xml:space="preserve">case 0xB0: case 0xB1: case 0xB2: case 0xB3: case 0xB4: case 0xB5: case 0xB6: case 0xB7: case 0xB8: case 0xB9: case 0xBA: case 0xBB: case 0xBC: case 0xBD: case 0xBE: case 0xBF: </v>
      </c>
      <c r="C59" s="5" t="s">
        <v>367</v>
      </c>
      <c r="D59" s="5" t="s">
        <v>310</v>
      </c>
    </row>
    <row r="60" spans="1:4" x14ac:dyDescent="0.25">
      <c r="A60" s="5" t="s">
        <v>44</v>
      </c>
      <c r="B60" s="12" t="str">
        <f t="shared" si="0"/>
        <v>case 0xC0:</v>
      </c>
      <c r="C60" s="5"/>
      <c r="D60" s="5" t="s">
        <v>311</v>
      </c>
    </row>
    <row r="61" spans="1:4" x14ac:dyDescent="0.25">
      <c r="A61" s="5" t="s">
        <v>50</v>
      </c>
      <c r="B61" s="12" t="str">
        <f t="shared" si="0"/>
        <v>case 0xC1:</v>
      </c>
      <c r="C61" s="5"/>
      <c r="D61" s="5" t="s">
        <v>312</v>
      </c>
    </row>
    <row r="62" spans="1:4" x14ac:dyDescent="0.25">
      <c r="A62" s="5" t="s">
        <v>46</v>
      </c>
      <c r="B62" s="12" t="str">
        <f t="shared" si="0"/>
        <v>case 0xC2:</v>
      </c>
      <c r="C62" s="5"/>
      <c r="D62" s="5" t="s">
        <v>313</v>
      </c>
    </row>
    <row r="63" spans="1:4" x14ac:dyDescent="0.25">
      <c r="A63" s="5" t="s">
        <v>48</v>
      </c>
      <c r="B63" s="12" t="str">
        <f t="shared" si="0"/>
        <v>case 0xC3:</v>
      </c>
      <c r="C63" s="5"/>
      <c r="D63" s="5" t="s">
        <v>314</v>
      </c>
    </row>
    <row r="64" spans="1:4" x14ac:dyDescent="0.25">
      <c r="A64" s="5" t="s">
        <v>68</v>
      </c>
      <c r="B64" s="12" t="str">
        <f t="shared" si="0"/>
        <v>case 0xC4:</v>
      </c>
      <c r="C64" s="5"/>
      <c r="D64" s="5" t="s">
        <v>315</v>
      </c>
    </row>
    <row r="65" spans="1:4" x14ac:dyDescent="0.25">
      <c r="A65" s="5" t="s">
        <v>62</v>
      </c>
      <c r="B65" s="12" t="str">
        <f t="shared" si="0"/>
        <v>case 0xC5:</v>
      </c>
      <c r="C65" s="5"/>
      <c r="D65" s="5" t="s">
        <v>316</v>
      </c>
    </row>
    <row r="66" spans="1:4" x14ac:dyDescent="0.25">
      <c r="A66" s="5" t="s">
        <v>54</v>
      </c>
      <c r="B66" s="12" t="str">
        <f t="shared" si="0"/>
        <v>case 0xC6:</v>
      </c>
      <c r="C66" s="5"/>
      <c r="D66" s="5" t="s">
        <v>317</v>
      </c>
    </row>
    <row r="67" spans="1:4" x14ac:dyDescent="0.25">
      <c r="A67" s="5" t="s">
        <v>58</v>
      </c>
      <c r="B67" s="12" t="str">
        <f t="shared" si="0"/>
        <v>case 0xC7:</v>
      </c>
      <c r="C67" s="5"/>
      <c r="D67" s="5" t="s">
        <v>318</v>
      </c>
    </row>
    <row r="68" spans="1:4" x14ac:dyDescent="0.25">
      <c r="A68" s="5" t="s">
        <v>45</v>
      </c>
      <c r="B68" s="12" t="str">
        <f t="shared" si="0"/>
        <v>case 0xC8:</v>
      </c>
      <c r="C68" s="5"/>
      <c r="D68" s="5" t="s">
        <v>319</v>
      </c>
    </row>
    <row r="69" spans="1:4" x14ac:dyDescent="0.25">
      <c r="A69" s="5" t="s">
        <v>51</v>
      </c>
      <c r="B69" s="12" t="str">
        <f t="shared" si="0"/>
        <v>case 0xC9:</v>
      </c>
      <c r="C69" s="5"/>
      <c r="D69" s="5" t="s">
        <v>320</v>
      </c>
    </row>
    <row r="70" spans="1:4" x14ac:dyDescent="0.25">
      <c r="A70" s="5" t="s">
        <v>47</v>
      </c>
      <c r="B70" s="12" t="str">
        <f t="shared" si="0"/>
        <v>case 0xCA:</v>
      </c>
      <c r="C70" s="5"/>
      <c r="D70" s="5" t="s">
        <v>321</v>
      </c>
    </row>
    <row r="71" spans="1:4" x14ac:dyDescent="0.25">
      <c r="A71" s="5" t="s">
        <v>49</v>
      </c>
      <c r="B71" s="12" t="str">
        <f t="shared" ref="B71:B93" si="1">"case 0x"&amp;A71&amp;":"</f>
        <v>case 0xCB:</v>
      </c>
      <c r="C71" s="5"/>
      <c r="D71" s="5" t="s">
        <v>322</v>
      </c>
    </row>
    <row r="72" spans="1:4" x14ac:dyDescent="0.25">
      <c r="A72" s="5" t="s">
        <v>64</v>
      </c>
      <c r="B72" s="12" t="str">
        <f t="shared" si="1"/>
        <v>case 0xCC:</v>
      </c>
      <c r="C72" s="5"/>
      <c r="D72" s="5" t="s">
        <v>323</v>
      </c>
    </row>
    <row r="73" spans="1:4" x14ac:dyDescent="0.25">
      <c r="A73" s="5" t="s">
        <v>60</v>
      </c>
      <c r="B73" s="12" t="str">
        <f t="shared" si="1"/>
        <v>case 0xCD:</v>
      </c>
      <c r="C73" s="5"/>
      <c r="D73" s="5" t="s">
        <v>324</v>
      </c>
    </row>
    <row r="74" spans="1:4" x14ac:dyDescent="0.25">
      <c r="A74" s="5" t="s">
        <v>52</v>
      </c>
      <c r="B74" s="12" t="str">
        <f t="shared" si="1"/>
        <v>case 0xCE:</v>
      </c>
      <c r="C74" s="5"/>
      <c r="D74" s="5" t="s">
        <v>325</v>
      </c>
    </row>
    <row r="75" spans="1:4" x14ac:dyDescent="0.25">
      <c r="A75" s="5" t="s">
        <v>56</v>
      </c>
      <c r="B75" s="12" t="str">
        <f t="shared" si="1"/>
        <v>case 0xCF:</v>
      </c>
      <c r="C75" s="5"/>
      <c r="D75" s="5" t="s">
        <v>326</v>
      </c>
    </row>
    <row r="76" spans="1:4" x14ac:dyDescent="0.25">
      <c r="A76" s="5" t="s">
        <v>89</v>
      </c>
      <c r="B76" s="12" t="str">
        <f>"case 0x"&amp;A76&amp;"0: "
&amp;"case 0x"&amp;A76&amp;"1: "
&amp;"case 0x"&amp;A76&amp;"2: "
&amp;"case 0x"&amp;A76&amp;"3: "
&amp;"case 0x"&amp;A76&amp;"4: "
&amp;"case 0x"&amp;A76&amp;"5: "
&amp;"case 0x"&amp;A76&amp;"6: "
&amp;"case 0x"&amp;A76&amp;"7: "
&amp;"case 0x"&amp;A76&amp;"8: "
&amp;"case 0x"&amp;A76&amp;"9: "
&amp;"case 0x"&amp;A76&amp;"A: "
&amp;"case 0x"&amp;A76&amp;"B: "
&amp;"case 0x"&amp;A76&amp;"C: "
&amp;"case 0x"&amp;A76&amp;"D: "
&amp;"case 0x"&amp;A76&amp;"E: "
&amp;"case 0x"&amp;A76&amp;"F: "</f>
        <v xml:space="preserve">case 0xD0: case 0xD1: case 0xD2: case 0xD3: case 0xD4: case 0xD5: case 0xD6: case 0xD7: case 0xD8: case 0xD9: case 0xDA: case 0xDB: case 0xDC: case 0xDD: case 0xDE: case 0xDF: </v>
      </c>
      <c r="C76" s="5" t="s">
        <v>367</v>
      </c>
      <c r="D76" s="5" t="s">
        <v>327</v>
      </c>
    </row>
    <row r="77" spans="1:4" x14ac:dyDescent="0.25">
      <c r="A77" s="5" t="s">
        <v>364</v>
      </c>
      <c r="B77" s="12" t="str">
        <f>"case 0x"&amp;A77&amp;"0: "
&amp;"case 0x"&amp;A77&amp;"1: "
&amp;"case 0x"&amp;A77&amp;"2: "
&amp;"case 0x"&amp;A77&amp;"3: "
&amp;"case 0x"&amp;A77&amp;"4: "
&amp;"case 0x"&amp;A77&amp;"5: "
&amp;"case 0x"&amp;A77&amp;"6: "
&amp;"case 0x"&amp;A77&amp;"7: "
&amp;"case 0x"&amp;A77&amp;"8: "
&amp;"case 0x"&amp;A77&amp;"9: "
&amp;"case 0x"&amp;A77&amp;"A: "
&amp;"case 0x"&amp;A77&amp;"B: "
&amp;"case 0x"&amp;A77&amp;"C: "
&amp;"case 0x"&amp;A77&amp;"D: "
&amp;"case 0x"&amp;A77&amp;"E: "
&amp;"case 0x"&amp;A77&amp;"F: "</f>
        <v xml:space="preserve">case 0xE0: case 0xE1: case 0xE2: case 0xE3: case 0xE4: case 0xE5: case 0xE6: case 0xE7: case 0xE8: case 0xE9: case 0xEA: case 0xEB: case 0xEC: case 0xED: case 0xEE: case 0xEF: </v>
      </c>
      <c r="C77" s="5" t="s">
        <v>367</v>
      </c>
      <c r="D77" s="5" t="s">
        <v>328</v>
      </c>
    </row>
    <row r="78" spans="1:4" x14ac:dyDescent="0.25">
      <c r="A78" s="5" t="s">
        <v>0</v>
      </c>
      <c r="B78" s="13" t="str">
        <f t="shared" si="1"/>
        <v>case 0xF0:</v>
      </c>
      <c r="C78" s="5"/>
      <c r="D78" s="5" t="s">
        <v>329</v>
      </c>
    </row>
    <row r="79" spans="1:4" x14ac:dyDescent="0.25">
      <c r="A79" s="5" t="s">
        <v>6</v>
      </c>
      <c r="B79" s="12" t="str">
        <f t="shared" si="1"/>
        <v>case 0xF1:</v>
      </c>
      <c r="C79" s="5"/>
      <c r="D79" s="5" t="s">
        <v>330</v>
      </c>
    </row>
    <row r="80" spans="1:4" x14ac:dyDescent="0.25">
      <c r="A80" s="5" t="s">
        <v>12</v>
      </c>
      <c r="B80" s="12" t="str">
        <f t="shared" si="1"/>
        <v>case 0xF2:</v>
      </c>
      <c r="C80" s="5"/>
      <c r="D80" s="5" t="s">
        <v>331</v>
      </c>
    </row>
    <row r="81" spans="1:4" x14ac:dyDescent="0.25">
      <c r="A81" s="5" t="s">
        <v>9</v>
      </c>
      <c r="B81" s="12" t="str">
        <f t="shared" si="1"/>
        <v>case 0xF3:</v>
      </c>
      <c r="C81" s="5"/>
      <c r="D81" s="5" t="s">
        <v>332</v>
      </c>
    </row>
    <row r="82" spans="1:4" x14ac:dyDescent="0.25">
      <c r="A82" s="5" t="s">
        <v>22</v>
      </c>
      <c r="B82" s="12" t="str">
        <f t="shared" si="1"/>
        <v>case 0xF4:</v>
      </c>
      <c r="C82" s="5"/>
      <c r="D82" s="5" t="s">
        <v>333</v>
      </c>
    </row>
    <row r="83" spans="1:4" x14ac:dyDescent="0.25">
      <c r="A83" s="5" t="s">
        <v>28</v>
      </c>
      <c r="B83" s="12" t="str">
        <f t="shared" si="1"/>
        <v>case 0xF5:</v>
      </c>
      <c r="C83" s="5"/>
      <c r="D83" s="5" t="s">
        <v>334</v>
      </c>
    </row>
    <row r="84" spans="1:4" x14ac:dyDescent="0.25">
      <c r="A84" s="5" t="s">
        <v>15</v>
      </c>
      <c r="B84" s="12" t="str">
        <f t="shared" si="1"/>
        <v>case 0xF6:</v>
      </c>
      <c r="C84" s="5"/>
      <c r="D84" s="5" t="s">
        <v>335</v>
      </c>
    </row>
    <row r="85" spans="1:4" x14ac:dyDescent="0.25">
      <c r="A85" s="5" t="s">
        <v>33</v>
      </c>
      <c r="B85" s="12" t="str">
        <f t="shared" si="1"/>
        <v>case 0xF7:</v>
      </c>
      <c r="C85" s="5"/>
      <c r="D85" s="5" t="s">
        <v>336</v>
      </c>
    </row>
    <row r="86" spans="1:4" x14ac:dyDescent="0.25">
      <c r="A86" s="5" t="s">
        <v>3</v>
      </c>
      <c r="B86" s="12" t="str">
        <f t="shared" si="1"/>
        <v>case 0xF8:</v>
      </c>
      <c r="C86" s="5"/>
      <c r="D86" s="5" t="s">
        <v>337</v>
      </c>
    </row>
    <row r="87" spans="1:4" x14ac:dyDescent="0.25">
      <c r="A87" s="5" t="s">
        <v>8</v>
      </c>
      <c r="B87" s="12" t="str">
        <f t="shared" si="1"/>
        <v>case 0xF9:</v>
      </c>
      <c r="C87" s="5"/>
      <c r="D87" s="5" t="s">
        <v>338</v>
      </c>
    </row>
    <row r="88" spans="1:4" x14ac:dyDescent="0.25">
      <c r="A88" s="5" t="s">
        <v>14</v>
      </c>
      <c r="B88" s="12" t="str">
        <f t="shared" si="1"/>
        <v>case 0xFA:</v>
      </c>
      <c r="C88" s="5"/>
      <c r="D88" s="5" t="s">
        <v>339</v>
      </c>
    </row>
    <row r="89" spans="1:4" x14ac:dyDescent="0.25">
      <c r="A89" s="5" t="s">
        <v>11</v>
      </c>
      <c r="B89" s="12" t="str">
        <f t="shared" si="1"/>
        <v>case 0xFB:</v>
      </c>
      <c r="C89" s="5"/>
      <c r="D89" s="5" t="s">
        <v>340</v>
      </c>
    </row>
    <row r="90" spans="1:4" x14ac:dyDescent="0.25">
      <c r="A90" s="5" t="s">
        <v>25</v>
      </c>
      <c r="B90" s="12" t="str">
        <f t="shared" si="1"/>
        <v>case 0xFC:</v>
      </c>
      <c r="C90" s="5"/>
      <c r="D90" s="5" t="s">
        <v>341</v>
      </c>
    </row>
    <row r="91" spans="1:4" x14ac:dyDescent="0.25">
      <c r="A91" s="5" t="s">
        <v>30</v>
      </c>
      <c r="B91" s="12" t="str">
        <f t="shared" si="1"/>
        <v>case 0xFD:</v>
      </c>
      <c r="C91" s="5"/>
      <c r="D91" s="5" t="s">
        <v>342</v>
      </c>
    </row>
    <row r="92" spans="1:4" x14ac:dyDescent="0.25">
      <c r="A92" s="5" t="s">
        <v>18</v>
      </c>
      <c r="B92" s="12" t="str">
        <f t="shared" si="1"/>
        <v>case 0xFE:</v>
      </c>
      <c r="C92" s="5"/>
      <c r="D92" s="5" t="s">
        <v>343</v>
      </c>
    </row>
    <row r="93" spans="1:4" x14ac:dyDescent="0.25">
      <c r="A93" s="5" t="s">
        <v>35</v>
      </c>
      <c r="B93" s="12" t="str">
        <f t="shared" si="1"/>
        <v>case 0xFF:</v>
      </c>
      <c r="C93" s="5"/>
      <c r="D93" s="5" t="s">
        <v>344</v>
      </c>
    </row>
    <row r="102" spans="3:3" x14ac:dyDescent="0.25">
      <c r="C102" s="10"/>
    </row>
  </sheetData>
  <sortState ref="A1:A91">
    <sortCondition ref="A1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25" workbookViewId="0">
      <selection activeCell="E37" sqref="E37"/>
    </sheetView>
  </sheetViews>
  <sheetFormatPr baseColWidth="10" defaultRowHeight="15" x14ac:dyDescent="0.25"/>
  <cols>
    <col min="1" max="1" width="11.28515625" style="1" bestFit="1" customWidth="1"/>
    <col min="2" max="2" width="11.28515625" style="1" customWidth="1"/>
    <col min="3" max="3" width="10.28515625" style="1" bestFit="1" customWidth="1"/>
    <col min="4" max="4" width="51.140625" style="1" bestFit="1" customWidth="1"/>
    <col min="5" max="5" width="11.28515625" style="1" bestFit="1" customWidth="1"/>
    <col min="6" max="16384" width="11.42578125" style="1"/>
  </cols>
  <sheetData>
    <row r="1" spans="1:5" s="2" customFormat="1" ht="15.75" x14ac:dyDescent="0.3">
      <c r="A1" s="4" t="s">
        <v>92</v>
      </c>
      <c r="B1" s="4" t="s">
        <v>253</v>
      </c>
      <c r="C1" s="4" t="s">
        <v>90</v>
      </c>
      <c r="D1" s="4" t="s">
        <v>91</v>
      </c>
      <c r="E1" s="4" t="s">
        <v>93</v>
      </c>
    </row>
    <row r="2" spans="1:5" x14ac:dyDescent="0.25">
      <c r="A2" s="5">
        <v>0</v>
      </c>
      <c r="B2" s="5"/>
      <c r="C2" s="5" t="s">
        <v>66</v>
      </c>
      <c r="D2" s="5" t="s">
        <v>67</v>
      </c>
      <c r="E2" s="5" t="s">
        <v>225</v>
      </c>
    </row>
    <row r="3" spans="1:5" x14ac:dyDescent="0.25">
      <c r="A3" s="5" t="s">
        <v>169</v>
      </c>
      <c r="B3" s="5"/>
      <c r="C3" s="5" t="s">
        <v>167</v>
      </c>
      <c r="D3" s="5" t="s">
        <v>168</v>
      </c>
      <c r="E3" s="5" t="s">
        <v>225</v>
      </c>
    </row>
    <row r="4" spans="1:5" x14ac:dyDescent="0.25">
      <c r="A4" s="5" t="s">
        <v>144</v>
      </c>
      <c r="B4" s="5"/>
      <c r="C4" s="5" t="s">
        <v>142</v>
      </c>
      <c r="D4" s="5" t="s">
        <v>143</v>
      </c>
      <c r="E4" s="5" t="s">
        <v>225</v>
      </c>
    </row>
    <row r="5" spans="1:5" x14ac:dyDescent="0.25">
      <c r="A5" s="5" t="s">
        <v>134</v>
      </c>
      <c r="B5" s="5"/>
      <c r="C5" s="5" t="s">
        <v>132</v>
      </c>
      <c r="D5" s="5" t="s">
        <v>133</v>
      </c>
      <c r="E5" s="5" t="s">
        <v>225</v>
      </c>
    </row>
    <row r="6" spans="1:5" x14ac:dyDescent="0.25">
      <c r="A6" s="5">
        <v>30</v>
      </c>
      <c r="B6" s="5" t="s">
        <v>250</v>
      </c>
      <c r="C6" s="5" t="s">
        <v>128</v>
      </c>
      <c r="D6" s="5" t="s">
        <v>129</v>
      </c>
      <c r="E6" s="5" t="s">
        <v>225</v>
      </c>
    </row>
    <row r="7" spans="1:5" x14ac:dyDescent="0.25">
      <c r="A7" s="5">
        <v>31</v>
      </c>
      <c r="B7" s="5" t="s">
        <v>250</v>
      </c>
      <c r="C7" s="5" t="s">
        <v>126</v>
      </c>
      <c r="D7" s="5" t="s">
        <v>127</v>
      </c>
      <c r="E7" s="5" t="s">
        <v>225</v>
      </c>
    </row>
    <row r="8" spans="1:5" x14ac:dyDescent="0.25">
      <c r="A8" s="5">
        <v>32</v>
      </c>
      <c r="B8" s="5" t="s">
        <v>250</v>
      </c>
      <c r="C8" s="5" t="s">
        <v>130</v>
      </c>
      <c r="D8" s="5" t="s">
        <v>131</v>
      </c>
      <c r="E8" s="5" t="s">
        <v>225</v>
      </c>
    </row>
    <row r="9" spans="1:5" x14ac:dyDescent="0.25">
      <c r="A9" s="5">
        <v>33</v>
      </c>
      <c r="B9" s="5" t="s">
        <v>250</v>
      </c>
      <c r="C9" s="5" t="s">
        <v>110</v>
      </c>
      <c r="D9" s="5" t="s">
        <v>111</v>
      </c>
      <c r="E9" s="5" t="s">
        <v>225</v>
      </c>
    </row>
    <row r="10" spans="1:5" x14ac:dyDescent="0.25">
      <c r="A10" s="5">
        <v>34</v>
      </c>
      <c r="B10" s="5" t="s">
        <v>250</v>
      </c>
      <c r="C10" s="5" t="s">
        <v>102</v>
      </c>
      <c r="D10" s="5" t="s">
        <v>103</v>
      </c>
      <c r="E10" s="5" t="s">
        <v>225</v>
      </c>
    </row>
    <row r="11" spans="1:5" x14ac:dyDescent="0.25">
      <c r="A11" s="5">
        <v>35</v>
      </c>
      <c r="B11" s="5" t="s">
        <v>250</v>
      </c>
      <c r="C11" s="5" t="s">
        <v>104</v>
      </c>
      <c r="D11" s="5" t="s">
        <v>105</v>
      </c>
      <c r="E11" s="5" t="s">
        <v>225</v>
      </c>
    </row>
    <row r="12" spans="1:5" x14ac:dyDescent="0.25">
      <c r="A12" s="5">
        <v>36</v>
      </c>
      <c r="B12" s="5" t="s">
        <v>250</v>
      </c>
      <c r="C12" s="5" t="s">
        <v>106</v>
      </c>
      <c r="D12" s="5" t="s">
        <v>107</v>
      </c>
      <c r="E12" s="5" t="s">
        <v>225</v>
      </c>
    </row>
    <row r="13" spans="1:5" x14ac:dyDescent="0.25">
      <c r="A13" s="5">
        <v>37</v>
      </c>
      <c r="B13" s="5" t="s">
        <v>250</v>
      </c>
      <c r="C13" s="5" t="s">
        <v>108</v>
      </c>
      <c r="D13" s="5" t="s">
        <v>109</v>
      </c>
      <c r="E13" s="5" t="s">
        <v>225</v>
      </c>
    </row>
    <row r="14" spans="1:5" x14ac:dyDescent="0.25">
      <c r="A14" s="5">
        <v>38</v>
      </c>
      <c r="B14" s="5"/>
      <c r="C14" s="5" t="s">
        <v>209</v>
      </c>
      <c r="D14" s="5" t="s">
        <v>210</v>
      </c>
      <c r="E14" s="5" t="s">
        <v>225</v>
      </c>
    </row>
    <row r="15" spans="1:5" x14ac:dyDescent="0.25">
      <c r="A15" s="5">
        <v>39</v>
      </c>
      <c r="B15" s="5" t="s">
        <v>250</v>
      </c>
      <c r="C15" s="5" t="s">
        <v>122</v>
      </c>
      <c r="D15" s="5" t="s">
        <v>123</v>
      </c>
      <c r="E15" s="5" t="s">
        <v>225</v>
      </c>
    </row>
    <row r="16" spans="1:5" x14ac:dyDescent="0.25">
      <c r="A16" s="5" t="s">
        <v>38</v>
      </c>
      <c r="B16" s="5" t="s">
        <v>250</v>
      </c>
      <c r="C16" s="5" t="s">
        <v>124</v>
      </c>
      <c r="D16" s="5" t="s">
        <v>125</v>
      </c>
      <c r="E16" s="5" t="s">
        <v>225</v>
      </c>
    </row>
    <row r="17" spans="1:5" x14ac:dyDescent="0.25">
      <c r="A17" s="5" t="s">
        <v>39</v>
      </c>
      <c r="B17" s="5" t="s">
        <v>250</v>
      </c>
      <c r="C17" s="5" t="s">
        <v>120</v>
      </c>
      <c r="D17" s="5" t="s">
        <v>121</v>
      </c>
      <c r="E17" s="5" t="s">
        <v>225</v>
      </c>
    </row>
    <row r="18" spans="1:5" x14ac:dyDescent="0.25">
      <c r="A18" s="5" t="s">
        <v>40</v>
      </c>
      <c r="B18" s="5" t="s">
        <v>250</v>
      </c>
      <c r="C18" s="5" t="s">
        <v>112</v>
      </c>
      <c r="D18" s="5" t="s">
        <v>113</v>
      </c>
      <c r="E18" s="5" t="s">
        <v>225</v>
      </c>
    </row>
    <row r="19" spans="1:5" x14ac:dyDescent="0.25">
      <c r="A19" s="5" t="s">
        <v>41</v>
      </c>
      <c r="B19" s="5" t="s">
        <v>250</v>
      </c>
      <c r="C19" s="5" t="s">
        <v>114</v>
      </c>
      <c r="D19" s="5" t="s">
        <v>115</v>
      </c>
      <c r="E19" s="5" t="s">
        <v>225</v>
      </c>
    </row>
    <row r="20" spans="1:5" x14ac:dyDescent="0.25">
      <c r="A20" s="5" t="s">
        <v>42</v>
      </c>
      <c r="B20" s="5" t="s">
        <v>250</v>
      </c>
      <c r="C20" s="5" t="s">
        <v>116</v>
      </c>
      <c r="D20" s="5" t="s">
        <v>117</v>
      </c>
      <c r="E20" s="5" t="s">
        <v>225</v>
      </c>
    </row>
    <row r="21" spans="1:5" x14ac:dyDescent="0.25">
      <c r="A21" s="5" t="s">
        <v>43</v>
      </c>
      <c r="B21" s="5" t="s">
        <v>250</v>
      </c>
      <c r="C21" s="5" t="s">
        <v>118</v>
      </c>
      <c r="D21" s="5" t="s">
        <v>119</v>
      </c>
      <c r="E21" s="5" t="s">
        <v>225</v>
      </c>
    </row>
    <row r="22" spans="1:5" x14ac:dyDescent="0.25">
      <c r="A22" s="5" t="s">
        <v>164</v>
      </c>
      <c r="B22" s="5"/>
      <c r="C22" s="5" t="s">
        <v>162</v>
      </c>
      <c r="D22" s="5" t="s">
        <v>163</v>
      </c>
      <c r="E22" s="5" t="s">
        <v>225</v>
      </c>
    </row>
    <row r="23" spans="1:5" x14ac:dyDescent="0.25">
      <c r="A23" s="5" t="s">
        <v>219</v>
      </c>
      <c r="B23" s="5"/>
      <c r="C23" s="5" t="s">
        <v>217</v>
      </c>
      <c r="D23" s="5" t="s">
        <v>218</v>
      </c>
      <c r="E23" s="5" t="s">
        <v>225</v>
      </c>
    </row>
    <row r="24" spans="1:5" x14ac:dyDescent="0.25">
      <c r="A24" s="5">
        <v>60</v>
      </c>
      <c r="B24" s="5"/>
      <c r="C24" s="5" t="s">
        <v>5</v>
      </c>
      <c r="D24" s="5" t="s">
        <v>147</v>
      </c>
      <c r="E24" s="5" t="s">
        <v>225</v>
      </c>
    </row>
    <row r="25" spans="1:5" x14ac:dyDescent="0.25">
      <c r="A25" s="5">
        <v>61</v>
      </c>
      <c r="B25" s="5"/>
      <c r="C25" s="5" t="s">
        <v>186</v>
      </c>
      <c r="D25" s="5" t="s">
        <v>187</v>
      </c>
      <c r="E25" s="5" t="s">
        <v>225</v>
      </c>
    </row>
    <row r="26" spans="1:5" x14ac:dyDescent="0.25">
      <c r="A26" s="5">
        <v>62</v>
      </c>
      <c r="B26" s="5"/>
      <c r="C26" s="5" t="s">
        <v>186</v>
      </c>
      <c r="D26" s="5" t="s">
        <v>187</v>
      </c>
      <c r="E26" s="5" t="s">
        <v>225</v>
      </c>
    </row>
    <row r="27" spans="1:5" x14ac:dyDescent="0.25">
      <c r="A27" s="5">
        <v>63</v>
      </c>
      <c r="B27" s="5"/>
      <c r="C27" s="5" t="s">
        <v>186</v>
      </c>
      <c r="D27" s="5" t="s">
        <v>187</v>
      </c>
      <c r="E27" s="5" t="s">
        <v>225</v>
      </c>
    </row>
    <row r="28" spans="1:5" x14ac:dyDescent="0.25">
      <c r="A28" s="5">
        <v>64</v>
      </c>
      <c r="B28" s="5"/>
      <c r="C28" s="5" t="s">
        <v>186</v>
      </c>
      <c r="D28" s="5" t="s">
        <v>187</v>
      </c>
      <c r="E28" s="5" t="s">
        <v>225</v>
      </c>
    </row>
    <row r="29" spans="1:5" x14ac:dyDescent="0.25">
      <c r="A29" s="5">
        <v>65</v>
      </c>
      <c r="B29" s="5"/>
      <c r="C29" s="5" t="s">
        <v>186</v>
      </c>
      <c r="D29" s="5" t="s">
        <v>187</v>
      </c>
      <c r="E29" s="5" t="s">
        <v>225</v>
      </c>
    </row>
    <row r="30" spans="1:5" x14ac:dyDescent="0.25">
      <c r="A30" s="5">
        <v>66</v>
      </c>
      <c r="B30" s="5"/>
      <c r="C30" s="5" t="s">
        <v>186</v>
      </c>
      <c r="D30" s="5" t="s">
        <v>187</v>
      </c>
      <c r="E30" s="5" t="s">
        <v>225</v>
      </c>
    </row>
    <row r="31" spans="1:5" x14ac:dyDescent="0.25">
      <c r="A31" s="5">
        <v>67</v>
      </c>
      <c r="B31" s="5"/>
      <c r="C31" s="5" t="s">
        <v>186</v>
      </c>
      <c r="D31" s="5" t="s">
        <v>187</v>
      </c>
      <c r="E31" s="5" t="s">
        <v>225</v>
      </c>
    </row>
    <row r="32" spans="1:5" x14ac:dyDescent="0.25">
      <c r="A32" s="5">
        <v>68</v>
      </c>
      <c r="B32" s="5"/>
      <c r="C32" s="5" t="s">
        <v>248</v>
      </c>
      <c r="D32" s="5" t="s">
        <v>249</v>
      </c>
      <c r="E32" s="5" t="s">
        <v>356</v>
      </c>
    </row>
    <row r="33" spans="1:5" x14ac:dyDescent="0.25">
      <c r="A33" s="5">
        <v>69</v>
      </c>
      <c r="B33" s="5"/>
      <c r="C33" s="5" t="s">
        <v>145</v>
      </c>
      <c r="D33" s="5" t="s">
        <v>146</v>
      </c>
      <c r="E33" s="5" t="s">
        <v>225</v>
      </c>
    </row>
    <row r="34" spans="1:5" x14ac:dyDescent="0.25">
      <c r="A34" s="5" t="s">
        <v>83</v>
      </c>
      <c r="B34" s="5"/>
      <c r="C34" s="5" t="s">
        <v>145</v>
      </c>
      <c r="D34" s="5" t="s">
        <v>146</v>
      </c>
      <c r="E34" s="5" t="s">
        <v>225</v>
      </c>
    </row>
    <row r="35" spans="1:5" x14ac:dyDescent="0.25">
      <c r="A35" s="5" t="s">
        <v>84</v>
      </c>
      <c r="B35" s="5"/>
      <c r="C35" s="5" t="s">
        <v>145</v>
      </c>
      <c r="D35" s="5" t="s">
        <v>146</v>
      </c>
      <c r="E35" s="5" t="s">
        <v>225</v>
      </c>
    </row>
    <row r="36" spans="1:5" x14ac:dyDescent="0.25">
      <c r="A36" s="5" t="s">
        <v>85</v>
      </c>
      <c r="B36" s="5"/>
      <c r="C36" s="5" t="s">
        <v>145</v>
      </c>
      <c r="D36" s="5" t="s">
        <v>146</v>
      </c>
      <c r="E36" s="5" t="s">
        <v>225</v>
      </c>
    </row>
    <row r="37" spans="1:5" x14ac:dyDescent="0.25">
      <c r="A37" s="5" t="s">
        <v>86</v>
      </c>
      <c r="B37" s="5"/>
      <c r="C37" s="5" t="s">
        <v>145</v>
      </c>
      <c r="D37" s="5" t="s">
        <v>146</v>
      </c>
      <c r="E37" s="18" t="s">
        <v>225</v>
      </c>
    </row>
    <row r="38" spans="1:5" x14ac:dyDescent="0.25">
      <c r="A38" s="5" t="s">
        <v>87</v>
      </c>
      <c r="B38" s="5"/>
      <c r="C38" s="5" t="s">
        <v>145</v>
      </c>
      <c r="D38" s="5" t="s">
        <v>146</v>
      </c>
      <c r="E38" s="5" t="s">
        <v>225</v>
      </c>
    </row>
    <row r="39" spans="1:5" x14ac:dyDescent="0.25">
      <c r="A39" s="5" t="s">
        <v>88</v>
      </c>
      <c r="B39" s="5"/>
      <c r="C39" s="5" t="s">
        <v>145</v>
      </c>
      <c r="D39" s="5" t="s">
        <v>146</v>
      </c>
      <c r="E39" s="5" t="s">
        <v>225</v>
      </c>
    </row>
    <row r="40" spans="1:5" x14ac:dyDescent="0.25">
      <c r="A40" s="5">
        <v>70</v>
      </c>
      <c r="B40" s="5"/>
      <c r="C40" s="5" t="s">
        <v>80</v>
      </c>
      <c r="D40" s="5" t="s">
        <v>81</v>
      </c>
      <c r="E40" s="5" t="s">
        <v>225</v>
      </c>
    </row>
    <row r="41" spans="1:5" x14ac:dyDescent="0.25">
      <c r="A41" s="5">
        <v>71</v>
      </c>
      <c r="B41" s="5"/>
      <c r="C41" s="5" t="s">
        <v>82</v>
      </c>
      <c r="D41" s="5" t="s">
        <v>135</v>
      </c>
      <c r="E41" s="5" t="s">
        <v>225</v>
      </c>
    </row>
    <row r="42" spans="1:5" x14ac:dyDescent="0.25">
      <c r="A42" s="5">
        <v>72</v>
      </c>
      <c r="B42" s="5"/>
      <c r="C42" s="5" t="s">
        <v>2</v>
      </c>
      <c r="D42" s="5" t="s">
        <v>171</v>
      </c>
      <c r="E42" s="5" t="s">
        <v>225</v>
      </c>
    </row>
    <row r="43" spans="1:5" x14ac:dyDescent="0.25">
      <c r="A43" s="5">
        <v>73</v>
      </c>
      <c r="B43" s="5"/>
      <c r="C43" s="5" t="s">
        <v>4</v>
      </c>
      <c r="D43" s="5" t="s">
        <v>220</v>
      </c>
      <c r="E43" s="5" t="s">
        <v>225</v>
      </c>
    </row>
    <row r="44" spans="1:5" x14ac:dyDescent="0.25">
      <c r="A44" s="5">
        <v>74</v>
      </c>
      <c r="B44" s="5"/>
      <c r="C44" s="5" t="s">
        <v>26</v>
      </c>
      <c r="D44" s="5" t="s">
        <v>94</v>
      </c>
      <c r="E44" s="5" t="s">
        <v>225</v>
      </c>
    </row>
    <row r="45" spans="1:5" x14ac:dyDescent="0.25">
      <c r="A45" s="5">
        <v>75</v>
      </c>
      <c r="B45" s="5"/>
      <c r="C45" s="5" t="s">
        <v>31</v>
      </c>
      <c r="D45" s="5" t="s">
        <v>196</v>
      </c>
      <c r="E45" s="5" t="s">
        <v>225</v>
      </c>
    </row>
    <row r="46" spans="1:5" x14ac:dyDescent="0.25">
      <c r="A46" s="5">
        <v>76</v>
      </c>
      <c r="B46" s="5"/>
      <c r="C46" s="5" t="s">
        <v>17</v>
      </c>
      <c r="D46" s="5" t="s">
        <v>208</v>
      </c>
      <c r="E46" s="5" t="s">
        <v>225</v>
      </c>
    </row>
    <row r="47" spans="1:5" x14ac:dyDescent="0.25">
      <c r="A47" s="5">
        <v>77</v>
      </c>
      <c r="B47" s="5"/>
      <c r="C47" s="5" t="s">
        <v>36</v>
      </c>
      <c r="D47" s="5" t="s">
        <v>212</v>
      </c>
      <c r="E47" s="5" t="s">
        <v>225</v>
      </c>
    </row>
    <row r="48" spans="1:5" x14ac:dyDescent="0.25">
      <c r="A48" s="5">
        <v>78</v>
      </c>
      <c r="B48" s="5"/>
      <c r="C48" s="5" t="s">
        <v>78</v>
      </c>
      <c r="D48" s="5" t="s">
        <v>194</v>
      </c>
      <c r="E48" s="5" t="s">
        <v>225</v>
      </c>
    </row>
    <row r="49" spans="1:5" x14ac:dyDescent="0.25">
      <c r="A49" s="5">
        <v>79</v>
      </c>
      <c r="B49" s="5"/>
      <c r="C49" s="5" t="s">
        <v>79</v>
      </c>
      <c r="D49" s="5" t="s">
        <v>181</v>
      </c>
      <c r="E49" s="5" t="s">
        <v>225</v>
      </c>
    </row>
    <row r="50" spans="1:5" x14ac:dyDescent="0.25">
      <c r="A50" s="5" t="s">
        <v>75</v>
      </c>
      <c r="B50" s="5"/>
      <c r="C50" s="5" t="s">
        <v>76</v>
      </c>
      <c r="D50" s="5" t="s">
        <v>77</v>
      </c>
      <c r="E50" s="5" t="s">
        <v>225</v>
      </c>
    </row>
    <row r="51" spans="1:5" x14ac:dyDescent="0.25">
      <c r="A51" s="5" t="s">
        <v>72</v>
      </c>
      <c r="B51" s="5"/>
      <c r="C51" s="5" t="s">
        <v>73</v>
      </c>
      <c r="D51" s="5" t="s">
        <v>74</v>
      </c>
      <c r="E51" s="5" t="s">
        <v>225</v>
      </c>
    </row>
    <row r="52" spans="1:5" x14ac:dyDescent="0.25">
      <c r="A52" s="5" t="s">
        <v>27</v>
      </c>
      <c r="B52" s="5" t="s">
        <v>251</v>
      </c>
      <c r="C52" s="5" t="s">
        <v>95</v>
      </c>
      <c r="D52" s="5" t="s">
        <v>96</v>
      </c>
      <c r="E52" s="5" t="s">
        <v>225</v>
      </c>
    </row>
    <row r="53" spans="1:5" x14ac:dyDescent="0.25">
      <c r="A53" s="5" t="s">
        <v>32</v>
      </c>
      <c r="B53" s="5" t="s">
        <v>251</v>
      </c>
      <c r="C53" s="5" t="s">
        <v>197</v>
      </c>
      <c r="D53" s="5" t="s">
        <v>198</v>
      </c>
      <c r="E53" s="5" t="s">
        <v>225</v>
      </c>
    </row>
    <row r="54" spans="1:5" x14ac:dyDescent="0.25">
      <c r="A54" s="5" t="s">
        <v>20</v>
      </c>
      <c r="B54" s="5"/>
      <c r="C54" s="5" t="s">
        <v>21</v>
      </c>
      <c r="D54" s="5" t="s">
        <v>206</v>
      </c>
      <c r="E54" s="5" t="s">
        <v>225</v>
      </c>
    </row>
    <row r="55" spans="1:5" x14ac:dyDescent="0.25">
      <c r="A55" s="5" t="s">
        <v>37</v>
      </c>
      <c r="B55" s="5" t="s">
        <v>251</v>
      </c>
      <c r="C55" s="5" t="s">
        <v>213</v>
      </c>
      <c r="D55" s="5" t="s">
        <v>214</v>
      </c>
      <c r="E55" s="5" t="s">
        <v>225</v>
      </c>
    </row>
    <row r="56" spans="1:5" x14ac:dyDescent="0.25">
      <c r="A56" s="5" t="s">
        <v>141</v>
      </c>
      <c r="B56" s="5"/>
      <c r="C56" s="5" t="s">
        <v>139</v>
      </c>
      <c r="D56" s="5" t="s">
        <v>140</v>
      </c>
      <c r="E56" s="5" t="s">
        <v>225</v>
      </c>
    </row>
    <row r="57" spans="1:5" x14ac:dyDescent="0.25">
      <c r="A57" s="5" t="s">
        <v>138</v>
      </c>
      <c r="B57" s="5"/>
      <c r="C57" s="5" t="s">
        <v>136</v>
      </c>
      <c r="D57" s="5" t="s">
        <v>137</v>
      </c>
      <c r="E57" s="5" t="s">
        <v>225</v>
      </c>
    </row>
    <row r="58" spans="1:5" x14ac:dyDescent="0.25">
      <c r="A58" s="5" t="s">
        <v>193</v>
      </c>
      <c r="B58" s="5"/>
      <c r="C58" s="5" t="s">
        <v>191</v>
      </c>
      <c r="D58" s="5" t="s">
        <v>192</v>
      </c>
      <c r="E58" s="5" t="s">
        <v>225</v>
      </c>
    </row>
    <row r="59" spans="1:5" x14ac:dyDescent="0.25">
      <c r="A59" s="5" t="s">
        <v>190</v>
      </c>
      <c r="B59" s="5"/>
      <c r="C59" s="5" t="s">
        <v>188</v>
      </c>
      <c r="D59" s="5" t="s">
        <v>189</v>
      </c>
      <c r="E59" s="5" t="s">
        <v>225</v>
      </c>
    </row>
    <row r="60" spans="1:5" x14ac:dyDescent="0.25">
      <c r="A60" s="5" t="s">
        <v>44</v>
      </c>
      <c r="B60" s="5" t="s">
        <v>252</v>
      </c>
      <c r="C60" s="5" t="s">
        <v>158</v>
      </c>
      <c r="D60" s="5" t="s">
        <v>159</v>
      </c>
      <c r="E60" s="5" t="s">
        <v>229</v>
      </c>
    </row>
    <row r="61" spans="1:5" x14ac:dyDescent="0.25">
      <c r="A61" s="5" t="s">
        <v>50</v>
      </c>
      <c r="B61" s="5" t="s">
        <v>252</v>
      </c>
      <c r="C61" s="5" t="s">
        <v>156</v>
      </c>
      <c r="D61" s="5" t="s">
        <v>157</v>
      </c>
      <c r="E61" s="5" t="s">
        <v>229</v>
      </c>
    </row>
    <row r="62" spans="1:5" x14ac:dyDescent="0.25">
      <c r="A62" s="5" t="s">
        <v>46</v>
      </c>
      <c r="B62" s="5" t="s">
        <v>252</v>
      </c>
      <c r="C62" s="5" t="s">
        <v>160</v>
      </c>
      <c r="D62" s="5" t="s">
        <v>161</v>
      </c>
      <c r="E62" s="5" t="s">
        <v>229</v>
      </c>
    </row>
    <row r="63" spans="1:5" x14ac:dyDescent="0.25">
      <c r="A63" s="5" t="s">
        <v>48</v>
      </c>
      <c r="B63" s="5" t="s">
        <v>252</v>
      </c>
      <c r="C63" s="5" t="s">
        <v>148</v>
      </c>
      <c r="D63" s="5" t="s">
        <v>149</v>
      </c>
      <c r="E63" s="5" t="s">
        <v>229</v>
      </c>
    </row>
    <row r="64" spans="1:5" x14ac:dyDescent="0.25">
      <c r="A64" s="5" t="s">
        <v>68</v>
      </c>
      <c r="B64" s="5"/>
      <c r="C64" s="5" t="s">
        <v>69</v>
      </c>
      <c r="D64" s="5" t="s">
        <v>182</v>
      </c>
      <c r="E64" s="5" t="s">
        <v>229</v>
      </c>
    </row>
    <row r="65" spans="1:5" x14ac:dyDescent="0.25">
      <c r="A65" s="5" t="s">
        <v>62</v>
      </c>
      <c r="B65" s="5"/>
      <c r="C65" s="5" t="s">
        <v>63</v>
      </c>
      <c r="D65" s="5" t="s">
        <v>177</v>
      </c>
      <c r="E65" s="5" t="s">
        <v>229</v>
      </c>
    </row>
    <row r="66" spans="1:5" x14ac:dyDescent="0.25">
      <c r="A66" s="5" t="s">
        <v>54</v>
      </c>
      <c r="B66" s="5"/>
      <c r="C66" s="5" t="s">
        <v>55</v>
      </c>
      <c r="D66" s="5" t="s">
        <v>178</v>
      </c>
      <c r="E66" s="5" t="s">
        <v>229</v>
      </c>
    </row>
    <row r="67" spans="1:5" x14ac:dyDescent="0.25">
      <c r="A67" s="5" t="s">
        <v>58</v>
      </c>
      <c r="B67" s="5"/>
      <c r="C67" s="5" t="s">
        <v>59</v>
      </c>
      <c r="D67" s="5" t="s">
        <v>176</v>
      </c>
      <c r="E67" s="5" t="s">
        <v>229</v>
      </c>
    </row>
    <row r="68" spans="1:5" x14ac:dyDescent="0.25">
      <c r="A68" s="5" t="s">
        <v>45</v>
      </c>
      <c r="B68" s="5"/>
      <c r="C68" s="5" t="s">
        <v>174</v>
      </c>
      <c r="D68" s="5" t="s">
        <v>175</v>
      </c>
      <c r="E68" s="5" t="s">
        <v>229</v>
      </c>
    </row>
    <row r="69" spans="1:5" x14ac:dyDescent="0.25">
      <c r="A69" s="5" t="s">
        <v>51</v>
      </c>
      <c r="B69" s="5" t="s">
        <v>252</v>
      </c>
      <c r="C69" s="5" t="s">
        <v>152</v>
      </c>
      <c r="D69" s="5" t="s">
        <v>153</v>
      </c>
      <c r="E69" s="5" t="s">
        <v>229</v>
      </c>
    </row>
    <row r="70" spans="1:5" x14ac:dyDescent="0.25">
      <c r="A70" s="5" t="s">
        <v>47</v>
      </c>
      <c r="B70" s="5" t="s">
        <v>252</v>
      </c>
      <c r="C70" s="5" t="s">
        <v>154</v>
      </c>
      <c r="D70" s="5" t="s">
        <v>155</v>
      </c>
      <c r="E70" s="5" t="s">
        <v>229</v>
      </c>
    </row>
    <row r="71" spans="1:5" x14ac:dyDescent="0.25">
      <c r="A71" s="5" t="s">
        <v>49</v>
      </c>
      <c r="B71" s="5" t="s">
        <v>252</v>
      </c>
      <c r="C71" s="5" t="s">
        <v>150</v>
      </c>
      <c r="D71" s="5" t="s">
        <v>151</v>
      </c>
      <c r="E71" s="5" t="s">
        <v>229</v>
      </c>
    </row>
    <row r="72" spans="1:5" x14ac:dyDescent="0.25">
      <c r="A72" s="5" t="s">
        <v>64</v>
      </c>
      <c r="B72" s="5"/>
      <c r="C72" s="5" t="s">
        <v>65</v>
      </c>
      <c r="D72" s="5" t="s">
        <v>173</v>
      </c>
      <c r="E72" s="5" t="s">
        <v>229</v>
      </c>
    </row>
    <row r="73" spans="1:5" x14ac:dyDescent="0.25">
      <c r="A73" s="5" t="s">
        <v>60</v>
      </c>
      <c r="B73" s="5"/>
      <c r="C73" s="5" t="s">
        <v>61</v>
      </c>
      <c r="D73" s="5" t="s">
        <v>179</v>
      </c>
      <c r="E73" s="5" t="s">
        <v>229</v>
      </c>
    </row>
    <row r="74" spans="1:5" x14ac:dyDescent="0.25">
      <c r="A74" s="5" t="s">
        <v>52</v>
      </c>
      <c r="B74" s="5"/>
      <c r="C74" s="5" t="s">
        <v>53</v>
      </c>
      <c r="D74" s="5" t="s">
        <v>180</v>
      </c>
      <c r="E74" s="5" t="s">
        <v>229</v>
      </c>
    </row>
    <row r="75" spans="1:5" x14ac:dyDescent="0.25">
      <c r="A75" s="5" t="s">
        <v>56</v>
      </c>
      <c r="B75" s="5"/>
      <c r="C75" s="5" t="s">
        <v>57</v>
      </c>
      <c r="D75" s="5" t="s">
        <v>172</v>
      </c>
      <c r="E75" s="5" t="s">
        <v>229</v>
      </c>
    </row>
    <row r="76" spans="1:5" x14ac:dyDescent="0.25">
      <c r="A76" s="5" t="s">
        <v>202</v>
      </c>
      <c r="B76" s="5"/>
      <c r="C76" s="5" t="s">
        <v>201</v>
      </c>
      <c r="D76" s="5" t="s">
        <v>70</v>
      </c>
      <c r="E76" s="5" t="s">
        <v>225</v>
      </c>
    </row>
    <row r="77" spans="1:5" x14ac:dyDescent="0.25">
      <c r="A77" s="5" t="s">
        <v>204</v>
      </c>
      <c r="B77" s="5"/>
      <c r="C77" s="5" t="s">
        <v>203</v>
      </c>
      <c r="D77" s="5" t="s">
        <v>71</v>
      </c>
      <c r="E77" s="5" t="s">
        <v>225</v>
      </c>
    </row>
    <row r="78" spans="1:5" x14ac:dyDescent="0.25">
      <c r="A78" s="5" t="s">
        <v>0</v>
      </c>
      <c r="B78" s="5"/>
      <c r="C78" s="5" t="s">
        <v>1</v>
      </c>
      <c r="D78" s="5" t="s">
        <v>170</v>
      </c>
      <c r="E78" s="5" t="s">
        <v>225</v>
      </c>
    </row>
    <row r="79" spans="1:5" x14ac:dyDescent="0.25">
      <c r="A79" s="5" t="s">
        <v>6</v>
      </c>
      <c r="B79" s="5"/>
      <c r="C79" s="5" t="s">
        <v>7</v>
      </c>
      <c r="D79" s="5" t="s">
        <v>183</v>
      </c>
      <c r="E79" s="5" t="s">
        <v>225</v>
      </c>
    </row>
    <row r="80" spans="1:5" x14ac:dyDescent="0.25">
      <c r="A80" s="5" t="s">
        <v>12</v>
      </c>
      <c r="B80" s="5"/>
      <c r="C80" s="5" t="s">
        <v>13</v>
      </c>
      <c r="D80" s="5" t="s">
        <v>99</v>
      </c>
      <c r="E80" s="5" t="s">
        <v>225</v>
      </c>
    </row>
    <row r="81" spans="1:5" x14ac:dyDescent="0.25">
      <c r="A81" s="5" t="s">
        <v>9</v>
      </c>
      <c r="B81" s="5"/>
      <c r="C81" s="5" t="s">
        <v>10</v>
      </c>
      <c r="D81" s="5" t="s">
        <v>221</v>
      </c>
      <c r="E81" s="5" t="s">
        <v>225</v>
      </c>
    </row>
    <row r="82" spans="1:5" x14ac:dyDescent="0.25">
      <c r="A82" s="5" t="s">
        <v>22</v>
      </c>
      <c r="B82" s="5"/>
      <c r="C82" s="5" t="s">
        <v>23</v>
      </c>
      <c r="D82" s="5" t="s">
        <v>24</v>
      </c>
      <c r="E82" s="5" t="s">
        <v>225</v>
      </c>
    </row>
    <row r="83" spans="1:5" x14ac:dyDescent="0.25">
      <c r="A83" s="5" t="s">
        <v>28</v>
      </c>
      <c r="B83" s="5"/>
      <c r="C83" s="5" t="s">
        <v>29</v>
      </c>
      <c r="D83" s="5" t="s">
        <v>195</v>
      </c>
      <c r="E83" s="5" t="s">
        <v>225</v>
      </c>
    </row>
    <row r="84" spans="1:5" x14ac:dyDescent="0.25">
      <c r="A84" s="5" t="s">
        <v>15</v>
      </c>
      <c r="B84" s="5"/>
      <c r="C84" s="5" t="s">
        <v>16</v>
      </c>
      <c r="D84" s="5" t="s">
        <v>207</v>
      </c>
      <c r="E84" s="5" t="s">
        <v>225</v>
      </c>
    </row>
    <row r="85" spans="1:5" x14ac:dyDescent="0.25">
      <c r="A85" s="5" t="s">
        <v>33</v>
      </c>
      <c r="B85" s="5"/>
      <c r="C85" s="5" t="s">
        <v>34</v>
      </c>
      <c r="D85" s="5" t="s">
        <v>211</v>
      </c>
      <c r="E85" s="5" t="s">
        <v>225</v>
      </c>
    </row>
    <row r="86" spans="1:5" x14ac:dyDescent="0.25">
      <c r="A86" s="5" t="s">
        <v>3</v>
      </c>
      <c r="B86" s="5" t="s">
        <v>251</v>
      </c>
      <c r="C86" s="5" t="s">
        <v>165</v>
      </c>
      <c r="D86" s="5" t="s">
        <v>166</v>
      </c>
      <c r="E86" s="5" t="s">
        <v>225</v>
      </c>
    </row>
    <row r="87" spans="1:5" x14ac:dyDescent="0.25">
      <c r="A87" s="5" t="s">
        <v>8</v>
      </c>
      <c r="B87" s="5" t="s">
        <v>251</v>
      </c>
      <c r="C87" s="5" t="s">
        <v>184</v>
      </c>
      <c r="D87" s="5" t="s">
        <v>185</v>
      </c>
      <c r="E87" s="5" t="s">
        <v>225</v>
      </c>
    </row>
    <row r="88" spans="1:5" x14ac:dyDescent="0.25">
      <c r="A88" s="5" t="s">
        <v>14</v>
      </c>
      <c r="B88" s="5" t="s">
        <v>251</v>
      </c>
      <c r="C88" s="5" t="s">
        <v>100</v>
      </c>
      <c r="D88" s="5" t="s">
        <v>101</v>
      </c>
      <c r="E88" s="5" t="s">
        <v>225</v>
      </c>
    </row>
    <row r="89" spans="1:5" x14ac:dyDescent="0.25">
      <c r="A89" s="5" t="s">
        <v>11</v>
      </c>
      <c r="B89" s="5" t="s">
        <v>251</v>
      </c>
      <c r="C89" s="5" t="s">
        <v>222</v>
      </c>
      <c r="D89" s="5" t="s">
        <v>223</v>
      </c>
      <c r="E89" s="5" t="s">
        <v>225</v>
      </c>
    </row>
    <row r="90" spans="1:5" x14ac:dyDescent="0.25">
      <c r="A90" s="5" t="s">
        <v>25</v>
      </c>
      <c r="B90" s="5" t="s">
        <v>251</v>
      </c>
      <c r="C90" s="5" t="s">
        <v>97</v>
      </c>
      <c r="D90" s="5" t="s">
        <v>98</v>
      </c>
      <c r="E90" s="5" t="s">
        <v>225</v>
      </c>
    </row>
    <row r="91" spans="1:5" x14ac:dyDescent="0.25">
      <c r="A91" s="5" t="s">
        <v>30</v>
      </c>
      <c r="B91" s="5" t="s">
        <v>251</v>
      </c>
      <c r="C91" s="5" t="s">
        <v>199</v>
      </c>
      <c r="D91" s="5" t="s">
        <v>200</v>
      </c>
      <c r="E91" s="5" t="s">
        <v>225</v>
      </c>
    </row>
    <row r="92" spans="1:5" x14ac:dyDescent="0.25">
      <c r="A92" s="5" t="s">
        <v>18</v>
      </c>
      <c r="B92" s="5"/>
      <c r="C92" s="5" t="s">
        <v>19</v>
      </c>
      <c r="D92" s="5" t="s">
        <v>205</v>
      </c>
      <c r="E92" s="5" t="s">
        <v>225</v>
      </c>
    </row>
    <row r="93" spans="1:5" x14ac:dyDescent="0.25">
      <c r="A93" s="5" t="s">
        <v>35</v>
      </c>
      <c r="B93" s="5" t="s">
        <v>251</v>
      </c>
      <c r="C93" s="5" t="s">
        <v>215</v>
      </c>
      <c r="D93" s="5" t="s">
        <v>216</v>
      </c>
      <c r="E93" s="5" t="s">
        <v>225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5"/>
  <sheetViews>
    <sheetView zoomScale="85" zoomScaleNormal="85" workbookViewId="0">
      <selection sqref="A1:A1048576"/>
    </sheetView>
  </sheetViews>
  <sheetFormatPr baseColWidth="10" defaultRowHeight="15" x14ac:dyDescent="0.25"/>
  <cols>
    <col min="1" max="1" width="161.42578125" style="15" customWidth="1"/>
    <col min="2" max="16384" width="11.42578125" style="7"/>
  </cols>
  <sheetData>
    <row r="1" spans="1:1" x14ac:dyDescent="0.25">
      <c r="A1" s="14" t="str">
        <f xml:space="preserve">             "    "&amp;"switch(opcode){"</f>
        <v xml:space="preserve">    switch(opcode){</v>
      </c>
    </row>
    <row r="2" spans="1:1" ht="108" x14ac:dyDescent="0.25">
      <c r="A2" s="15" t="str">
        <f>"        "&amp;"// "&amp;Desc!C2
&amp;CHAR(10)&amp;"        "&amp;"// "&amp;Desc!D2
&amp;CHAR(10)&amp;"        "&amp;"// "&amp;Pseud!D2
&amp;CHAR(10)&amp;"        "&amp;Pseud!B2
&amp;CHAR(10)&amp;"        "
&amp;CHAR(10)&amp;"            cpu.cycles+="&amp;Desc!E2&amp;";"
&amp;CHAR(10)&amp;"        "&amp;"break;"
&amp;CHAR(10)&amp;"        "</f>
        <v xml:space="preserve">        // IDL
        // Idle
        // IDL  Idle  Wait for DMA or Interrupt M(R(0))-&gt;Bus
        case 0x00:
            cpu.cycles+=2;
        break;
        </v>
      </c>
    </row>
    <row r="3" spans="1:1" ht="121.5" x14ac:dyDescent="0.25">
      <c r="A3" s="15" t="str">
        <f>"        "&amp;"// "&amp;Desc!C3
&amp;CHAR(10)&amp;"        "&amp;"// "&amp;Desc!D3
&amp;CHAR(10)&amp;"        "&amp;"// "&amp;Pseud!D3
&amp;CHAR(10)&amp;"        "&amp;Pseud!B3
&amp;CHAR(10)&amp;"        "
&amp;CHAR(10)&amp;"            cpu.cycles+="&amp;Desc!E3&amp;";"
&amp;CHAR(10)&amp;"        "&amp;"break;"
&amp;CHAR(10)&amp;"        "</f>
        <v xml:space="preserve">        // LDN r
        // Load D via N (for r = 1 to F)
        // LDN  Load via N  M(R(N))-&gt;D; For N not 0
        case 0x01: case 0x02: case 0x03: case 0x04: case 0x05: case 0x06: case 0x07: case 0x08: case 0x09: case 0x0A: case 0x0B: case 0x0C: case 0x0D: case 0x0E: case 0x0F: 
            cpu.cycles+=2;
        break;
        </v>
      </c>
    </row>
    <row r="4" spans="1:1" ht="121.5" x14ac:dyDescent="0.25">
      <c r="A4" s="15" t="str">
        <f>"        "&amp;"// "&amp;Desc!C4
&amp;CHAR(10)&amp;"        "&amp;"// "&amp;Desc!D4
&amp;CHAR(10)&amp;"        "&amp;"// "&amp;Pseud!D4
&amp;CHAR(10)&amp;"        "&amp;Pseud!B4
&amp;CHAR(10)&amp;"        "
&amp;CHAR(10)&amp;"            cpu.cycles+="&amp;Desc!E4&amp;";"
&amp;CHAR(10)&amp;"        "&amp;"break;"
&amp;CHAR(10)&amp;"        "</f>
        <v xml:space="preserve">        // INC r
        // Increment Register
        // INC  Increment reg N  R(N)+1-&gt;R(N)
        case 0x10: case 0x11: case 0x12: case 0x13: case 0x14: case 0x15: case 0x16: case 0x17: case 0x18: case 0x19: case 0x1A: case 0x1B: case 0x1C: case 0x1D: case 0x1E: case 0x1F: 
            cpu.cycles+=2;
        break;
        </v>
      </c>
    </row>
    <row r="5" spans="1:1" ht="121.5" x14ac:dyDescent="0.25">
      <c r="A5" s="15" t="str">
        <f>"        "&amp;"// "&amp;Desc!C5
&amp;CHAR(10)&amp;"        "&amp;"// "&amp;Desc!D5
&amp;CHAR(10)&amp;"        "&amp;"// "&amp;Pseud!D5
&amp;CHAR(10)&amp;"        "&amp;Pseud!B5
&amp;CHAR(10)&amp;"        "
&amp;CHAR(10)&amp;"            cpu.cycles+="&amp;Desc!E5&amp;";"
&amp;CHAR(10)&amp;"        "&amp;"break;"
&amp;CHAR(10)&amp;"        "</f>
        <v xml:space="preserve">        // DEC r
        // Decrement Register
        // DEC  Decrement reg N  R(N)-1-&gt;R(N)
        case 0x20: case 0x21: case 0x22: case 0x23: case 0x24: case 0x25: case 0x26: case 0x27: case 0x28: case 0x29: case 0x2A: case 0x2B: case 0x2C: case 0x2D: case 0x2E: case 0x2F: 
            cpu.cycles+=2;
        break;
        </v>
      </c>
    </row>
    <row r="6" spans="1:1" ht="108" x14ac:dyDescent="0.25">
      <c r="A6" s="15" t="str">
        <f>"        "&amp;"// "&amp;Desc!C6
&amp;CHAR(10)&amp;"        "&amp;"// "&amp;Desc!D6
&amp;CHAR(10)&amp;"        "&amp;"// "&amp;Pseud!D6
&amp;CHAR(10)&amp;"        "&amp;Pseud!B6
&amp;CHAR(10)&amp;"        "
&amp;CHAR(10)&amp;"            cpu.cycles+="&amp;Desc!E6&amp;";"
&amp;CHAR(10)&amp;"        "&amp;"break;"
&amp;CHAR(10)&amp;"        "</f>
        <v xml:space="preserve">        // BR a
        // Branch unconditionally
        // BR  Branch  M(R(P))-&gt;R(P).0
        case 0x30:
            cpu.cycles+=2;
        break;
        </v>
      </c>
    </row>
    <row r="7" spans="1:1" ht="108" x14ac:dyDescent="0.25">
      <c r="A7" s="15" t="str">
        <f>"        "&amp;"// "&amp;Desc!C7
&amp;CHAR(10)&amp;"        "&amp;"// "&amp;Desc!D7
&amp;CHAR(10)&amp;"        "&amp;"// "&amp;Pseud!D7
&amp;CHAR(10)&amp;"        "&amp;Pseud!B7
&amp;CHAR(10)&amp;"        "
&amp;CHAR(10)&amp;"            cpu.cycles+="&amp;Desc!E7&amp;";"
&amp;CHAR(10)&amp;"        "&amp;"break;"
&amp;CHAR(10)&amp;"        "</f>
        <v xml:space="preserve">        // BQ a
        // Branch if Q is on
        // BQ  Branch if Q=1  if Q=1, M(R(P))-&gt;R(P).0 else R(P)+1-&gt;R(P)
        case 0x31:
            cpu.cycles+=2;
        break;
        </v>
      </c>
    </row>
    <row r="8" spans="1:1" ht="108" x14ac:dyDescent="0.25">
      <c r="A8" s="15" t="str">
        <f>"        "&amp;"// "&amp;Desc!C8
&amp;CHAR(10)&amp;"        "&amp;"// "&amp;Desc!D8
&amp;CHAR(10)&amp;"        "&amp;"// "&amp;Pseud!D8
&amp;CHAR(10)&amp;"        "&amp;Pseud!B8
&amp;CHAR(10)&amp;"        "
&amp;CHAR(10)&amp;"            cpu.cycles+="&amp;Desc!E8&amp;";"
&amp;CHAR(10)&amp;"        "&amp;"break;"
&amp;CHAR(10)&amp;"        "</f>
        <v xml:space="preserve">        // BZ a
        // Branch on Zero
        // BZ  Branch if D=0  If D=0, M(R(P))-&gt;R(P).0 else R(P)+1-&gt;R(P)
        case 0x32:
            cpu.cycles+=2;
        break;
        </v>
      </c>
    </row>
    <row r="9" spans="1:1" ht="108" x14ac:dyDescent="0.25">
      <c r="A9" s="15" t="str">
        <f>"        "&amp;"// "&amp;Desc!C9
&amp;CHAR(10)&amp;"        "&amp;"// "&amp;Desc!D9
&amp;CHAR(10)&amp;"        "&amp;"// "&amp;Pseud!D9
&amp;CHAR(10)&amp;"        "&amp;Pseud!B9
&amp;CHAR(10)&amp;"        "
&amp;CHAR(10)&amp;"            cpu.cycles+="&amp;Desc!E9&amp;";"
&amp;CHAR(10)&amp;"        "&amp;"break;"
&amp;CHAR(10)&amp;"        "</f>
        <v xml:space="preserve">        // BDF a
        // Branch if DF is 1
        // BDF  Branch if DF=1  if DF=1, M(R(P))-&gt;R(P).0 else R(P)+1-&gt;R(P)
        case 0x33:
            cpu.cycles+=2;
        break;
        </v>
      </c>
    </row>
    <row r="10" spans="1:1" ht="108" x14ac:dyDescent="0.25">
      <c r="A10" s="15" t="str">
        <f>"        "&amp;"// "&amp;Desc!C10
&amp;CHAR(10)&amp;"        "&amp;"// "&amp;Desc!D10
&amp;CHAR(10)&amp;"        "&amp;"// "&amp;Pseud!D10
&amp;CHAR(10)&amp;"        "&amp;Pseud!B10
&amp;CHAR(10)&amp;"        "
&amp;CHAR(10)&amp;"            cpu.cycles+="&amp;Desc!E10&amp;";"
&amp;CHAR(10)&amp;"        "&amp;"break;"
&amp;CHAR(10)&amp;"        "</f>
        <v xml:space="preserve">        // B1 a
        // Branch on External Flag 1
        // B1  Branch if EF1=1  if EF1=1, M(R(P))-&gt;R(P).0 else R(P)+1-&gt;R(P)
        case 0x34:
            cpu.cycles+=2;
        break;
        </v>
      </c>
    </row>
    <row r="11" spans="1:1" ht="108" x14ac:dyDescent="0.25">
      <c r="A11" s="15" t="str">
        <f>"        "&amp;"// "&amp;Desc!C11
&amp;CHAR(10)&amp;"        "&amp;"// "&amp;Desc!D11
&amp;CHAR(10)&amp;"        "&amp;"// "&amp;Pseud!D11
&amp;CHAR(10)&amp;"        "&amp;Pseud!B11
&amp;CHAR(10)&amp;"        "
&amp;CHAR(10)&amp;"            cpu.cycles+="&amp;Desc!E11&amp;";"
&amp;CHAR(10)&amp;"        "&amp;"break;"
&amp;CHAR(10)&amp;"        "</f>
        <v xml:space="preserve">        // B2 a
        // Branch on External Flag 2
        // B2  Branch if EF2=1  if EF2=1, M(R(P))-&gt;R(P).0 else R(P)+1-&gt;R(P)
        case 0x35:
            cpu.cycles+=2;
        break;
        </v>
      </c>
    </row>
    <row r="12" spans="1:1" ht="108" x14ac:dyDescent="0.25">
      <c r="A12" s="15" t="str">
        <f>"        "&amp;"// "&amp;Desc!C12
&amp;CHAR(10)&amp;"        "&amp;"// "&amp;Desc!D12
&amp;CHAR(10)&amp;"        "&amp;"// "&amp;Pseud!D12
&amp;CHAR(10)&amp;"        "&amp;Pseud!B12
&amp;CHAR(10)&amp;"        "
&amp;CHAR(10)&amp;"            cpu.cycles+="&amp;Desc!E12&amp;";"
&amp;CHAR(10)&amp;"        "&amp;"break;"
&amp;CHAR(10)&amp;"        "</f>
        <v xml:space="preserve">        // B3 a
        // Branch on External Flag 3
        // B3  Branch if EF3=1  if EF3=1, M(R(P))-&gt;R(P).0 else R(P)+1-&gt;R(P)
        case 0x36:
            cpu.cycles+=2;
        break;
        </v>
      </c>
    </row>
    <row r="13" spans="1:1" ht="108" x14ac:dyDescent="0.25">
      <c r="A13" s="15" t="str">
        <f>"        "&amp;"// "&amp;Desc!C13
&amp;CHAR(10)&amp;"        "&amp;"// "&amp;Desc!D13
&amp;CHAR(10)&amp;"        "&amp;"// "&amp;Pseud!D13
&amp;CHAR(10)&amp;"        "&amp;Pseud!B13
&amp;CHAR(10)&amp;"        "
&amp;CHAR(10)&amp;"            cpu.cycles+="&amp;Desc!E13&amp;";"
&amp;CHAR(10)&amp;"        "&amp;"break;"
&amp;CHAR(10)&amp;"        "</f>
        <v xml:space="preserve">        // B4 a
        // Branch on External Flag 4
        // B4  Branch if EF4=1  if EF4=1, M(R(P))-&gt;R(P).0 else R(P)+1-&gt;R(P)
        case 0x37:
            cpu.cycles+=2;
        break;
        </v>
      </c>
    </row>
    <row r="14" spans="1:1" ht="108" x14ac:dyDescent="0.25">
      <c r="A14" s="15" t="str">
        <f>"        "&amp;"// "&amp;Desc!C14
&amp;CHAR(10)&amp;"        "&amp;"// "&amp;Desc!D14
&amp;CHAR(10)&amp;"        "&amp;"// "&amp;Pseud!D14
&amp;CHAR(10)&amp;"        "&amp;Pseud!B14
&amp;CHAR(10)&amp;"        "
&amp;CHAR(10)&amp;"            cpu.cycles+="&amp;Desc!E14&amp;";"
&amp;CHAR(10)&amp;"        "&amp;"break;"
&amp;CHAR(10)&amp;"        "</f>
        <v xml:space="preserve">        // SKP
        // Skip one byte
        // NBR  No Branch  R(P)+1-&gt;R(P)
        case 0x38:
            cpu.cycles+=2;
        break;
        </v>
      </c>
    </row>
    <row r="15" spans="1:1" ht="108" x14ac:dyDescent="0.25">
      <c r="A15" s="15" t="str">
        <f>"        "&amp;"// "&amp;Desc!C15
&amp;CHAR(10)&amp;"        "&amp;"// "&amp;Desc!D15
&amp;CHAR(10)&amp;"        "&amp;"// "&amp;Pseud!D15
&amp;CHAR(10)&amp;"        "&amp;Pseud!B15
&amp;CHAR(10)&amp;"        "
&amp;CHAR(10)&amp;"            cpu.cycles+="&amp;Desc!E15&amp;";"
&amp;CHAR(10)&amp;"        "&amp;"break;"
&amp;CHAR(10)&amp;"        "</f>
        <v xml:space="preserve">        // BNQ a
        // Branch if Q is off
        // BNQ  Branch if Q=0  if Q=0, M(R(P))-&gt;R(P).0 else R(P)+1-&gt;R(P)
        case 0x39:
            cpu.cycles+=2;
        break;
        </v>
      </c>
    </row>
    <row r="16" spans="1:1" ht="108" x14ac:dyDescent="0.25">
      <c r="A16" s="15" t="str">
        <f>"        "&amp;"// "&amp;Desc!C16
&amp;CHAR(10)&amp;"        "&amp;"// "&amp;Desc!D16
&amp;CHAR(10)&amp;"        "&amp;"// "&amp;Pseud!D16
&amp;CHAR(10)&amp;"        "&amp;Pseud!B16
&amp;CHAR(10)&amp;"        "
&amp;CHAR(10)&amp;"            cpu.cycles+="&amp;Desc!E16&amp;";"
&amp;CHAR(10)&amp;"        "&amp;"break;"
&amp;CHAR(10)&amp;"        "</f>
        <v xml:space="preserve">        // BNZ a
        // Branch on Not Zero
        // BNZ  Branch if D&lt;&gt;0  If D&lt;&gt;0, M(R(P))-&gt;R(P).0 else R(P)+1-&gt;R(P)
        case 0x3A:
            cpu.cycles+=2;
        break;
        </v>
      </c>
    </row>
    <row r="17" spans="1:1" ht="108" x14ac:dyDescent="0.25">
      <c r="A17" s="15" t="str">
        <f>"        "&amp;"// "&amp;Desc!C17
&amp;CHAR(10)&amp;"        "&amp;"// "&amp;Desc!D17
&amp;CHAR(10)&amp;"        "&amp;"// "&amp;Pseud!D17
&amp;CHAR(10)&amp;"        "&amp;Pseud!B17
&amp;CHAR(10)&amp;"        "
&amp;CHAR(10)&amp;"            cpu.cycles+="&amp;Desc!E17&amp;";"
&amp;CHAR(10)&amp;"        "&amp;"break;"
&amp;CHAR(10)&amp;"        "</f>
        <v xml:space="preserve">        // BNF a
        // Branch if DF is 0
        // BNF  Branch if DF=0  if DF=0, M(R(P))-&gt;R(P).0 else R(P)+1-&gt;R(P)
        case 0x3B:
            cpu.cycles+=2;
        break;
        </v>
      </c>
    </row>
    <row r="18" spans="1:1" ht="108" x14ac:dyDescent="0.25">
      <c r="A18" s="15" t="str">
        <f>"        "&amp;"// "&amp;Desc!C18
&amp;CHAR(10)&amp;"        "&amp;"// "&amp;Desc!D18
&amp;CHAR(10)&amp;"        "&amp;"// "&amp;Pseud!D18
&amp;CHAR(10)&amp;"        "&amp;Pseud!B18
&amp;CHAR(10)&amp;"        "
&amp;CHAR(10)&amp;"            cpu.cycles+="&amp;Desc!E18&amp;";"
&amp;CHAR(10)&amp;"        "&amp;"break;"
&amp;CHAR(10)&amp;"        "</f>
        <v xml:space="preserve">        // BN1 a
        // Branch on Not External Flag 1
        // BN1  Branch if EF1=0  if EF1=0, M(R(P))-&gt;R(P).0 else R(P)+1-&gt;R(P)
        case 0x3C:
            cpu.cycles+=2;
        break;
        </v>
      </c>
    </row>
    <row r="19" spans="1:1" ht="108" x14ac:dyDescent="0.25">
      <c r="A19" s="15" t="str">
        <f>"        "&amp;"// "&amp;Desc!C19
&amp;CHAR(10)&amp;"        "&amp;"// "&amp;Desc!D19
&amp;CHAR(10)&amp;"        "&amp;"// "&amp;Pseud!D19
&amp;CHAR(10)&amp;"        "&amp;Pseud!B19
&amp;CHAR(10)&amp;"        "
&amp;CHAR(10)&amp;"            cpu.cycles+="&amp;Desc!E19&amp;";"
&amp;CHAR(10)&amp;"        "&amp;"break;"
&amp;CHAR(10)&amp;"        "</f>
        <v xml:space="preserve">        // BN2 a
        // Branch on Not External Flag 2
        // BN2  Branch if EF2=0  if EF2=0, M(R(P))-&gt;R(P).0 else R(P)+1-&gt;R(P)
        case 0x3D:
            cpu.cycles+=2;
        break;
        </v>
      </c>
    </row>
    <row r="20" spans="1:1" ht="108" x14ac:dyDescent="0.25">
      <c r="A20" s="15" t="str">
        <f>"        "&amp;"// "&amp;Desc!C20
&amp;CHAR(10)&amp;"        "&amp;"// "&amp;Desc!D20
&amp;CHAR(10)&amp;"        "&amp;"// "&amp;Pseud!D20
&amp;CHAR(10)&amp;"        "&amp;Pseud!B20
&amp;CHAR(10)&amp;"        "
&amp;CHAR(10)&amp;"            cpu.cycles+="&amp;Desc!E20&amp;";"
&amp;CHAR(10)&amp;"        "&amp;"break;"
&amp;CHAR(10)&amp;"        "</f>
        <v xml:space="preserve">        // BN3 a
        // Branch on Not External Flag 3
        // BN3  Branch if EF3=0  if EF3=0, M(R(P))-&gt;R(P).0 else R(P)+1-&gt;R(P)
        case 0x3E:
            cpu.cycles+=2;
        break;
        </v>
      </c>
    </row>
    <row r="21" spans="1:1" ht="108" x14ac:dyDescent="0.25">
      <c r="A21" s="15" t="str">
        <f>"        "&amp;"// "&amp;Desc!C21
&amp;CHAR(10)&amp;"        "&amp;"// "&amp;Desc!D21
&amp;CHAR(10)&amp;"        "&amp;"// "&amp;Pseud!D21
&amp;CHAR(10)&amp;"        "&amp;Pseud!B21
&amp;CHAR(10)&amp;"        "
&amp;CHAR(10)&amp;"            cpu.cycles+="&amp;Desc!E21&amp;";"
&amp;CHAR(10)&amp;"        "&amp;"break;"
&amp;CHAR(10)&amp;"        "</f>
        <v xml:space="preserve">        // BN4 a
        // Branch on Not External Flag 4
        // BN4  Branch if EF4=0  if EF4=0, M(R(P))-&gt;R(P).0
        case 0x3F:
            cpu.cycles+=2;
        break;
        </v>
      </c>
    </row>
    <row r="22" spans="1:1" ht="121.5" x14ac:dyDescent="0.25">
      <c r="A22" s="15" t="str">
        <f>"        "&amp;"// "&amp;Desc!C22
&amp;CHAR(10)&amp;"        "&amp;"// "&amp;Desc!D22
&amp;CHAR(10)&amp;"        "&amp;"// "&amp;Pseud!D22
&amp;CHAR(10)&amp;"        "&amp;Pseud!B22
&amp;CHAR(10)&amp;"        "
&amp;CHAR(10)&amp;"            cpu.cycles+="&amp;Desc!E22&amp;";"
&amp;CHAR(10)&amp;"        "&amp;"break;"
&amp;CHAR(10)&amp;"        "</f>
        <v xml:space="preserve">        // LDA r
        // Load D and Advance
        // LDA  Load Advance  M(R(N))-&gt;D; R(N)+1-&gt;R(N)
        case 0x40: case 0x41: case 0x42: case 0x43: case 0x44: case 0x45: case 0x46: case 0x47: case 0x48: case 0x49: case 0x4A: case 0x4B: case 0x4C: case 0x4D: case 0x4E: case 0x4F: 
            cpu.cycles+=2;
        break;
        </v>
      </c>
    </row>
    <row r="23" spans="1:1" ht="121.5" x14ac:dyDescent="0.25">
      <c r="A23" s="15" t="str">
        <f>"        "&amp;"// "&amp;Desc!C23
&amp;CHAR(10)&amp;"        "&amp;"// "&amp;Desc!D23
&amp;CHAR(10)&amp;"        "&amp;"// "&amp;Pseud!D23
&amp;CHAR(10)&amp;"        "&amp;Pseud!B23
&amp;CHAR(10)&amp;"        "
&amp;CHAR(10)&amp;"            cpu.cycles+="&amp;Desc!E23&amp;";"
&amp;CHAR(10)&amp;"        "&amp;"break;"
&amp;CHAR(10)&amp;"        "</f>
        <v xml:space="preserve">        // STR r
        // Store D into memory
        // STR  Store via N  D-&gt;M(R(N))
        case 0x50: case 0x51: case 0x52: case 0x53: case 0x54: case 0x55: case 0x56: case 0x57: case 0x58: case 0x59: case 0x5A: case 0x5B: case 0x5C: case 0x5D: case 0x5E: case 0x5F: 
            cpu.cycles+=2;
        break;
        </v>
      </c>
    </row>
    <row r="24" spans="1:1" ht="108" x14ac:dyDescent="0.25">
      <c r="A24" s="15" t="str">
        <f>"        "&amp;"// "&amp;Desc!C24
&amp;CHAR(10)&amp;"        "&amp;"// "&amp;Desc!D24
&amp;CHAR(10)&amp;"        "&amp;"// "&amp;Pseud!D24
&amp;CHAR(10)&amp;"        "&amp;Pseud!B24
&amp;CHAR(10)&amp;"        "
&amp;CHAR(10)&amp;"            cpu.cycles+="&amp;Desc!E24&amp;";"
&amp;CHAR(10)&amp;"        "&amp;"break;"
&amp;CHAR(10)&amp;"        "</f>
        <v xml:space="preserve">        // IRX
        // Increment R(X)
        // IRX  Increment reg X  R(X)+1-&gt;R(X)
        case 0x60:
            cpu.cycles+=2;
        break;
        </v>
      </c>
    </row>
    <row r="25" spans="1:1" ht="108" x14ac:dyDescent="0.25">
      <c r="A25" s="15" t="str">
        <f>"        "&amp;"// "&amp;Desc!C25
&amp;CHAR(10)&amp;"        "&amp;"// "&amp;Desc!D25
&amp;CHAR(10)&amp;"        "&amp;"// "&amp;Pseud!D25
&amp;CHAR(10)&amp;"        "&amp;Pseud!B25
&amp;CHAR(10)&amp;"        "
&amp;CHAR(10)&amp;"            cpu.cycles+="&amp;Desc!E25&amp;";"
&amp;CHAR(10)&amp;"        "&amp;"break;"
&amp;CHAR(10)&amp;"        "</f>
        <v xml:space="preserve">        // OUT p
        // Output from memory (for p = 1 to 7)
        // OUT1  Output 1  M(R(X))-&gt;Bus; R(X)+1-&gt;R(X); Nlines=1
        case 0x61:
            cpu.cycles+=2;
        break;
        </v>
      </c>
    </row>
    <row r="26" spans="1:1" ht="108" x14ac:dyDescent="0.25">
      <c r="A26" s="15" t="str">
        <f>"        "&amp;"// "&amp;Desc!C26
&amp;CHAR(10)&amp;"        "&amp;"// "&amp;Desc!D26
&amp;CHAR(10)&amp;"        "&amp;"// "&amp;Pseud!D26
&amp;CHAR(10)&amp;"        "&amp;Pseud!B26
&amp;CHAR(10)&amp;"        "
&amp;CHAR(10)&amp;"            cpu.cycles+="&amp;Desc!E26&amp;";"
&amp;CHAR(10)&amp;"        "&amp;"break;"
&amp;CHAR(10)&amp;"        "</f>
        <v xml:space="preserve">        // OUT p
        // Output from memory (for p = 1 to 7)
        // OUT1  Output 2  M(R(X))-&gt;Bus; R(X)+1-&gt;R(X); Nlines=2
        case 0x62:
            cpu.cycles+=2;
        break;
        </v>
      </c>
    </row>
    <row r="27" spans="1:1" ht="108" x14ac:dyDescent="0.25">
      <c r="A27" s="15" t="str">
        <f>"        "&amp;"// "&amp;Desc!C27
&amp;CHAR(10)&amp;"        "&amp;"// "&amp;Desc!D27
&amp;CHAR(10)&amp;"        "&amp;"// "&amp;Pseud!D27
&amp;CHAR(10)&amp;"        "&amp;Pseud!B27
&amp;CHAR(10)&amp;"        "
&amp;CHAR(10)&amp;"            cpu.cycles+="&amp;Desc!E27&amp;";"
&amp;CHAR(10)&amp;"        "&amp;"break;"
&amp;CHAR(10)&amp;"        "</f>
        <v xml:space="preserve">        // OUT p
        // Output from memory (for p = 1 to 7)
        // OUT1  Output 3  M(R(X))-&gt;Bus; R(X)+1-&gt;R(X); Nlines=3
        case 0x63:
            cpu.cycles+=2;
        break;
        </v>
      </c>
    </row>
    <row r="28" spans="1:1" ht="108" x14ac:dyDescent="0.25">
      <c r="A28" s="15" t="str">
        <f>"        "&amp;"// "&amp;Desc!C28
&amp;CHAR(10)&amp;"        "&amp;"// "&amp;Desc!D28
&amp;CHAR(10)&amp;"        "&amp;"// "&amp;Pseud!D28
&amp;CHAR(10)&amp;"        "&amp;Pseud!B28
&amp;CHAR(10)&amp;"        "
&amp;CHAR(10)&amp;"            cpu.cycles+="&amp;Desc!E28&amp;";"
&amp;CHAR(10)&amp;"        "&amp;"break;"
&amp;CHAR(10)&amp;"        "</f>
        <v xml:space="preserve">        // OUT p
        // Output from memory (for p = 1 to 7)
        // OUT1  Output 4  M(R(X))-&gt;Bus; R(X)+1-&gt;R(X); Nlines=4
        case 0x64:
            cpu.cycles+=2;
        break;
        </v>
      </c>
    </row>
    <row r="29" spans="1:1" ht="108" x14ac:dyDescent="0.25">
      <c r="A29" s="15" t="str">
        <f>"        "&amp;"// "&amp;Desc!C29
&amp;CHAR(10)&amp;"        "&amp;"// "&amp;Desc!D29
&amp;CHAR(10)&amp;"        "&amp;"// "&amp;Pseud!D29
&amp;CHAR(10)&amp;"        "&amp;Pseud!B29
&amp;CHAR(10)&amp;"        "
&amp;CHAR(10)&amp;"            cpu.cycles+="&amp;Desc!E29&amp;";"
&amp;CHAR(10)&amp;"        "&amp;"break;"
&amp;CHAR(10)&amp;"        "</f>
        <v xml:space="preserve">        // OUT p
        // Output from memory (for p = 1 to 7)
        // OUT1  Output 5  M(R(X))-&gt;Bus; R(X)+1-&gt;R(X); Nlines=5
        case 0x65:
            cpu.cycles+=2;
        break;
        </v>
      </c>
    </row>
    <row r="30" spans="1:1" ht="108" x14ac:dyDescent="0.25">
      <c r="A30" s="15" t="str">
        <f>"        "&amp;"// "&amp;Desc!C30
&amp;CHAR(10)&amp;"        "&amp;"// "&amp;Desc!D30
&amp;CHAR(10)&amp;"        "&amp;"// "&amp;Pseud!D30
&amp;CHAR(10)&amp;"        "&amp;Pseud!B30
&amp;CHAR(10)&amp;"        "
&amp;CHAR(10)&amp;"            cpu.cycles+="&amp;Desc!E30&amp;";"
&amp;CHAR(10)&amp;"        "&amp;"break;"
&amp;CHAR(10)&amp;"        "</f>
        <v xml:space="preserve">        // OUT p
        // Output from memory (for p = 1 to 7)
        // OUT1  Output 6  M(R(X))-&gt;Bus; R(X)+1-&gt;R(X); Nlines=6
        case 0x66:
            cpu.cycles+=2;
        break;
        </v>
      </c>
    </row>
    <row r="31" spans="1:1" ht="108" x14ac:dyDescent="0.25">
      <c r="A31" s="15" t="str">
        <f>"        "&amp;"// "&amp;Desc!C31
&amp;CHAR(10)&amp;"        "&amp;"// "&amp;Desc!D31
&amp;CHAR(10)&amp;"        "&amp;"// "&amp;Pseud!D31
&amp;CHAR(10)&amp;"        "&amp;Pseud!B31
&amp;CHAR(10)&amp;"        "
&amp;CHAR(10)&amp;"            cpu.cycles+="&amp;Desc!E31&amp;";"
&amp;CHAR(10)&amp;"        "&amp;"break;"
&amp;CHAR(10)&amp;"        "</f>
        <v xml:space="preserve">        // OUT p
        // Output from memory (for p = 1 to 7)
        // OUT1  Output 7  M(R(X))-&gt;Bus; R(X)+1-&gt;R(X); Nlines=7
        case 0x67:
            cpu.cycles+=2;
        break;
        </v>
      </c>
    </row>
    <row r="32" spans="1:1" ht="108" x14ac:dyDescent="0.25">
      <c r="A32" s="15" t="str">
        <f>"        "&amp;"// "&amp;Desc!C32
&amp;CHAR(10)&amp;"        "&amp;"// "&amp;Desc!D32
&amp;CHAR(10)&amp;"        "&amp;"// "&amp;Pseud!D32
&amp;CHAR(10)&amp;"        "&amp;Pseud!B32
&amp;CHAR(10)&amp;"        "
&amp;CHAR(10)&amp;"            cpu.cycles+="&amp;Desc!E32&amp;";"
&amp;CHAR(10)&amp;"        "&amp;"break;"
&amp;CHAR(10)&amp;"        "</f>
        <v xml:space="preserve">        // ESC
        // 1805 extended (68) instructions
        // EXTENDED   1805 extended (68) instructions
        case 0x68:
            cpu.cycles+=0;
        break;
        </v>
      </c>
    </row>
    <row r="33" spans="1:1" ht="108" x14ac:dyDescent="0.25">
      <c r="A33" s="15" t="str">
        <f>"        "&amp;"// "&amp;Desc!C33
&amp;CHAR(10)&amp;"        "&amp;"// "&amp;Desc!D33
&amp;CHAR(10)&amp;"        "&amp;"// "&amp;Pseud!D33
&amp;CHAR(10)&amp;"        "&amp;Pseud!B33
&amp;CHAR(10)&amp;"        "
&amp;CHAR(10)&amp;"            cpu.cycles+="&amp;Desc!E33&amp;";"
&amp;CHAR(10)&amp;"        "&amp;"break;"
&amp;CHAR(10)&amp;"        "</f>
        <v xml:space="preserve">        // INP p
        // Input to memory and D (for p = 9 to F)
        // INP1  Input 1  Bus-&gt;M(R(X)); Bus-&gt;D; Nlines=1
        case 0x69:
            cpu.cycles+=2;
        break;
        </v>
      </c>
    </row>
    <row r="34" spans="1:1" ht="108" x14ac:dyDescent="0.25">
      <c r="A34" s="15" t="str">
        <f>"        "&amp;"// "&amp;Desc!C34
&amp;CHAR(10)&amp;"        "&amp;"// "&amp;Desc!D34
&amp;CHAR(10)&amp;"        "&amp;"// "&amp;Pseud!D34
&amp;CHAR(10)&amp;"        "&amp;Pseud!B34
&amp;CHAR(10)&amp;"        "
&amp;CHAR(10)&amp;"            cpu.cycles+="&amp;Desc!E34&amp;";"
&amp;CHAR(10)&amp;"        "&amp;"break;"
&amp;CHAR(10)&amp;"        "</f>
        <v xml:space="preserve">        // INP p
        // Input to memory and D (for p = 9 to F)
        // INP1  Input 2  Bus-&gt;M(R(X)); Bus-&gt;D; Nlines=2
        case 0x6A:
            cpu.cycles+=2;
        break;
        </v>
      </c>
    </row>
    <row r="35" spans="1:1" ht="108" x14ac:dyDescent="0.25">
      <c r="A35" s="15" t="str">
        <f>"        "&amp;"// "&amp;Desc!C35
&amp;CHAR(10)&amp;"        "&amp;"// "&amp;Desc!D35
&amp;CHAR(10)&amp;"        "&amp;"// "&amp;Pseud!D35
&amp;CHAR(10)&amp;"        "&amp;Pseud!B35
&amp;CHAR(10)&amp;"        "
&amp;CHAR(10)&amp;"            cpu.cycles+="&amp;Desc!E35&amp;";"
&amp;CHAR(10)&amp;"        "&amp;"break;"
&amp;CHAR(10)&amp;"        "</f>
        <v xml:space="preserve">        // INP p
        // Input to memory and D (for p = 9 to F)
        // INP1  Input 3  Bus-&gt;M(R(X)); Bus-&gt;D; Nlines=3
        case 0x6B:
            cpu.cycles+=2;
        break;
        </v>
      </c>
    </row>
    <row r="36" spans="1:1" ht="108" x14ac:dyDescent="0.25">
      <c r="A36" s="15" t="str">
        <f>"        "&amp;"// "&amp;Desc!C36
&amp;CHAR(10)&amp;"        "&amp;"// "&amp;Desc!D36
&amp;CHAR(10)&amp;"        "&amp;"// "&amp;Pseud!D36
&amp;CHAR(10)&amp;"        "&amp;Pseud!B36
&amp;CHAR(10)&amp;"        "
&amp;CHAR(10)&amp;"            cpu.cycles+="&amp;Desc!E36&amp;";"
&amp;CHAR(10)&amp;"        "&amp;"break;"
&amp;CHAR(10)&amp;"        "</f>
        <v xml:space="preserve">        // INP p
        // Input to memory and D (for p = 9 to F)
        // INP1  Input 4  Bus-&gt;M(R(X)); Bus-&gt;D; Nlines=4
        case 0x6C:
            cpu.cycles+=2;
        break;
        </v>
      </c>
    </row>
    <row r="37" spans="1:1" ht="108" x14ac:dyDescent="0.25">
      <c r="A37" s="15" t="str">
        <f>"        "&amp;"// "&amp;Desc!C37
&amp;CHAR(10)&amp;"        "&amp;"// "&amp;Desc!D37
&amp;CHAR(10)&amp;"        "&amp;"// "&amp;Pseud!D37
&amp;CHAR(10)&amp;"        "&amp;Pseud!B37
&amp;CHAR(10)&amp;"        "
&amp;CHAR(10)&amp;"            cpu.cycles+="&amp;Desc!E37&amp;";"
&amp;CHAR(10)&amp;"        "&amp;"break;"
&amp;CHAR(10)&amp;"        "</f>
        <v xml:space="preserve">        // INP p
        // Input to memory and D (for p = 9 to F)
        // INP1  Input 5  Bus-&gt;M(R(X)); Bus-&gt;D; Nlines=5
        case 0x6D:
            cpu.cycles+=2;
        break;
        </v>
      </c>
    </row>
    <row r="38" spans="1:1" ht="108" x14ac:dyDescent="0.25">
      <c r="A38" s="15" t="str">
        <f>"        "&amp;"// "&amp;Desc!C38
&amp;CHAR(10)&amp;"        "&amp;"// "&amp;Desc!D38
&amp;CHAR(10)&amp;"        "&amp;"// "&amp;Pseud!D38
&amp;CHAR(10)&amp;"        "&amp;Pseud!B38
&amp;CHAR(10)&amp;"        "
&amp;CHAR(10)&amp;"            cpu.cycles+="&amp;Desc!E38&amp;";"
&amp;CHAR(10)&amp;"        "&amp;"break;"
&amp;CHAR(10)&amp;"        "</f>
        <v xml:space="preserve">        // INP p
        // Input to memory and D (for p = 9 to F)
        // INP1  Input 6  Bus-&gt;M(R(X)); Bus-&gt;D; Nlines=6
        case 0x6E:
            cpu.cycles+=2;
        break;
        </v>
      </c>
    </row>
    <row r="39" spans="1:1" ht="108" x14ac:dyDescent="0.25">
      <c r="A39" s="15" t="str">
        <f>"        "&amp;"// "&amp;Desc!C39
&amp;CHAR(10)&amp;"        "&amp;"// "&amp;Desc!D39
&amp;CHAR(10)&amp;"        "&amp;"// "&amp;Pseud!D39
&amp;CHAR(10)&amp;"        "&amp;Pseud!B39
&amp;CHAR(10)&amp;"        "
&amp;CHAR(10)&amp;"            cpu.cycles+="&amp;Desc!E39&amp;";"
&amp;CHAR(10)&amp;"        "&amp;"break;"
&amp;CHAR(10)&amp;"        "</f>
        <v xml:space="preserve">        // INP p
        // Input to memory and D (for p = 9 to F)
        // INP1  Input 7  Bus-&gt;M(R(X)); Bus-&gt;D; Nlines=7
        case 0x6F:
            cpu.cycles+=2;
        break;
        </v>
      </c>
    </row>
    <row r="40" spans="1:1" ht="108" x14ac:dyDescent="0.25">
      <c r="A40" s="15" t="str">
        <f>"        "&amp;"// "&amp;Desc!C40
&amp;CHAR(10)&amp;"        "&amp;"// "&amp;Desc!D40
&amp;CHAR(10)&amp;"        "&amp;"// "&amp;Pseud!D40
&amp;CHAR(10)&amp;"        "&amp;Pseud!B40
&amp;CHAR(10)&amp;"        "
&amp;CHAR(10)&amp;"            cpu.cycles+="&amp;Desc!E40&amp;";"
&amp;CHAR(10)&amp;"        "&amp;"break;"
&amp;CHAR(10)&amp;"        "</f>
        <v xml:space="preserve">        // RET
        // Return
        // RET  Return  M(R(X))-&gt;(X,P); R(X)+1-&gt;R(X); 1-&gt;IE
        case 0x70:
            cpu.cycles+=2;
        break;
        </v>
      </c>
    </row>
    <row r="41" spans="1:1" ht="108" x14ac:dyDescent="0.25">
      <c r="A41" s="15" t="str">
        <f>"        "&amp;"// "&amp;Desc!C41
&amp;CHAR(10)&amp;"        "&amp;"// "&amp;Desc!D41
&amp;CHAR(10)&amp;"        "&amp;"// "&amp;Pseud!D41
&amp;CHAR(10)&amp;"        "&amp;Pseud!B41
&amp;CHAR(10)&amp;"        "
&amp;CHAR(10)&amp;"            cpu.cycles+="&amp;Desc!E41&amp;";"
&amp;CHAR(10)&amp;"        "&amp;"break;"
&amp;CHAR(10)&amp;"        "</f>
        <v xml:space="preserve">        // DIS
        // Return and Disable Interrupts
        // DIS  Disable  M(R(X))-&gt;(X,P); R(X)+1-&gt;R(X); 0-&gt;IE
        case 0x71:
            cpu.cycles+=2;
        break;
        </v>
      </c>
    </row>
    <row r="42" spans="1:1" ht="108" x14ac:dyDescent="0.25">
      <c r="A42" s="15" t="str">
        <f>"        "&amp;"// "&amp;Desc!C42
&amp;CHAR(10)&amp;"        "&amp;"// "&amp;Desc!D42
&amp;CHAR(10)&amp;"        "&amp;"// "&amp;Pseud!D42
&amp;CHAR(10)&amp;"        "&amp;Pseud!B42
&amp;CHAR(10)&amp;"        "
&amp;CHAR(10)&amp;"            cpu.cycles+="&amp;Desc!E42&amp;";"
&amp;CHAR(10)&amp;"        "&amp;"break;"
&amp;CHAR(10)&amp;"        "</f>
        <v xml:space="preserve">        // LDXA
        // Load D via R(X) and Advance
        // LDXA  Load via X and advance  M(R(X))-&gt;D; R(X)+1-&gt;R(X)
        case 0x72:
            cpu.cycles+=2;
        break;
        </v>
      </c>
    </row>
    <row r="43" spans="1:1" ht="108" x14ac:dyDescent="0.25">
      <c r="A43" s="15" t="str">
        <f>"        "&amp;"// "&amp;Desc!C43
&amp;CHAR(10)&amp;"        "&amp;"// "&amp;Desc!D43
&amp;CHAR(10)&amp;"        "&amp;"// "&amp;Pseud!D43
&amp;CHAR(10)&amp;"        "&amp;Pseud!B43
&amp;CHAR(10)&amp;"        "
&amp;CHAR(10)&amp;"            cpu.cycles+="&amp;Desc!E43&amp;";"
&amp;CHAR(10)&amp;"        "&amp;"break;"
&amp;CHAR(10)&amp;"        "</f>
        <v xml:space="preserve">        // STXD
        // Store D via R(X) and Decrement
        // STXD  Store Via X and dec.  D-&gt;M(R(X)); R(X)-1-&gt;R(X)
        case 0x73:
            cpu.cycles+=2;
        break;
        </v>
      </c>
    </row>
    <row r="44" spans="1:1" ht="108" x14ac:dyDescent="0.25">
      <c r="A44" s="15" t="str">
        <f>"        "&amp;"// "&amp;Desc!C44
&amp;CHAR(10)&amp;"        "&amp;"// "&amp;Desc!D44
&amp;CHAR(10)&amp;"        "&amp;"// "&amp;Pseud!D44
&amp;CHAR(10)&amp;"        "&amp;Pseud!B44
&amp;CHAR(10)&amp;"        "
&amp;CHAR(10)&amp;"            cpu.cycles+="&amp;Desc!E44&amp;";"
&amp;CHAR(10)&amp;"        "&amp;"break;"
&amp;CHAR(10)&amp;"        "</f>
        <v xml:space="preserve">        // ADC
        // Add with Carry
        // ADC  Add with carry  M(R(X))+D+DF-&gt;DF,D
        case 0x74:
            cpu.cycles+=2;
        break;
        </v>
      </c>
    </row>
    <row r="45" spans="1:1" ht="108" x14ac:dyDescent="0.25">
      <c r="A45" s="15" t="str">
        <f>"        "&amp;"// "&amp;Desc!C45
&amp;CHAR(10)&amp;"        "&amp;"// "&amp;Desc!D45
&amp;CHAR(10)&amp;"        "&amp;"// "&amp;Pseud!D45
&amp;CHAR(10)&amp;"        "&amp;Pseud!B45
&amp;CHAR(10)&amp;"        "
&amp;CHAR(10)&amp;"            cpu.cycles+="&amp;Desc!E45&amp;";"
&amp;CHAR(10)&amp;"        "&amp;"break;"
&amp;CHAR(10)&amp;"        "</f>
        <v xml:space="preserve">        // SDB
        // Subtract D from memory with Borrow
        // SDB  Sub. D with borrow  M(R(X))-D-DF-&gt;DF,D
        case 0x75:
            cpu.cycles+=2;
        break;
        </v>
      </c>
    </row>
    <row r="46" spans="1:1" ht="108" x14ac:dyDescent="0.25">
      <c r="A46" s="15" t="str">
        <f>"        "&amp;"// "&amp;Desc!C46
&amp;CHAR(10)&amp;"        "&amp;"// "&amp;Desc!D46
&amp;CHAR(10)&amp;"        "&amp;"// "&amp;Pseud!D46
&amp;CHAR(10)&amp;"        "&amp;Pseud!B46
&amp;CHAR(10)&amp;"        "
&amp;CHAR(10)&amp;"            cpu.cycles+="&amp;Desc!E46&amp;";"
&amp;CHAR(10)&amp;"        "&amp;"break;"
&amp;CHAR(10)&amp;"        "</f>
        <v xml:space="preserve">        // SHRC
        // Shift D Right with Carry
        // SHRC  Shift right with carry  Shift D right; lsb(D)-&gt;DF; DF-&gt;msb(D)
        case 0x76:
            cpu.cycles+=2;
        break;
        </v>
      </c>
    </row>
    <row r="47" spans="1:1" ht="108" x14ac:dyDescent="0.25">
      <c r="A47" s="15" t="str">
        <f>"        "&amp;"// "&amp;Desc!C47
&amp;CHAR(10)&amp;"        "&amp;"// "&amp;Desc!D47
&amp;CHAR(10)&amp;"        "&amp;"// "&amp;Pseud!D47
&amp;CHAR(10)&amp;"        "&amp;Pseud!B47
&amp;CHAR(10)&amp;"        "
&amp;CHAR(10)&amp;"            cpu.cycles+="&amp;Desc!E47&amp;";"
&amp;CHAR(10)&amp;"        "&amp;"break;"
&amp;CHAR(10)&amp;"        "</f>
        <v xml:space="preserve">        // SMB
        // Subtract Memory from D with Borrow
        // SMB  Sub. Mem. with borrow  D-M(R(X))-DF-&gt;DF,D;
        case 0x77:
            cpu.cycles+=2;
        break;
        </v>
      </c>
    </row>
    <row r="48" spans="1:1" ht="108" x14ac:dyDescent="0.25">
      <c r="A48" s="15" t="str">
        <f>"        "&amp;"// "&amp;Desc!C48
&amp;CHAR(10)&amp;"        "&amp;"// "&amp;Desc!D48
&amp;CHAR(10)&amp;"        "&amp;"// "&amp;Pseud!D48
&amp;CHAR(10)&amp;"        "&amp;Pseud!B48
&amp;CHAR(10)&amp;"        "
&amp;CHAR(10)&amp;"            cpu.cycles+="&amp;Desc!E48&amp;";"
&amp;CHAR(10)&amp;"        "&amp;"break;"
&amp;CHAR(10)&amp;"        "</f>
        <v xml:space="preserve">        // SAV
        // Save T
        // SAV  Save  T-&gt;M(R(X))
        case 0x78:
            cpu.cycles+=2;
        break;
        </v>
      </c>
    </row>
    <row r="49" spans="1:1" ht="108" x14ac:dyDescent="0.25">
      <c r="A49" s="15" t="str">
        <f>"        "&amp;"// "&amp;Desc!C49
&amp;CHAR(10)&amp;"        "&amp;"// "&amp;Desc!D49
&amp;CHAR(10)&amp;"        "&amp;"// "&amp;Pseud!D49
&amp;CHAR(10)&amp;"        "&amp;Pseud!B49
&amp;CHAR(10)&amp;"        "
&amp;CHAR(10)&amp;"            cpu.cycles+="&amp;Desc!E49&amp;";"
&amp;CHAR(10)&amp;"        "&amp;"break;"
&amp;CHAR(10)&amp;"        "</f>
        <v xml:space="preserve">        // MARK
        // Save X and P in T
        // MARK  Push X,P to stack  (X,P)-&gt;T; (X,P)-&gt;M(R(2)) then P-&gt;X; R(2)-1-&gt;R(2)
        case 0x79:
            cpu.cycles+=2;
        break;
        </v>
      </c>
    </row>
    <row r="50" spans="1:1" ht="108" x14ac:dyDescent="0.25">
      <c r="A50" s="15" t="str">
        <f>"        "&amp;"// "&amp;Desc!C50
&amp;CHAR(10)&amp;"        "&amp;"// "&amp;Desc!D50
&amp;CHAR(10)&amp;"        "&amp;"// "&amp;Pseud!D50
&amp;CHAR(10)&amp;"        "&amp;Pseud!B50
&amp;CHAR(10)&amp;"        "
&amp;CHAR(10)&amp;"            cpu.cycles+="&amp;Desc!E50&amp;";"
&amp;CHAR(10)&amp;"        "&amp;"break;"
&amp;CHAR(10)&amp;"        "</f>
        <v xml:space="preserve">        // REQ
        // Reset Q
        // REQ  Reset Q  0-&gt;Q
        case 0x7A:
            cpu.cycles+=2;
        break;
        </v>
      </c>
    </row>
    <row r="51" spans="1:1" ht="108" x14ac:dyDescent="0.25">
      <c r="A51" s="15" t="str">
        <f>"        "&amp;"// "&amp;Desc!C51
&amp;CHAR(10)&amp;"        "&amp;"// "&amp;Desc!D51
&amp;CHAR(10)&amp;"        "&amp;"// "&amp;Pseud!D51
&amp;CHAR(10)&amp;"        "&amp;Pseud!B51
&amp;CHAR(10)&amp;"        "
&amp;CHAR(10)&amp;"            cpu.cycles+="&amp;Desc!E51&amp;";"
&amp;CHAR(10)&amp;"        "&amp;"break;"
&amp;CHAR(10)&amp;"        "</f>
        <v xml:space="preserve">        // SEQ
        // Set Q
        // SEQ  Set Q  1-&gt;Q
        case 0x7B:
            cpu.cycles+=2;
        break;
        </v>
      </c>
    </row>
    <row r="52" spans="1:1" ht="108" x14ac:dyDescent="0.25">
      <c r="A52" s="15" t="str">
        <f>"        "&amp;"// "&amp;Desc!C52
&amp;CHAR(10)&amp;"        "&amp;"// "&amp;Desc!D52
&amp;CHAR(10)&amp;"        "&amp;"// "&amp;Pseud!D52
&amp;CHAR(10)&amp;"        "&amp;Pseud!B52
&amp;CHAR(10)&amp;"        "
&amp;CHAR(10)&amp;"            cpu.cycles+="&amp;Desc!E52&amp;";"
&amp;CHAR(10)&amp;"        "&amp;"break;"
&amp;CHAR(10)&amp;"        "</f>
        <v xml:space="preserve">        // ADCI b
        // Add with Carry Immediate
        // ADCI  Add with carry imm.  M(R(P))+D+DF-&gt;DF,D; R(P)+1-&gt;R(P)
        case 0x7C:
            cpu.cycles+=2;
        break;
        </v>
      </c>
    </row>
    <row r="53" spans="1:1" ht="108" x14ac:dyDescent="0.25">
      <c r="A53" s="15" t="str">
        <f>"        "&amp;"// "&amp;Desc!C53
&amp;CHAR(10)&amp;"        "&amp;"// "&amp;Desc!D53
&amp;CHAR(10)&amp;"        "&amp;"// "&amp;Pseud!D53
&amp;CHAR(10)&amp;"        "&amp;Pseud!B53
&amp;CHAR(10)&amp;"        "
&amp;CHAR(10)&amp;"            cpu.cycles+="&amp;Desc!E53&amp;";"
&amp;CHAR(10)&amp;"        "&amp;"break;"
&amp;CHAR(10)&amp;"        "</f>
        <v xml:space="preserve">        // SDBI b
        // Subtract D with Borrow, Immediate
        // SDBI  Sub. D with borrow imm.  M(R(P))-D-DF-&gt;DF,D; R(P)+1-&gt;R(P)
        case 0x7D:
            cpu.cycles+=2;
        break;
        </v>
      </c>
    </row>
    <row r="54" spans="1:1" ht="108" x14ac:dyDescent="0.25">
      <c r="A54" s="15" t="str">
        <f>"        "&amp;"// "&amp;Desc!C54
&amp;CHAR(10)&amp;"        "&amp;"// "&amp;Desc!D54
&amp;CHAR(10)&amp;"        "&amp;"// "&amp;Pseud!D54
&amp;CHAR(10)&amp;"        "&amp;Pseud!B54
&amp;CHAR(10)&amp;"        "
&amp;CHAR(10)&amp;"            cpu.cycles+="&amp;Desc!E54&amp;";"
&amp;CHAR(10)&amp;"        "&amp;"break;"
&amp;CHAR(10)&amp;"        "</f>
        <v xml:space="preserve">        // SHLC
        // Shift D Left with Carry
        // SHLC  Shift left with carry  Shift D left; msb(D)-&gt;DF; DF-&gt;lsb(D)
        case 0x7E:
            cpu.cycles+=2;
        break;
        </v>
      </c>
    </row>
    <row r="55" spans="1:1" ht="108" x14ac:dyDescent="0.25">
      <c r="A55" s="15" t="str">
        <f>"        "&amp;"// "&amp;Desc!C55
&amp;CHAR(10)&amp;"        "&amp;"// "&amp;Desc!D55
&amp;CHAR(10)&amp;"        "&amp;"// "&amp;Pseud!D55
&amp;CHAR(10)&amp;"        "&amp;Pseud!B55
&amp;CHAR(10)&amp;"        "
&amp;CHAR(10)&amp;"            cpu.cycles+="&amp;Desc!E55&amp;";"
&amp;CHAR(10)&amp;"        "&amp;"break;"
&amp;CHAR(10)&amp;"        "</f>
        <v xml:space="preserve">        // SMBI b
        // Subtract Memory with Borrow, Immediate
        // SMBI  Sub. Mem. w/borrow imm.  D-M(R(P))-DF-&gt;DF,D; R(P)+1&gt;R(P)
        case 0x7F:
            cpu.cycles+=2;
        break;
        </v>
      </c>
    </row>
    <row r="56" spans="1:1" ht="121.5" x14ac:dyDescent="0.25">
      <c r="A56" s="15" t="str">
        <f>"        "&amp;"// "&amp;Desc!C56
&amp;CHAR(10)&amp;"        "&amp;"// "&amp;Desc!D56
&amp;CHAR(10)&amp;"        "&amp;"// "&amp;Pseud!D56
&amp;CHAR(10)&amp;"        "&amp;Pseud!B56
&amp;CHAR(10)&amp;"        "
&amp;CHAR(10)&amp;"            cpu.cycles+="&amp;Desc!E56&amp;";"
&amp;CHAR(10)&amp;"        "&amp;"break;"
&amp;CHAR(10)&amp;"        "</f>
        <v xml:space="preserve">        // GLO r
        // Get Low byte of Register
        // GLO  Get low reg N  R(N).0-&gt;D
        case 0x80: case 0x81: case 0x82: case 0x83: case 0x84: case 0x85: case 0x86: case 0x87: case 0x88: case 0x89: case 0x8A: case 0x8B: case 0x8C: case 0x8D: case 0x8E: case 0x8F: 
            cpu.cycles+=2;
        break;
        </v>
      </c>
    </row>
    <row r="57" spans="1:1" ht="121.5" x14ac:dyDescent="0.25">
      <c r="A57" s="15" t="str">
        <f>"        "&amp;"// "&amp;Desc!C57
&amp;CHAR(10)&amp;"        "&amp;"// "&amp;Desc!D57
&amp;CHAR(10)&amp;"        "&amp;"// "&amp;Pseud!D57
&amp;CHAR(10)&amp;"        "&amp;Pseud!B57
&amp;CHAR(10)&amp;"        "
&amp;CHAR(10)&amp;"            cpu.cycles+="&amp;Desc!E57&amp;";"
&amp;CHAR(10)&amp;"        "&amp;"break;"
&amp;CHAR(10)&amp;"        "</f>
        <v xml:space="preserve">        // GHI r
        // Get High byte of Register
        // GHI  Get high reg N  R(N).1-&gt;D
        case 0x90: case 0x91: case 0x92: case 0x93: case 0x94: case 0x95: case 0x96: case 0x97: case 0x98: case 0x99: case 0x9A: case 0x9B: case 0x9C: case 0x9D: case 0x9E: case 0x9F: 
            cpu.cycles+=2;
        break;
        </v>
      </c>
    </row>
    <row r="58" spans="1:1" ht="121.5" x14ac:dyDescent="0.25">
      <c r="A58" s="15" t="str">
        <f>"        "&amp;"// "&amp;Desc!C58
&amp;CHAR(10)&amp;"        "&amp;"// "&amp;Desc!D58
&amp;CHAR(10)&amp;"        "&amp;"// "&amp;Pseud!D58
&amp;CHAR(10)&amp;"        "&amp;Pseud!B58
&amp;CHAR(10)&amp;"        "
&amp;CHAR(10)&amp;"            cpu.cycles+="&amp;Desc!E58&amp;";"
&amp;CHAR(10)&amp;"        "&amp;"break;"
&amp;CHAR(10)&amp;"        "</f>
        <v xml:space="preserve">        // PLO r
        // Put D in Low byte of register
        // PLO  Put low reg N  D-&gt;R(N).0
        case 0xA0: case 0xA1: case 0xA2: case 0xA3: case 0xA4: case 0xA5: case 0xA6: case 0xA7: case 0xA8: case 0xA9: case 0xAA: case 0xAB: case 0xAC: case 0xAD: case 0xAE: case 0xAF: 
            cpu.cycles+=2;
        break;
        </v>
      </c>
    </row>
    <row r="59" spans="1:1" ht="121.5" x14ac:dyDescent="0.25">
      <c r="A59" s="15" t="str">
        <f>"        "&amp;"// "&amp;Desc!C59
&amp;CHAR(10)&amp;"        "&amp;"// "&amp;Desc!D59
&amp;CHAR(10)&amp;"        "&amp;"// "&amp;Pseud!D59
&amp;CHAR(10)&amp;"        "&amp;Pseud!B59
&amp;CHAR(10)&amp;"        "
&amp;CHAR(10)&amp;"            cpu.cycles+="&amp;Desc!E59&amp;";"
&amp;CHAR(10)&amp;"        "&amp;"break;"
&amp;CHAR(10)&amp;"        "</f>
        <v xml:space="preserve">        // PHI r
        // Put D in High byte of register
        // PHI  Put high reg N  D-&gt;R(N).1
        case 0xB0: case 0xB1: case 0xB2: case 0xB3: case 0xB4: case 0xB5: case 0xB6: case 0xB7: case 0xB8: case 0xB9: case 0xBA: case 0xBB: case 0xBC: case 0xBD: case 0xBE: case 0xBF: 
            cpu.cycles+=2;
        break;
        </v>
      </c>
    </row>
    <row r="60" spans="1:1" ht="108" x14ac:dyDescent="0.25">
      <c r="A60" s="15" t="str">
        <f>"        "&amp;"// "&amp;Desc!C60
&amp;CHAR(10)&amp;"        "&amp;"// "&amp;Desc!D60
&amp;CHAR(10)&amp;"        "&amp;"// "&amp;Pseud!D60
&amp;CHAR(10)&amp;"        "&amp;Pseud!B60
&amp;CHAR(10)&amp;"        "
&amp;CHAR(10)&amp;"            cpu.cycles+="&amp;Desc!E60&amp;";"
&amp;CHAR(10)&amp;"        "&amp;"break;"
&amp;CHAR(10)&amp;"        "</f>
        <v xml:space="preserve">        // LBR aa
        // Long Branch unconditionally
        // LBR  Long Branch  M(R(P))-&gt;R(P).1; M(R(P)+1)-&gt;R(P).0
        case 0xC0:
            cpu.cycles+=3;
        break;
        </v>
      </c>
    </row>
    <row r="61" spans="1:1" ht="108" x14ac:dyDescent="0.25">
      <c r="A61" s="15" t="str">
        <f>"        "&amp;"// "&amp;Desc!C61
&amp;CHAR(10)&amp;"        "&amp;"// "&amp;Desc!D61
&amp;CHAR(10)&amp;"        "&amp;"// "&amp;Pseud!D61
&amp;CHAR(10)&amp;"        "&amp;Pseud!B61
&amp;CHAR(10)&amp;"        "
&amp;CHAR(10)&amp;"            cpu.cycles+="&amp;Desc!E61&amp;";"
&amp;CHAR(10)&amp;"        "&amp;"break;"
&amp;CHAR(10)&amp;"        "</f>
        <v xml:space="preserve">        // LBQ aa
        // Long Branch if Q is on
        // LBQ  Branch if Q=1  if Q=1 then M(R(P))-&gt;R(P).1; M(R(P)+1)-&gt;R(P).0 else R(P)+2-&gt;R(P)
        case 0xC1:
            cpu.cycles+=3;
        break;
        </v>
      </c>
    </row>
    <row r="62" spans="1:1" ht="108" x14ac:dyDescent="0.25">
      <c r="A62" s="15" t="str">
        <f>"        "&amp;"// "&amp;Desc!C62
&amp;CHAR(10)&amp;"        "&amp;"// "&amp;Desc!D62
&amp;CHAR(10)&amp;"        "&amp;"// "&amp;Pseud!D62
&amp;CHAR(10)&amp;"        "&amp;Pseud!B62
&amp;CHAR(10)&amp;"        "
&amp;CHAR(10)&amp;"            cpu.cycles+="&amp;Desc!E62&amp;";"
&amp;CHAR(10)&amp;"        "&amp;"break;"
&amp;CHAR(10)&amp;"        "</f>
        <v xml:space="preserve">        // LBZ aa
        // Long Branch if Zero
        // LBZ  Branch if D=0  if D=0 then M(R(P))-&gt;R(P).1; M(R(P)+1)-&gt;R(P).0 else R(P)+2-&gt;R(P)
        case 0xC2:
            cpu.cycles+=3;
        break;
        </v>
      </c>
    </row>
    <row r="63" spans="1:1" ht="108" x14ac:dyDescent="0.25">
      <c r="A63" s="15" t="str">
        <f>"        "&amp;"// "&amp;Desc!C63
&amp;CHAR(10)&amp;"        "&amp;"// "&amp;Desc!D63
&amp;CHAR(10)&amp;"        "&amp;"// "&amp;Pseud!D63
&amp;CHAR(10)&amp;"        "&amp;Pseud!B63
&amp;CHAR(10)&amp;"        "
&amp;CHAR(10)&amp;"            cpu.cycles+="&amp;Desc!E63&amp;";"
&amp;CHAR(10)&amp;"        "&amp;"break;"
&amp;CHAR(10)&amp;"        "</f>
        <v xml:space="preserve">        // LBDF aa
        // Long Branch if DF is 1
        // LBDF  Branch if DF=1  if DF=1 then M(R(P))-&gt;R(P).1; M(R(P)+1)-&gt;R(P).0 else R(P)+2-&gt;R(P)
        case 0xC3:
            cpu.cycles+=3;
        break;
        </v>
      </c>
    </row>
    <row r="64" spans="1:1" ht="108" x14ac:dyDescent="0.25">
      <c r="A64" s="15" t="str">
        <f>"        "&amp;"// "&amp;Desc!C64
&amp;CHAR(10)&amp;"        "&amp;"// "&amp;Desc!D64
&amp;CHAR(10)&amp;"        "&amp;"// "&amp;Pseud!D64
&amp;CHAR(10)&amp;"        "&amp;Pseud!B64
&amp;CHAR(10)&amp;"        "
&amp;CHAR(10)&amp;"            cpu.cycles+="&amp;Desc!E64&amp;";"
&amp;CHAR(10)&amp;"        "&amp;"break;"
&amp;CHAR(10)&amp;"        "</f>
        <v xml:space="preserve">        // NOP
        // No Operation
        // NOP  No operation  Continue
        case 0xC4:
            cpu.cycles+=3;
        break;
        </v>
      </c>
    </row>
    <row r="65" spans="1:1" ht="108" x14ac:dyDescent="0.25">
      <c r="A65" s="15" t="str">
        <f>"        "&amp;"// "&amp;Desc!C65
&amp;CHAR(10)&amp;"        "&amp;"// "&amp;Desc!D65
&amp;CHAR(10)&amp;"        "&amp;"// "&amp;Pseud!D65
&amp;CHAR(10)&amp;"        "&amp;Pseud!B65
&amp;CHAR(10)&amp;"        "
&amp;CHAR(10)&amp;"            cpu.cycles+="&amp;Desc!E65&amp;";"
&amp;CHAR(10)&amp;"        "&amp;"break;"
&amp;CHAR(10)&amp;"        "</f>
        <v xml:space="preserve">        // LSNQ
        // Long Skip if Q is off
        // LSNQ  Skip if Q=0  if Q=0, R(P)+2-&gt;R(P) else Continue
        case 0xC5:
            cpu.cycles+=3;
        break;
        </v>
      </c>
    </row>
    <row r="66" spans="1:1" ht="108" x14ac:dyDescent="0.25">
      <c r="A66" s="15" t="str">
        <f>"        "&amp;"// "&amp;Desc!C66
&amp;CHAR(10)&amp;"        "&amp;"// "&amp;Desc!D66
&amp;CHAR(10)&amp;"        "&amp;"// "&amp;Pseud!D66
&amp;CHAR(10)&amp;"        "&amp;Pseud!B66
&amp;CHAR(10)&amp;"        "
&amp;CHAR(10)&amp;"            cpu.cycles+="&amp;Desc!E66&amp;";"
&amp;CHAR(10)&amp;"        "&amp;"break;"
&amp;CHAR(10)&amp;"        "</f>
        <v xml:space="preserve">        // LSNZ
        // Long Skip if Not Zero
        // LSNZ  Skip if D&lt;&gt;0  if D&lt;&gt;0, R(P)+2-&gt;R(P) else Continue
        case 0xC6:
            cpu.cycles+=3;
        break;
        </v>
      </c>
    </row>
    <row r="67" spans="1:1" ht="108" x14ac:dyDescent="0.25">
      <c r="A67" s="15" t="str">
        <f>"        "&amp;"// "&amp;Desc!C67
&amp;CHAR(10)&amp;"        "&amp;"// "&amp;Desc!D67
&amp;CHAR(10)&amp;"        "&amp;"// "&amp;Pseud!D67
&amp;CHAR(10)&amp;"        "&amp;Pseud!B67
&amp;CHAR(10)&amp;"        "
&amp;CHAR(10)&amp;"            cpu.cycles+="&amp;Desc!E67&amp;";"
&amp;CHAR(10)&amp;"        "&amp;"break;"
&amp;CHAR(10)&amp;"        "</f>
        <v xml:space="preserve">        // LSNF
        // Long Skip if DF is 0
        // LSNF  Skip if DF=0  if DF=0, R(P)+2-&gt;R(P) else Continue
        case 0xC7:
            cpu.cycles+=3;
        break;
        </v>
      </c>
    </row>
    <row r="68" spans="1:1" ht="108" x14ac:dyDescent="0.25">
      <c r="A68" s="15" t="str">
        <f>"        "&amp;"// "&amp;Desc!C68
&amp;CHAR(10)&amp;"        "&amp;"// "&amp;Desc!D68
&amp;CHAR(10)&amp;"        "&amp;"// "&amp;Pseud!D68
&amp;CHAR(10)&amp;"        "&amp;Pseud!B68
&amp;CHAR(10)&amp;"        "
&amp;CHAR(10)&amp;"            cpu.cycles+="&amp;Desc!E68&amp;";"
&amp;CHAR(10)&amp;"        "&amp;"break;"
&amp;CHAR(10)&amp;"        "</f>
        <v xml:space="preserve">        // LSKP
        // Long Skip
        // NLBR  No long branch  R(P)+2-&gt;R(P)
        case 0xC8:
            cpu.cycles+=3;
        break;
        </v>
      </c>
    </row>
    <row r="69" spans="1:1" ht="108" x14ac:dyDescent="0.25">
      <c r="A69" s="15" t="str">
        <f>"        "&amp;"// "&amp;Desc!C69
&amp;CHAR(10)&amp;"        "&amp;"// "&amp;Desc!D69
&amp;CHAR(10)&amp;"        "&amp;"// "&amp;Pseud!D69
&amp;CHAR(10)&amp;"        "&amp;Pseud!B69
&amp;CHAR(10)&amp;"        "
&amp;CHAR(10)&amp;"            cpu.cycles+="&amp;Desc!E69&amp;";"
&amp;CHAR(10)&amp;"        "&amp;"break;"
&amp;CHAR(10)&amp;"        "</f>
        <v xml:space="preserve">        // LBNQ aa
        // Long Branch if Q is off
        // LBNQ  Branch if Q=0  if Q=0 then M(R(P))-&gt;R(P).1; M(R(P)+1)-&gt;R(P).0 else R(P)+2-&gt;R(P)
        case 0xC9:
            cpu.cycles+=3;
        break;
        </v>
      </c>
    </row>
    <row r="70" spans="1:1" ht="108" x14ac:dyDescent="0.25">
      <c r="A70" s="15" t="str">
        <f>"        "&amp;"// "&amp;Desc!C70
&amp;CHAR(10)&amp;"        "&amp;"// "&amp;Desc!D70
&amp;CHAR(10)&amp;"        "&amp;"// "&amp;Pseud!D70
&amp;CHAR(10)&amp;"        "&amp;Pseud!B70
&amp;CHAR(10)&amp;"        "
&amp;CHAR(10)&amp;"            cpu.cycles+="&amp;Desc!E70&amp;";"
&amp;CHAR(10)&amp;"        "&amp;"break;"
&amp;CHAR(10)&amp;"        "</f>
        <v xml:space="preserve">        // LBNZ aa
        // Long Branch if Not Zero
        // LBNZ  Branch if D&lt;&gt;0  if D&lt;&gt;0 then M(R(P))-&gt;R(P).1; M(R(P)+1)-&gt;R(P).0 else R(P)+2-&gt;R(P)
        case 0xCA:
            cpu.cycles+=3;
        break;
        </v>
      </c>
    </row>
    <row r="71" spans="1:1" ht="108" x14ac:dyDescent="0.25">
      <c r="A71" s="15" t="str">
        <f>"        "&amp;"// "&amp;Desc!C71
&amp;CHAR(10)&amp;"        "&amp;"// "&amp;Desc!D71
&amp;CHAR(10)&amp;"        "&amp;"// "&amp;Pseud!D71
&amp;CHAR(10)&amp;"        "&amp;Pseud!B71
&amp;CHAR(10)&amp;"        "
&amp;CHAR(10)&amp;"            cpu.cycles+="&amp;Desc!E71&amp;";"
&amp;CHAR(10)&amp;"        "&amp;"break;"
&amp;CHAR(10)&amp;"        "</f>
        <v xml:space="preserve">        // LBNF aa
        // Long Branch if DF is 0
        // LBNF  Branch if DF=0  if DF=0 then M(R(P))-&gt;R(P).1; M(R(P)+1)-&gt;R(P).0 else R(P)+2-&gt;R(P)
        case 0xCB:
            cpu.cycles+=3;
        break;
        </v>
      </c>
    </row>
    <row r="72" spans="1:1" ht="108" x14ac:dyDescent="0.25">
      <c r="A72" s="15" t="str">
        <f>"        "&amp;"// "&amp;Desc!C72
&amp;CHAR(10)&amp;"        "&amp;"// "&amp;Desc!D72
&amp;CHAR(10)&amp;"        "&amp;"// "&amp;Pseud!D72
&amp;CHAR(10)&amp;"        "&amp;Pseud!B72
&amp;CHAR(10)&amp;"        "
&amp;CHAR(10)&amp;"            cpu.cycles+="&amp;Desc!E72&amp;";"
&amp;CHAR(10)&amp;"        "&amp;"break;"
&amp;CHAR(10)&amp;"        "</f>
        <v xml:space="preserve">        // LSIE
        // Long Skip if Interrupts Enabled
        // LSIE  Skip if IE=1  if IE=0, R(P)+2-&gt;R(P) else Continue
        case 0xCC:
            cpu.cycles+=3;
        break;
        </v>
      </c>
    </row>
    <row r="73" spans="1:1" ht="108" x14ac:dyDescent="0.25">
      <c r="A73" s="15" t="str">
        <f>"        "&amp;"// "&amp;Desc!C73
&amp;CHAR(10)&amp;"        "&amp;"// "&amp;Desc!D73
&amp;CHAR(10)&amp;"        "&amp;"// "&amp;Pseud!D73
&amp;CHAR(10)&amp;"        "&amp;Pseud!B73
&amp;CHAR(10)&amp;"        "
&amp;CHAR(10)&amp;"            cpu.cycles+="&amp;Desc!E73&amp;";"
&amp;CHAR(10)&amp;"        "&amp;"break;"
&amp;CHAR(10)&amp;"        "</f>
        <v xml:space="preserve">        // LSQ
        // Long Skip if Q is on
        // LSQ  Skip if Q=1  if Q=1, R(P)+2-&gt;R(P) else Continue
        case 0xCD:
            cpu.cycles+=3;
        break;
        </v>
      </c>
    </row>
    <row r="74" spans="1:1" ht="108" x14ac:dyDescent="0.25">
      <c r="A74" s="15" t="str">
        <f>"        "&amp;"// "&amp;Desc!C74
&amp;CHAR(10)&amp;"        "&amp;"// "&amp;Desc!D74
&amp;CHAR(10)&amp;"        "&amp;"// "&amp;Pseud!D74
&amp;CHAR(10)&amp;"        "&amp;Pseud!B74
&amp;CHAR(10)&amp;"        "
&amp;CHAR(10)&amp;"            cpu.cycles+="&amp;Desc!E74&amp;";"
&amp;CHAR(10)&amp;"        "&amp;"break;"
&amp;CHAR(10)&amp;"        "</f>
        <v xml:space="preserve">        // LSZ
        // Long Skip if Zero
        // LSZ  Skip if D=0  if D=0, R(P)+2-&gt;R(P) else Continue
        case 0xCE:
            cpu.cycles+=3;
        break;
        </v>
      </c>
    </row>
    <row r="75" spans="1:1" ht="108" x14ac:dyDescent="0.25">
      <c r="A75" s="15" t="str">
        <f>"        "&amp;"// "&amp;Desc!C75
&amp;CHAR(10)&amp;"        "&amp;"// "&amp;Desc!D75
&amp;CHAR(10)&amp;"        "&amp;"// "&amp;Pseud!D75
&amp;CHAR(10)&amp;"        "&amp;Pseud!B75
&amp;CHAR(10)&amp;"        "
&amp;CHAR(10)&amp;"            cpu.cycles+="&amp;Desc!E75&amp;";"
&amp;CHAR(10)&amp;"        "&amp;"break;"
&amp;CHAR(10)&amp;"        "</f>
        <v xml:space="preserve">        // LSDF
        // Long Skip if DF is 1
        // LSDF  Skip if DF=1  if DF=1, R(P)+2-&gt;R(P) else Continue
        case 0xCF:
            cpu.cycles+=3;
        break;
        </v>
      </c>
    </row>
    <row r="76" spans="1:1" ht="121.5" x14ac:dyDescent="0.25">
      <c r="A76" s="15" t="str">
        <f>"        "&amp;"// "&amp;Desc!C76
&amp;CHAR(10)&amp;"        "&amp;"// "&amp;Desc!D76
&amp;CHAR(10)&amp;"        "&amp;"// "&amp;Pseud!D76
&amp;CHAR(10)&amp;"        "&amp;Pseud!B76
&amp;CHAR(10)&amp;"        "
&amp;CHAR(10)&amp;"            cpu.cycles+="&amp;Desc!E76&amp;";"
&amp;CHAR(10)&amp;"        "&amp;"break;"
&amp;CHAR(10)&amp;"        "</f>
        <v xml:space="preserve">        // SEP r
        // Set P
        // SEP  Set P  N-&gt;P
        case 0xD0: case 0xD1: case 0xD2: case 0xD3: case 0xD4: case 0xD5: case 0xD6: case 0xD7: case 0xD8: case 0xD9: case 0xDA: case 0xDB: case 0xDC: case 0xDD: case 0xDE: case 0xDF: 
            cpu.cycles+=2;
        break;
        </v>
      </c>
    </row>
    <row r="77" spans="1:1" ht="121.5" x14ac:dyDescent="0.25">
      <c r="A77" s="15" t="str">
        <f>"        "&amp;"// "&amp;Desc!C77
&amp;CHAR(10)&amp;"        "&amp;"// "&amp;Desc!D77
&amp;CHAR(10)&amp;"        "&amp;"// "&amp;Pseud!D77
&amp;CHAR(10)&amp;"        "&amp;Pseud!B77
&amp;CHAR(10)&amp;"        "
&amp;CHAR(10)&amp;"            cpu.cycles+="&amp;Desc!E77&amp;";"
&amp;CHAR(10)&amp;"        "&amp;"break;"
&amp;CHAR(10)&amp;"        "</f>
        <v xml:space="preserve">        // SEX r
        // Set X
        // SEX  Set X  N-&gt;X
        case 0xE0: case 0xE1: case 0xE2: case 0xE3: case 0xE4: case 0xE5: case 0xE6: case 0xE7: case 0xE8: case 0xE9: case 0xEA: case 0xEB: case 0xEC: case 0xED: case 0xEE: case 0xEF: 
            cpu.cycles+=2;
        break;
        </v>
      </c>
    </row>
    <row r="78" spans="1:1" ht="108" x14ac:dyDescent="0.25">
      <c r="A78" s="15" t="str">
        <f>"        "&amp;"// "&amp;Desc!C78
&amp;CHAR(10)&amp;"        "&amp;"// "&amp;Desc!D78
&amp;CHAR(10)&amp;"        "&amp;"// "&amp;Pseud!D78
&amp;CHAR(10)&amp;"        "&amp;Pseud!B78
&amp;CHAR(10)&amp;"        "
&amp;CHAR(10)&amp;"            cpu.cycles+="&amp;Desc!E78&amp;";"
&amp;CHAR(10)&amp;"        "&amp;"break;"
&amp;CHAR(10)&amp;"        "</f>
        <v xml:space="preserve">        // LDX
        // Load D via R(X)
        // LDX  Load via X  M(R(X))-&gt;D
        case 0xF0:
            cpu.cycles+=2;
        break;
        </v>
      </c>
    </row>
    <row r="79" spans="1:1" ht="108" x14ac:dyDescent="0.25">
      <c r="A79" s="15" t="str">
        <f>"        "&amp;"// "&amp;Desc!C79
&amp;CHAR(10)&amp;"        "&amp;"// "&amp;Desc!D79
&amp;CHAR(10)&amp;"        "&amp;"// "&amp;Pseud!D79
&amp;CHAR(10)&amp;"        "&amp;Pseud!B79
&amp;CHAR(10)&amp;"        "
&amp;CHAR(10)&amp;"            cpu.cycles+="&amp;Desc!E79&amp;";"
&amp;CHAR(10)&amp;"        "&amp;"break;"
&amp;CHAR(10)&amp;"        "</f>
        <v xml:space="preserve">        // OR
        // Logical OR
        // OR  Or  M(R(X)) or D-&gt;D
        case 0xF1:
            cpu.cycles+=2;
        break;
        </v>
      </c>
    </row>
    <row r="80" spans="1:1" ht="108" x14ac:dyDescent="0.25">
      <c r="A80" s="15" t="str">
        <f>"        "&amp;"// "&amp;Desc!C80
&amp;CHAR(10)&amp;"        "&amp;"// "&amp;Desc!D80
&amp;CHAR(10)&amp;"        "&amp;"// "&amp;Pseud!D80
&amp;CHAR(10)&amp;"        "&amp;Pseud!B80
&amp;CHAR(10)&amp;"        "
&amp;CHAR(10)&amp;"            cpu.cycles+="&amp;Desc!E80&amp;";"
&amp;CHAR(10)&amp;"        "&amp;"break;"
&amp;CHAR(10)&amp;"        "</f>
        <v xml:space="preserve">        // AND
        // Logical AND
        // AND  And  M(R(X)) and D-&gt;D
        case 0xF2:
            cpu.cycles+=2;
        break;
        </v>
      </c>
    </row>
    <row r="81" spans="1:1" ht="108" x14ac:dyDescent="0.25">
      <c r="A81" s="15" t="str">
        <f>"        "&amp;"// "&amp;Desc!C81
&amp;CHAR(10)&amp;"        "&amp;"// "&amp;Desc!D81
&amp;CHAR(10)&amp;"        "&amp;"// "&amp;Pseud!D81
&amp;CHAR(10)&amp;"        "&amp;Pseud!B81
&amp;CHAR(10)&amp;"        "
&amp;CHAR(10)&amp;"            cpu.cycles+="&amp;Desc!E81&amp;";"
&amp;CHAR(10)&amp;"        "&amp;"break;"
&amp;CHAR(10)&amp;"        "</f>
        <v xml:space="preserve">        // XOR
        // Exclusive OR
        // XOR  Exclusive or  M(R(X)) xor D-&gt;D
        case 0xF3:
            cpu.cycles+=2;
        break;
        </v>
      </c>
    </row>
    <row r="82" spans="1:1" ht="108" x14ac:dyDescent="0.25">
      <c r="A82" s="15" t="str">
        <f>"        "&amp;"// "&amp;Desc!C82
&amp;CHAR(10)&amp;"        "&amp;"// "&amp;Desc!D82
&amp;CHAR(10)&amp;"        "&amp;"// "&amp;Pseud!D82
&amp;CHAR(10)&amp;"        "&amp;Pseud!B82
&amp;CHAR(10)&amp;"        "
&amp;CHAR(10)&amp;"            cpu.cycles+="&amp;Desc!E82&amp;";"
&amp;CHAR(10)&amp;"        "&amp;"break;"
&amp;CHAR(10)&amp;"        "</f>
        <v xml:space="preserve">        // ADD
        // Add
        // ADD  Add  M(R(X))+D-&gt;DF,D
        case 0xF4:
            cpu.cycles+=2;
        break;
        </v>
      </c>
    </row>
    <row r="83" spans="1:1" ht="108" x14ac:dyDescent="0.25">
      <c r="A83" s="15" t="str">
        <f>"        "&amp;"// "&amp;Desc!C83
&amp;CHAR(10)&amp;"        "&amp;"// "&amp;Desc!D83
&amp;CHAR(10)&amp;"        "&amp;"// "&amp;Pseud!D83
&amp;CHAR(10)&amp;"        "&amp;Pseud!B83
&amp;CHAR(10)&amp;"        "
&amp;CHAR(10)&amp;"            cpu.cycles+="&amp;Desc!E83&amp;";"
&amp;CHAR(10)&amp;"        "&amp;"break;"
&amp;CHAR(10)&amp;"        "</f>
        <v xml:space="preserve">        // SD
        // Subtract D from memory
        // SD  Subtract D  M(R(X))-D-&gt;DF,D
        case 0xF5:
            cpu.cycles+=2;
        break;
        </v>
      </c>
    </row>
    <row r="84" spans="1:1" ht="108" x14ac:dyDescent="0.25">
      <c r="A84" s="15" t="str">
        <f>"        "&amp;"// "&amp;Desc!C84
&amp;CHAR(10)&amp;"        "&amp;"// "&amp;Desc!D84
&amp;CHAR(10)&amp;"        "&amp;"// "&amp;Pseud!D84
&amp;CHAR(10)&amp;"        "&amp;Pseud!B84
&amp;CHAR(10)&amp;"        "
&amp;CHAR(10)&amp;"            cpu.cycles+="&amp;Desc!E84&amp;";"
&amp;CHAR(10)&amp;"        "&amp;"break;"
&amp;CHAR(10)&amp;"        "</f>
        <v xml:space="preserve">        // SHR
        // Shift D Right
        // SHR  Shift right  Shift D right; lsb(D)-&gt;DF; 0-&gt;msb(D)
        case 0xF6:
            cpu.cycles+=2;
        break;
        </v>
      </c>
    </row>
    <row r="85" spans="1:1" ht="108" x14ac:dyDescent="0.25">
      <c r="A85" s="15" t="str">
        <f>"        "&amp;"// "&amp;Desc!C85
&amp;CHAR(10)&amp;"        "&amp;"// "&amp;Desc!D85
&amp;CHAR(10)&amp;"        "&amp;"// "&amp;Pseud!D85
&amp;CHAR(10)&amp;"        "&amp;Pseud!B85
&amp;CHAR(10)&amp;"        "
&amp;CHAR(10)&amp;"            cpu.cycles+="&amp;Desc!E85&amp;";"
&amp;CHAR(10)&amp;"        "&amp;"break;"
&amp;CHAR(10)&amp;"        "</f>
        <v xml:space="preserve">        // SM
        // Subtract Memory from D
        // SM  Subtract memory  D-M(R(X))-&gt;DF,D
        case 0xF7:
            cpu.cycles+=2;
        break;
        </v>
      </c>
    </row>
    <row r="86" spans="1:1" ht="108" x14ac:dyDescent="0.25">
      <c r="A86" s="15" t="str">
        <f>"        "&amp;"// "&amp;Desc!C86
&amp;CHAR(10)&amp;"        "&amp;"// "&amp;Desc!D86
&amp;CHAR(10)&amp;"        "&amp;"// "&amp;Pseud!D86
&amp;CHAR(10)&amp;"        "&amp;Pseud!B86
&amp;CHAR(10)&amp;"        "
&amp;CHAR(10)&amp;"            cpu.cycles+="&amp;Desc!E86&amp;";"
&amp;CHAR(10)&amp;"        "&amp;"break;"
&amp;CHAR(10)&amp;"        "</f>
        <v xml:space="preserve">        // LDI b
        // Load D Immediate
        // LDI  Load immediate  M(R(P))-&gt;D; R(P)+1-&gt;R(P)
        case 0xF8:
            cpu.cycles+=2;
        break;
        </v>
      </c>
    </row>
    <row r="87" spans="1:1" ht="108" x14ac:dyDescent="0.25">
      <c r="A87" s="15" t="str">
        <f>"        "&amp;"// "&amp;Desc!C87
&amp;CHAR(10)&amp;"        "&amp;"// "&amp;Desc!D87
&amp;CHAR(10)&amp;"        "&amp;"// "&amp;Pseud!D87
&amp;CHAR(10)&amp;"        "&amp;Pseud!B87
&amp;CHAR(10)&amp;"        "
&amp;CHAR(10)&amp;"            cpu.cycles+="&amp;Desc!E87&amp;";"
&amp;CHAR(10)&amp;"        "&amp;"break;"
&amp;CHAR(10)&amp;"        "</f>
        <v xml:space="preserve">        // ORI b
        // OR Immediate
        // ORI  Or immediate  M(R(P)) or D-&gt;D; R(P)+1-&gt;R(P)
        case 0xF9:
            cpu.cycles+=2;
        break;
        </v>
      </c>
    </row>
    <row r="88" spans="1:1" ht="108" x14ac:dyDescent="0.25">
      <c r="A88" s="15" t="str">
        <f>"        "&amp;"// "&amp;Desc!C88
&amp;CHAR(10)&amp;"        "&amp;"// "&amp;Desc!D88
&amp;CHAR(10)&amp;"        "&amp;"// "&amp;Pseud!D88
&amp;CHAR(10)&amp;"        "&amp;Pseud!B88
&amp;CHAR(10)&amp;"        "
&amp;CHAR(10)&amp;"            cpu.cycles+="&amp;Desc!E88&amp;";"
&amp;CHAR(10)&amp;"        "&amp;"break;"
&amp;CHAR(10)&amp;"        "</f>
        <v xml:space="preserve">        // ANI b
        // AND Immediate
        // ANI  And immediate  M(R(P)) and D-&gt;D; R(P)+1-&gt;R(P)
        case 0xFA:
            cpu.cycles+=2;
        break;
        </v>
      </c>
    </row>
    <row r="89" spans="1:1" ht="108" x14ac:dyDescent="0.25">
      <c r="A89" s="15" t="str">
        <f>"        "&amp;"// "&amp;Desc!C89
&amp;CHAR(10)&amp;"        "&amp;"// "&amp;Desc!D89
&amp;CHAR(10)&amp;"        "&amp;"// "&amp;Pseud!D89
&amp;CHAR(10)&amp;"        "&amp;Pseud!B89
&amp;CHAR(10)&amp;"        "
&amp;CHAR(10)&amp;"            cpu.cycles+="&amp;Desc!E89&amp;";"
&amp;CHAR(10)&amp;"        "&amp;"break;"
&amp;CHAR(10)&amp;"        "</f>
        <v xml:space="preserve">        // XRI b
        // Exclusive OR, Immediate
        // XRI  Exclusive or immediate  M(R(P)) xor D-&gt;D; R(P)+1-&gt;R(P)
        case 0xFB:
            cpu.cycles+=2;
        break;
        </v>
      </c>
    </row>
    <row r="90" spans="1:1" ht="108" x14ac:dyDescent="0.25">
      <c r="A90" s="15" t="str">
        <f>"        "&amp;"// "&amp;Desc!C90
&amp;CHAR(10)&amp;"        "&amp;"// "&amp;Desc!D90
&amp;CHAR(10)&amp;"        "&amp;"// "&amp;Pseud!D90
&amp;CHAR(10)&amp;"        "&amp;Pseud!B90
&amp;CHAR(10)&amp;"        "
&amp;CHAR(10)&amp;"            cpu.cycles+="&amp;Desc!E90&amp;";"
&amp;CHAR(10)&amp;"        "&amp;"break;"
&amp;CHAR(10)&amp;"        "</f>
        <v xml:space="preserve">        // ADI b
        // Add Immediate
        // ADI  Add immediate  M(R(P))+D-&gt;DF,D; R(P)+1-&gt;R(P)
        case 0xFC:
            cpu.cycles+=2;
        break;
        </v>
      </c>
    </row>
    <row r="91" spans="1:1" ht="108" x14ac:dyDescent="0.25">
      <c r="A91" s="15" t="str">
        <f>"        "&amp;"// "&amp;Desc!C91
&amp;CHAR(10)&amp;"        "&amp;"// "&amp;Desc!D91
&amp;CHAR(10)&amp;"        "&amp;"// "&amp;Pseud!D91
&amp;CHAR(10)&amp;"        "&amp;Pseud!B91
&amp;CHAR(10)&amp;"        "
&amp;CHAR(10)&amp;"            cpu.cycles+="&amp;Desc!E91&amp;";"
&amp;CHAR(10)&amp;"        "&amp;"break;"
&amp;CHAR(10)&amp;"        "</f>
        <v xml:space="preserve">        // SDI b
        // Subtract D from memory Immediate byte
        // SDI  Subtract D immediate  M(R(P))-D-&gt;DF,D; R(P)+1-&gt;R(P)
        case 0xFD:
            cpu.cycles+=2;
        break;
        </v>
      </c>
    </row>
    <row r="92" spans="1:1" ht="108" x14ac:dyDescent="0.25">
      <c r="A92" s="15" t="str">
        <f>"        "&amp;"// "&amp;Desc!C92
&amp;CHAR(10)&amp;"        "&amp;"// "&amp;Desc!D92
&amp;CHAR(10)&amp;"        "&amp;"// "&amp;Pseud!D92
&amp;CHAR(10)&amp;"        "&amp;Pseud!B92
&amp;CHAR(10)&amp;"        "
&amp;CHAR(10)&amp;"            cpu.cycles+="&amp;Desc!E92&amp;";"
&amp;CHAR(10)&amp;"        "&amp;"break;"
&amp;CHAR(10)&amp;"        "</f>
        <v xml:space="preserve">        // SHL
        // Shift D Left
        // SHL  Shift left  Shift D left; msb(D)-&gt;DF; 0-&gt;lsb(D)
        case 0xFE:
            cpu.cycles+=2;
        break;
        </v>
      </c>
    </row>
    <row r="93" spans="1:1" ht="108" x14ac:dyDescent="0.25">
      <c r="A93" s="15" t="str">
        <f>"        "&amp;"// "&amp;Desc!C93
&amp;CHAR(10)&amp;"        "&amp;"// "&amp;Desc!D93
&amp;CHAR(10)&amp;"        "&amp;"// "&amp;Pseud!D93
&amp;CHAR(10)&amp;"        "&amp;Pseud!B93
&amp;CHAR(10)&amp;"        "
&amp;CHAR(10)&amp;"            cpu.cycles+="&amp;Desc!E93&amp;";"
&amp;CHAR(10)&amp;"        "&amp;"break;"
&amp;CHAR(10)&amp;"        "</f>
        <v xml:space="preserve">        // SMI b
        // Subtract Memory from D, Immediate
        // SMI  Subtract Mem. imm.  D-M(R(P))-&gt;DF,D; R(P)+1-&gt;R(P)
        case 0xFF:
            cpu.cycles+=2;
        break;
        </v>
      </c>
    </row>
    <row r="94" spans="1:1" s="9" customFormat="1" x14ac:dyDescent="0.25">
      <c r="A94" s="16" t="str">
        <f>"    "&amp;"}"</f>
        <v xml:space="preserve">    }</v>
      </c>
    </row>
    <row r="95" spans="1:1" x14ac:dyDescent="0.25">
      <c r="A95" s="1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Pseud</vt:lpstr>
      <vt:lpstr>Desc</vt:lpstr>
      <vt:lpstr>C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2019-03-09T11:43:55Z</dcterms:created>
  <dcterms:modified xsi:type="dcterms:W3CDTF">2019-03-10T13:40:08Z</dcterms:modified>
</cp:coreProperties>
</file>