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_CURSOS\2020\EACH-USP\SIN5007 RP\_Trabalho\Rep\Rec_Padroes_PPGI_2020\APRESENTACOES\Entrega Final\"/>
    </mc:Choice>
  </mc:AlternateContent>
  <xr:revisionPtr revIDLastSave="0" documentId="13_ncr:1_{4AE0F44E-1199-40D9-BD48-72960FFD8AB0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Tabela Principal" sheetId="5" r:id="rId1"/>
    <sheet name="Acuracia" sheetId="2" r:id="rId2"/>
    <sheet name="Precisao" sheetId="4" r:id="rId3"/>
    <sheet name="Revocacao" sheetId="3" r:id="rId4"/>
    <sheet name="Notas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6" l="1"/>
  <c r="F14" i="6"/>
  <c r="F16" i="6" l="1"/>
  <c r="V5" i="4"/>
  <c r="V6" i="4"/>
  <c r="V7" i="4"/>
  <c r="V8" i="4"/>
  <c r="U5" i="4"/>
  <c r="U6" i="4"/>
  <c r="U7" i="4"/>
  <c r="U8" i="4"/>
  <c r="V4" i="4"/>
  <c r="U4" i="4"/>
  <c r="V5" i="3"/>
  <c r="V6" i="3"/>
  <c r="V7" i="3"/>
  <c r="V8" i="3"/>
  <c r="U5" i="3"/>
  <c r="U6" i="3"/>
  <c r="U7" i="3"/>
  <c r="U8" i="3"/>
  <c r="V4" i="3"/>
  <c r="U4" i="3"/>
  <c r="V5" i="2"/>
  <c r="V6" i="2"/>
  <c r="V7" i="2"/>
  <c r="V8" i="2"/>
  <c r="U5" i="2"/>
  <c r="U6" i="2"/>
  <c r="U7" i="2"/>
  <c r="U8" i="2"/>
  <c r="V4" i="2"/>
  <c r="U4" i="2"/>
  <c r="O4" i="2"/>
  <c r="P4" i="2"/>
  <c r="O5" i="2"/>
  <c r="P5" i="2"/>
  <c r="O6" i="2"/>
  <c r="P6" i="2"/>
  <c r="O7" i="2"/>
  <c r="P7" i="2"/>
  <c r="O8" i="2"/>
  <c r="P8" i="2"/>
  <c r="T5" i="4" l="1"/>
  <c r="T6" i="4"/>
  <c r="T7" i="4"/>
  <c r="T8" i="4"/>
  <c r="S5" i="4"/>
  <c r="S6" i="4"/>
  <c r="S7" i="4"/>
  <c r="S8" i="4"/>
  <c r="T4" i="4"/>
  <c r="S4" i="4"/>
  <c r="T5" i="3"/>
  <c r="T6" i="3"/>
  <c r="T7" i="3"/>
  <c r="T8" i="3"/>
  <c r="S5" i="3"/>
  <c r="S6" i="3"/>
  <c r="S7" i="3"/>
  <c r="S8" i="3"/>
  <c r="T4" i="3"/>
  <c r="S4" i="3"/>
  <c r="T5" i="2"/>
  <c r="T6" i="2"/>
  <c r="T7" i="2"/>
  <c r="T8" i="2"/>
  <c r="T4" i="2"/>
  <c r="S5" i="2"/>
  <c r="S6" i="2"/>
  <c r="S7" i="2"/>
  <c r="S8" i="2"/>
  <c r="S4" i="2"/>
  <c r="R8" i="4" l="1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5" i="2"/>
  <c r="R6" i="2"/>
  <c r="R7" i="2"/>
  <c r="R8" i="2"/>
  <c r="R4" i="2"/>
  <c r="Q5" i="2"/>
  <c r="Q6" i="2"/>
  <c r="Q7" i="2"/>
  <c r="Q8" i="2"/>
  <c r="Q4" i="2"/>
</calcChain>
</file>

<file path=xl/sharedStrings.xml><?xml version="1.0" encoding="utf-8"?>
<sst xmlns="http://schemas.openxmlformats.org/spreadsheetml/2006/main" count="112" uniqueCount="53">
  <si>
    <t>PCA</t>
  </si>
  <si>
    <t>Acurácia Média</t>
  </si>
  <si>
    <t>Revocação Média</t>
  </si>
  <si>
    <t>Todas as Características</t>
  </si>
  <si>
    <t>Selecionador 1 (KBEST)</t>
  </si>
  <si>
    <t>Selecionador 2 (RFE)</t>
  </si>
  <si>
    <t>Naive Bayes</t>
  </si>
  <si>
    <t>SVM</t>
  </si>
  <si>
    <t>Intervalo de Erro</t>
  </si>
  <si>
    <t>Intervalo de Erro (Dif)</t>
  </si>
  <si>
    <t>Porção do Dataset</t>
  </si>
  <si>
    <t>Selecionador 3 (SFS)</t>
  </si>
  <si>
    <t>MLP</t>
  </si>
  <si>
    <t>Acurácia
Média</t>
  </si>
  <si>
    <t>Revocação
Média</t>
  </si>
  <si>
    <t>Precisão
Média</t>
  </si>
  <si>
    <t>Parâmetros Ótimos</t>
  </si>
  <si>
    <t>Random Forest</t>
  </si>
  <si>
    <t>n_estimators</t>
  </si>
  <si>
    <t>max_features</t>
  </si>
  <si>
    <t>criterion</t>
  </si>
  <si>
    <t>oob_score</t>
  </si>
  <si>
    <t>ccp_alpha</t>
  </si>
  <si>
    <t>sqrt</t>
  </si>
  <si>
    <t>gini</t>
  </si>
  <si>
    <t>True</t>
  </si>
  <si>
    <t>False</t>
  </si>
  <si>
    <t>entropy</t>
  </si>
  <si>
    <t>Selecionador 4 (RF IMP.)</t>
  </si>
  <si>
    <t>RF</t>
  </si>
  <si>
    <t>NB</t>
  </si>
  <si>
    <t>Todas as Características (328)</t>
  </si>
  <si>
    <t>PCA (53)</t>
  </si>
  <si>
    <t>SELECTKBEST (53)</t>
  </si>
  <si>
    <t>RFE (53)</t>
  </si>
  <si>
    <t>SFS (53)</t>
  </si>
  <si>
    <t>Ativ. 01</t>
  </si>
  <si>
    <t>Ativ. 02</t>
  </si>
  <si>
    <t>Ativ. 03</t>
  </si>
  <si>
    <t>Ativ. 04</t>
  </si>
  <si>
    <t>Ativ. 05</t>
  </si>
  <si>
    <t>Ativ. 06</t>
  </si>
  <si>
    <t>Ativ. 07</t>
  </si>
  <si>
    <t>Ativ. 08</t>
  </si>
  <si>
    <t>Ativ. 09</t>
  </si>
  <si>
    <t>Ativ. Final</t>
  </si>
  <si>
    <t>Prova 01</t>
  </si>
  <si>
    <t>Prova 02</t>
  </si>
  <si>
    <t>Prova 03</t>
  </si>
  <si>
    <t>MT</t>
  </si>
  <si>
    <t>MP</t>
  </si>
  <si>
    <t>Média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</si>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</sst>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DEAEA"/>
        <bgColor indexed="64"/>
      </patternFill>
    </fill>
    <fill>
      <patternFill patternType="solid">
        <fgColor rgb="FFA3D9E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Border="1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left" vertical="center"/>
    </xf>
    <xf numFmtId="0" fontId="19" fillId="34" borderId="10" xfId="0" applyFont="1" applyFill="1" applyBorder="1" applyAlignment="1">
      <alignment horizontal="center" vertical="center"/>
    </xf>
    <xf numFmtId="49" fontId="19" fillId="34" borderId="10" xfId="0" applyNumberFormat="1" applyFont="1" applyFill="1" applyBorder="1" applyAlignment="1">
      <alignment horizontal="center" vertical="center" wrapText="1"/>
    </xf>
    <xf numFmtId="49" fontId="18" fillId="34" borderId="10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164" fontId="21" fillId="0" borderId="10" xfId="0" applyNumberFormat="1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3" xfId="0" applyNumberFormat="1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left" vertical="center"/>
    </xf>
    <xf numFmtId="0" fontId="19" fillId="0" borderId="15" xfId="0" applyFont="1" applyBorder="1" applyAlignment="1">
      <alignment horizontal="center" vertical="center"/>
    </xf>
    <xf numFmtId="164" fontId="19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0" borderId="14" xfId="0" applyFont="1" applyFill="1" applyBorder="1" applyAlignment="1">
      <alignment horizontal="left" vertical="center"/>
    </xf>
    <xf numFmtId="0" fontId="19" fillId="0" borderId="14" xfId="0" applyFont="1" applyFill="1" applyBorder="1" applyAlignment="1">
      <alignment horizontal="center" vertical="center"/>
    </xf>
    <xf numFmtId="164" fontId="19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164" fontId="18" fillId="0" borderId="14" xfId="0" applyNumberFormat="1" applyFont="1" applyFill="1" applyBorder="1" applyAlignment="1">
      <alignment horizontal="center" vertical="center"/>
    </xf>
    <xf numFmtId="164" fontId="18" fillId="0" borderId="15" xfId="0" applyNumberFormat="1" applyFont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  <color rgb="FFFF0000"/>
      <color rgb="FFFF7F00"/>
      <color rgb="FFFFA500"/>
      <color rgb="FF0000FF"/>
      <color rgb="FFA3D9E6"/>
      <color rgb="FFBD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600"/>
              <a:t>Acurácia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Acuracia!$C$3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Acuracia!$P$4:$P$8</c:f>
                <c:numCache>
                  <c:formatCode>General</c:formatCode>
                  <c:ptCount val="5"/>
                  <c:pt idx="0">
                    <c:v>9.7099999999999937</c:v>
                  </c:pt>
                  <c:pt idx="1">
                    <c:v>6.9399999999999906</c:v>
                  </c:pt>
                  <c:pt idx="2">
                    <c:v>7.7600000000000051</c:v>
                  </c:pt>
                  <c:pt idx="3">
                    <c:v>9.8999999999999915</c:v>
                  </c:pt>
                  <c:pt idx="4">
                    <c:v>6.8900000000000006</c:v>
                  </c:pt>
                </c:numCache>
              </c:numRef>
            </c:plus>
            <c:minus>
              <c:numRef>
                <c:f>Acuracia!$O$4:$O$8</c:f>
                <c:numCache>
                  <c:formatCode>General</c:formatCode>
                  <c:ptCount val="5"/>
                  <c:pt idx="0">
                    <c:v>9.710000000000008</c:v>
                  </c:pt>
                  <c:pt idx="1">
                    <c:v>6.93</c:v>
                  </c:pt>
                  <c:pt idx="2">
                    <c:v>7.769999999999996</c:v>
                  </c:pt>
                  <c:pt idx="3">
                    <c:v>9.89</c:v>
                  </c:pt>
                  <c:pt idx="4">
                    <c:v>6.9000000000000057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Acuracia!$B$4:$B$8</c:f>
              <c:strCache>
                <c:ptCount val="5"/>
                <c:pt idx="0">
                  <c:v>Todas as Características (328)</c:v>
                </c:pt>
                <c:pt idx="1">
                  <c:v>PCA (53)</c:v>
                </c:pt>
                <c:pt idx="2">
                  <c:v>SELECTKBEST (53)</c:v>
                </c:pt>
                <c:pt idx="3">
                  <c:v>RFE (53)</c:v>
                </c:pt>
                <c:pt idx="4">
                  <c:v>SFS (53)</c:v>
                </c:pt>
              </c:strCache>
            </c:strRef>
          </c:cat>
          <c:val>
            <c:numRef>
              <c:f>Acuracia!$C$4:$C$8</c:f>
              <c:numCache>
                <c:formatCode>0.00</c:formatCode>
                <c:ptCount val="5"/>
                <c:pt idx="0">
                  <c:v>69.760000000000005</c:v>
                </c:pt>
                <c:pt idx="1">
                  <c:v>62.77</c:v>
                </c:pt>
                <c:pt idx="2">
                  <c:v>77.47</c:v>
                </c:pt>
                <c:pt idx="3">
                  <c:v>70.56</c:v>
                </c:pt>
                <c:pt idx="4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9-42EB-93BB-8EB35D2C7DC6}"/>
            </c:ext>
          </c:extLst>
        </c:ser>
        <c:ser>
          <c:idx val="1"/>
          <c:order val="1"/>
          <c:tx>
            <c:strRef>
              <c:f>Acuracia!$D$3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Acuracia!$R$4:$R$8</c:f>
                <c:numCache>
                  <c:formatCode>General</c:formatCode>
                  <c:ptCount val="5"/>
                  <c:pt idx="0">
                    <c:v>5.0300000000000011</c:v>
                  </c:pt>
                  <c:pt idx="1">
                    <c:v>3.1900000000000119</c:v>
                  </c:pt>
                  <c:pt idx="2">
                    <c:v>4.1599999999999966</c:v>
                  </c:pt>
                  <c:pt idx="3">
                    <c:v>6.6099999999999994</c:v>
                  </c:pt>
                  <c:pt idx="4">
                    <c:v>4.1700000000000017</c:v>
                  </c:pt>
                </c:numCache>
              </c:numRef>
            </c:plus>
            <c:minus>
              <c:numRef>
                <c:f>Acuracia!$Q$4:$Q$8</c:f>
                <c:numCache>
                  <c:formatCode>General</c:formatCode>
                  <c:ptCount val="5"/>
                  <c:pt idx="0">
                    <c:v>5.019999999999996</c:v>
                  </c:pt>
                  <c:pt idx="1">
                    <c:v>3.1999999999999886</c:v>
                  </c:pt>
                  <c:pt idx="2">
                    <c:v>4.1500000000000057</c:v>
                  </c:pt>
                  <c:pt idx="3">
                    <c:v>6.6099999999999994</c:v>
                  </c:pt>
                  <c:pt idx="4">
                    <c:v>4.1700000000000017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Acuracia!$B$4:$B$8</c:f>
              <c:strCache>
                <c:ptCount val="5"/>
                <c:pt idx="0">
                  <c:v>Todas as Características (328)</c:v>
                </c:pt>
                <c:pt idx="1">
                  <c:v>PCA (53)</c:v>
                </c:pt>
                <c:pt idx="2">
                  <c:v>SELECTKBEST (53)</c:v>
                </c:pt>
                <c:pt idx="3">
                  <c:v>RFE (53)</c:v>
                </c:pt>
                <c:pt idx="4">
                  <c:v>SFS (53)</c:v>
                </c:pt>
              </c:strCache>
            </c:strRef>
          </c:cat>
          <c:val>
            <c:numRef>
              <c:f>Acuracia!$D$4:$D$8</c:f>
              <c:numCache>
                <c:formatCode>0.00</c:formatCode>
                <c:ptCount val="5"/>
                <c:pt idx="0">
                  <c:v>85.32</c:v>
                </c:pt>
                <c:pt idx="1">
                  <c:v>85.74</c:v>
                </c:pt>
                <c:pt idx="2">
                  <c:v>88.48</c:v>
                </c:pt>
                <c:pt idx="3">
                  <c:v>78.31</c:v>
                </c:pt>
                <c:pt idx="4">
                  <c:v>90.39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9-42EB-93BB-8EB35D2C7DC6}"/>
            </c:ext>
          </c:extLst>
        </c:ser>
        <c:ser>
          <c:idx val="2"/>
          <c:order val="2"/>
          <c:tx>
            <c:strRef>
              <c:f>Acuracia!$E$3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Acuracia!$T$4:$T$8</c:f>
                <c:numCache>
                  <c:formatCode>General</c:formatCode>
                  <c:ptCount val="5"/>
                  <c:pt idx="0">
                    <c:v>4.3900000000000006</c:v>
                  </c:pt>
                  <c:pt idx="1">
                    <c:v>3.480000000000004</c:v>
                  </c:pt>
                  <c:pt idx="2">
                    <c:v>4.3100000000000023</c:v>
                  </c:pt>
                  <c:pt idx="3">
                    <c:v>5.6799999999999926</c:v>
                  </c:pt>
                  <c:pt idx="4">
                    <c:v>3.8299999999999983</c:v>
                  </c:pt>
                </c:numCache>
              </c:numRef>
            </c:plus>
            <c:minus>
              <c:numRef>
                <c:f>Acuracia!$S$4:$S$8</c:f>
                <c:numCache>
                  <c:formatCode>General</c:formatCode>
                  <c:ptCount val="5"/>
                  <c:pt idx="0">
                    <c:v>4.3900000000000006</c:v>
                  </c:pt>
                  <c:pt idx="1">
                    <c:v>3.4799999999999898</c:v>
                  </c:pt>
                  <c:pt idx="2">
                    <c:v>4.3100000000000023</c:v>
                  </c:pt>
                  <c:pt idx="3">
                    <c:v>5.6800000000000068</c:v>
                  </c:pt>
                  <c:pt idx="4">
                    <c:v>3.8400000000000034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Acuracia!$E$4:$E$8</c:f>
              <c:numCache>
                <c:formatCode>0.00</c:formatCode>
                <c:ptCount val="5"/>
                <c:pt idx="0">
                  <c:v>86.71</c:v>
                </c:pt>
                <c:pt idx="1">
                  <c:v>84.35</c:v>
                </c:pt>
                <c:pt idx="2">
                  <c:v>89.89</c:v>
                </c:pt>
                <c:pt idx="3">
                  <c:v>81.56</c:v>
                </c:pt>
                <c:pt idx="4">
                  <c:v>91.69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C-404B-84B2-DB6B7CB9F100}"/>
            </c:ext>
          </c:extLst>
        </c:ser>
        <c:ser>
          <c:idx val="3"/>
          <c:order val="3"/>
          <c:tx>
            <c:strRef>
              <c:f>Acuracia!$F$3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Acuracia!$V$4:$V$8</c:f>
                <c:numCache>
                  <c:formatCode>General</c:formatCode>
                  <c:ptCount val="5"/>
                  <c:pt idx="0">
                    <c:v>4.0300000000000011</c:v>
                  </c:pt>
                  <c:pt idx="1">
                    <c:v>7.1099999999999994</c:v>
                  </c:pt>
                  <c:pt idx="2">
                    <c:v>4.8799999999999955</c:v>
                  </c:pt>
                  <c:pt idx="3">
                    <c:v>4.0300000000000011</c:v>
                  </c:pt>
                  <c:pt idx="4">
                    <c:v>4.3800000000000097</c:v>
                  </c:pt>
                </c:numCache>
              </c:numRef>
            </c:plus>
            <c:minus>
              <c:numRef>
                <c:f>Acuracia!$U$4:$U$8</c:f>
                <c:numCache>
                  <c:formatCode>General</c:formatCode>
                  <c:ptCount val="5"/>
                  <c:pt idx="0">
                    <c:v>4.0300000000000011</c:v>
                  </c:pt>
                  <c:pt idx="1">
                    <c:v>7.0999999999999943</c:v>
                  </c:pt>
                  <c:pt idx="2">
                    <c:v>4.8800000000000097</c:v>
                  </c:pt>
                  <c:pt idx="3">
                    <c:v>4.0300000000000011</c:v>
                  </c:pt>
                  <c:pt idx="4">
                    <c:v>4.3799999999999955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Acuracia!$F$4:$F$8</c:f>
              <c:numCache>
                <c:formatCode>0.00</c:formatCode>
                <c:ptCount val="5"/>
                <c:pt idx="0">
                  <c:v>89.89</c:v>
                </c:pt>
                <c:pt idx="1">
                  <c:v>81.209999999999994</c:v>
                </c:pt>
                <c:pt idx="2">
                  <c:v>89.87</c:v>
                </c:pt>
                <c:pt idx="3">
                  <c:v>80.13</c:v>
                </c:pt>
                <c:pt idx="4">
                  <c:v>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F-4926-83A5-3EE0C93B1C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809720"/>
        <c:axId val="94810048"/>
      </c:barChart>
      <c:catAx>
        <c:axId val="9480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4810048"/>
        <c:crosses val="autoZero"/>
        <c:auto val="1"/>
        <c:lblAlgn val="ctr"/>
        <c:lblOffset val="100"/>
        <c:noMultiLvlLbl val="0"/>
      </c:catAx>
      <c:valAx>
        <c:axId val="94810048"/>
        <c:scaling>
          <c:orientation val="minMax"/>
          <c:max val="104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48097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600"/>
              <a:t>Precisão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Precisao!$C$3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Precisao!$P$4:$P$8</c:f>
                <c:numCache>
                  <c:formatCode>General</c:formatCode>
                  <c:ptCount val="5"/>
                  <c:pt idx="0">
                    <c:v>13.11</c:v>
                  </c:pt>
                  <c:pt idx="1">
                    <c:v>8.4099999999999966</c:v>
                  </c:pt>
                  <c:pt idx="2">
                    <c:v>7.4100000000000108</c:v>
                  </c:pt>
                  <c:pt idx="3">
                    <c:v>11.120000000000005</c:v>
                  </c:pt>
                  <c:pt idx="4">
                    <c:v>7.4299999999999926</c:v>
                  </c:pt>
                </c:numCache>
              </c:numRef>
            </c:plus>
            <c:minus>
              <c:numRef>
                <c:f>Precisao!$O$4:$O$8</c:f>
                <c:numCache>
                  <c:formatCode>General</c:formatCode>
                  <c:ptCount val="5"/>
                  <c:pt idx="0">
                    <c:v>13.109999999999992</c:v>
                  </c:pt>
                  <c:pt idx="1">
                    <c:v>8.4099999999999966</c:v>
                  </c:pt>
                  <c:pt idx="2">
                    <c:v>7.4099999999999966</c:v>
                  </c:pt>
                  <c:pt idx="3">
                    <c:v>11.129999999999995</c:v>
                  </c:pt>
                  <c:pt idx="4">
                    <c:v>7.4200000000000017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Precisao!$B$4:$B$8</c:f>
              <c:strCache>
                <c:ptCount val="5"/>
                <c:pt idx="0">
                  <c:v>Todas as Características (328)</c:v>
                </c:pt>
                <c:pt idx="1">
                  <c:v>PCA (53)</c:v>
                </c:pt>
                <c:pt idx="2">
                  <c:v>SELECTKBEST (53)</c:v>
                </c:pt>
                <c:pt idx="3">
                  <c:v>RFE (53)</c:v>
                </c:pt>
                <c:pt idx="4">
                  <c:v>SFS (53)</c:v>
                </c:pt>
              </c:strCache>
            </c:strRef>
          </c:cat>
          <c:val>
            <c:numRef>
              <c:f>Precisao!$C$4:$C$8</c:f>
              <c:numCache>
                <c:formatCode>0.00</c:formatCode>
                <c:ptCount val="5"/>
                <c:pt idx="0">
                  <c:v>75.099999999999994</c:v>
                </c:pt>
                <c:pt idx="1">
                  <c:v>74.19</c:v>
                </c:pt>
                <c:pt idx="2">
                  <c:v>88.85</c:v>
                </c:pt>
                <c:pt idx="3">
                  <c:v>74.72</c:v>
                </c:pt>
                <c:pt idx="4">
                  <c:v>89.95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2-4675-88FC-909CE7998369}"/>
            </c:ext>
          </c:extLst>
        </c:ser>
        <c:ser>
          <c:idx val="1"/>
          <c:order val="1"/>
          <c:tx>
            <c:strRef>
              <c:f>Precisao!$D$3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Precisao!$R$4:$R$8</c:f>
                <c:numCache>
                  <c:formatCode>General</c:formatCode>
                  <c:ptCount val="5"/>
                  <c:pt idx="0">
                    <c:v>5.1299999999999955</c:v>
                  </c:pt>
                  <c:pt idx="1">
                    <c:v>5.6400000000000006</c:v>
                  </c:pt>
                  <c:pt idx="2">
                    <c:v>5.6400000000000006</c:v>
                  </c:pt>
                  <c:pt idx="3">
                    <c:v>6.4699999999999989</c:v>
                  </c:pt>
                  <c:pt idx="4">
                    <c:v>3.0699999999999932</c:v>
                  </c:pt>
                </c:numCache>
              </c:numRef>
            </c:plus>
            <c:minus>
              <c:numRef>
                <c:f>Precisao!$Q$4:$Q$8</c:f>
                <c:numCache>
                  <c:formatCode>General</c:formatCode>
                  <c:ptCount val="5"/>
                  <c:pt idx="0">
                    <c:v>5.1300000000000097</c:v>
                  </c:pt>
                  <c:pt idx="1">
                    <c:v>5.6499999999999915</c:v>
                  </c:pt>
                  <c:pt idx="2">
                    <c:v>5.6400000000000006</c:v>
                  </c:pt>
                  <c:pt idx="3">
                    <c:v>6.4699999999999989</c:v>
                  </c:pt>
                  <c:pt idx="4">
                    <c:v>3.0700000000000074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Precisao!$B$4:$B$8</c:f>
              <c:strCache>
                <c:ptCount val="5"/>
                <c:pt idx="0">
                  <c:v>Todas as Características (328)</c:v>
                </c:pt>
                <c:pt idx="1">
                  <c:v>PCA (53)</c:v>
                </c:pt>
                <c:pt idx="2">
                  <c:v>SELECTKBEST (53)</c:v>
                </c:pt>
                <c:pt idx="3">
                  <c:v>RFE (53)</c:v>
                </c:pt>
                <c:pt idx="4">
                  <c:v>SFS (53)</c:v>
                </c:pt>
              </c:strCache>
            </c:strRef>
          </c:cat>
          <c:val>
            <c:numRef>
              <c:f>Precisao!$D$4:$D$8</c:f>
              <c:numCache>
                <c:formatCode>0.00</c:formatCode>
                <c:ptCount val="5"/>
                <c:pt idx="0">
                  <c:v>93.43</c:v>
                </c:pt>
                <c:pt idx="1">
                  <c:v>90.58</c:v>
                </c:pt>
                <c:pt idx="2">
                  <c:v>93.45</c:v>
                </c:pt>
                <c:pt idx="3">
                  <c:v>85.78</c:v>
                </c:pt>
                <c:pt idx="4">
                  <c:v>97.98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2-4675-88FC-909CE7998369}"/>
            </c:ext>
          </c:extLst>
        </c:ser>
        <c:ser>
          <c:idx val="2"/>
          <c:order val="2"/>
          <c:tx>
            <c:strRef>
              <c:f>Precisao!$E$3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Precisao!$T$4:$T$8</c:f>
                <c:numCache>
                  <c:formatCode>General</c:formatCode>
                  <c:ptCount val="5"/>
                  <c:pt idx="0">
                    <c:v>5.980000000000004</c:v>
                  </c:pt>
                  <c:pt idx="1">
                    <c:v>6.1299999999999955</c:v>
                  </c:pt>
                  <c:pt idx="2">
                    <c:v>5.4399999999999977</c:v>
                  </c:pt>
                  <c:pt idx="3">
                    <c:v>5.789999999999992</c:v>
                  </c:pt>
                  <c:pt idx="4">
                    <c:v>4.8699999999999903</c:v>
                  </c:pt>
                </c:numCache>
              </c:numRef>
            </c:plus>
            <c:minus>
              <c:numRef>
                <c:f>Precisao!$S$4:$S$8</c:f>
                <c:numCache>
                  <c:formatCode>General</c:formatCode>
                  <c:ptCount val="5"/>
                  <c:pt idx="0">
                    <c:v>5.9699999999999989</c:v>
                  </c:pt>
                  <c:pt idx="1">
                    <c:v>6.1200000000000045</c:v>
                  </c:pt>
                  <c:pt idx="2">
                    <c:v>5.4399999999999977</c:v>
                  </c:pt>
                  <c:pt idx="3">
                    <c:v>5.7900000000000063</c:v>
                  </c:pt>
                  <c:pt idx="4">
                    <c:v>4.8700000000000045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Precisao!$E$4:$E$8</c:f>
              <c:numCache>
                <c:formatCode>0.00</c:formatCode>
                <c:ptCount val="5"/>
                <c:pt idx="0">
                  <c:v>89.2</c:v>
                </c:pt>
                <c:pt idx="1">
                  <c:v>87.79</c:v>
                </c:pt>
                <c:pt idx="2">
                  <c:v>93.27</c:v>
                </c:pt>
                <c:pt idx="3">
                  <c:v>84.81</c:v>
                </c:pt>
                <c:pt idx="4">
                  <c:v>94.18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2-465E-BD39-82711A0FDEE6}"/>
            </c:ext>
          </c:extLst>
        </c:ser>
        <c:ser>
          <c:idx val="3"/>
          <c:order val="3"/>
          <c:tx>
            <c:strRef>
              <c:f>Precisao!$F$3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Precisao!$V$4:$V$8</c:f>
                <c:numCache>
                  <c:formatCode>General</c:formatCode>
                  <c:ptCount val="5"/>
                  <c:pt idx="0">
                    <c:v>4.3499999999999943</c:v>
                  </c:pt>
                  <c:pt idx="1">
                    <c:v>6.9099999999999966</c:v>
                  </c:pt>
                  <c:pt idx="2">
                    <c:v>5.4899999999999949</c:v>
                  </c:pt>
                  <c:pt idx="3">
                    <c:v>5.9899999999999949</c:v>
                  </c:pt>
                  <c:pt idx="4">
                    <c:v>5.1499999999999915</c:v>
                  </c:pt>
                </c:numCache>
              </c:numRef>
            </c:plus>
            <c:minus>
              <c:numRef>
                <c:f>Precisao!$U$4:$U$8</c:f>
                <c:numCache>
                  <c:formatCode>General</c:formatCode>
                  <c:ptCount val="5"/>
                  <c:pt idx="0">
                    <c:v>4.3499999999999943</c:v>
                  </c:pt>
                  <c:pt idx="1">
                    <c:v>6.9000000000000057</c:v>
                  </c:pt>
                  <c:pt idx="2">
                    <c:v>5.4899999999999949</c:v>
                  </c:pt>
                  <c:pt idx="3">
                    <c:v>5.980000000000004</c:v>
                  </c:pt>
                  <c:pt idx="4">
                    <c:v>5.1599999999999966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Precisao!$F$4:$F$8</c:f>
              <c:numCache>
                <c:formatCode>0.00</c:formatCode>
                <c:ptCount val="5"/>
                <c:pt idx="0">
                  <c:v>95.61</c:v>
                </c:pt>
                <c:pt idx="1">
                  <c:v>82.67</c:v>
                </c:pt>
                <c:pt idx="2">
                  <c:v>95.53</c:v>
                </c:pt>
                <c:pt idx="3">
                  <c:v>84.31</c:v>
                </c:pt>
                <c:pt idx="4">
                  <c:v>95.67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4-4426-8226-EB39D7CE5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809720"/>
        <c:axId val="94810048"/>
      </c:barChart>
      <c:catAx>
        <c:axId val="9480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4810048"/>
        <c:crosses val="autoZero"/>
        <c:auto val="1"/>
        <c:lblAlgn val="ctr"/>
        <c:lblOffset val="100"/>
        <c:noMultiLvlLbl val="0"/>
      </c:catAx>
      <c:valAx>
        <c:axId val="94810048"/>
        <c:scaling>
          <c:orientation val="minMax"/>
          <c:max val="104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48097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600"/>
              <a:t>Revocação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Revocacao!$C$3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Revocacao!$P$4:$P$8</c:f>
                <c:numCache>
                  <c:formatCode>General</c:formatCode>
                  <c:ptCount val="5"/>
                  <c:pt idx="0">
                    <c:v>16.940000000000005</c:v>
                  </c:pt>
                  <c:pt idx="1">
                    <c:v>10.64</c:v>
                  </c:pt>
                  <c:pt idx="2">
                    <c:v>13.540000000000006</c:v>
                  </c:pt>
                  <c:pt idx="3">
                    <c:v>16.689999999999998</c:v>
                  </c:pt>
                  <c:pt idx="4">
                    <c:v>10.310000000000002</c:v>
                  </c:pt>
                </c:numCache>
              </c:numRef>
            </c:plus>
            <c:minus>
              <c:numRef>
                <c:f>Revocacao!$O$4:$O$8</c:f>
                <c:numCache>
                  <c:formatCode>General</c:formatCode>
                  <c:ptCount val="5"/>
                  <c:pt idx="0">
                    <c:v>16.940000000000005</c:v>
                  </c:pt>
                  <c:pt idx="1">
                    <c:v>10.639999999999993</c:v>
                  </c:pt>
                  <c:pt idx="2">
                    <c:v>13.54</c:v>
                  </c:pt>
                  <c:pt idx="3">
                    <c:v>16.690000000000005</c:v>
                  </c:pt>
                  <c:pt idx="4">
                    <c:v>10.319999999999993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Revocacao!$B$4:$B$8</c:f>
              <c:strCache>
                <c:ptCount val="5"/>
                <c:pt idx="0">
                  <c:v>Todas as Características (328)</c:v>
                </c:pt>
                <c:pt idx="1">
                  <c:v>PCA (53)</c:v>
                </c:pt>
                <c:pt idx="2">
                  <c:v>SELECTKBEST (53)</c:v>
                </c:pt>
                <c:pt idx="3">
                  <c:v>RFE (53)</c:v>
                </c:pt>
                <c:pt idx="4">
                  <c:v>SFS (53)</c:v>
                </c:pt>
              </c:strCache>
            </c:strRef>
          </c:cat>
          <c:val>
            <c:numRef>
              <c:f>Revocacao!$C$4:$C$8</c:f>
              <c:numCache>
                <c:formatCode>0.00</c:formatCode>
                <c:ptCount val="5"/>
                <c:pt idx="0">
                  <c:v>62.35</c:v>
                </c:pt>
                <c:pt idx="1">
                  <c:v>45.91</c:v>
                </c:pt>
                <c:pt idx="2">
                  <c:v>67.5</c:v>
                </c:pt>
                <c:pt idx="3">
                  <c:v>72.650000000000006</c:v>
                </c:pt>
                <c:pt idx="4">
                  <c:v>69.02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6-41DC-8E8C-35E570B10F62}"/>
            </c:ext>
          </c:extLst>
        </c:ser>
        <c:ser>
          <c:idx val="1"/>
          <c:order val="1"/>
          <c:tx>
            <c:strRef>
              <c:f>Revocacao!$D$3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Revocacao!$R$4:$R$8</c:f>
                <c:numCache>
                  <c:formatCode>General</c:formatCode>
                  <c:ptCount val="5"/>
                  <c:pt idx="0">
                    <c:v>8.6599999999999966</c:v>
                  </c:pt>
                  <c:pt idx="1">
                    <c:v>7.5500000000000114</c:v>
                  </c:pt>
                  <c:pt idx="2">
                    <c:v>7.5</c:v>
                  </c:pt>
                  <c:pt idx="3">
                    <c:v>11.099999999999994</c:v>
                  </c:pt>
                  <c:pt idx="4">
                    <c:v>6.730000000000004</c:v>
                  </c:pt>
                </c:numCache>
              </c:numRef>
            </c:plus>
            <c:minus>
              <c:numRef>
                <c:f>Revocacao!$Q$4:$Q$8</c:f>
                <c:numCache>
                  <c:formatCode>General</c:formatCode>
                  <c:ptCount val="5"/>
                  <c:pt idx="0">
                    <c:v>8.6599999999999966</c:v>
                  </c:pt>
                  <c:pt idx="1">
                    <c:v>7.5499999999999972</c:v>
                  </c:pt>
                  <c:pt idx="2">
                    <c:v>7.5</c:v>
                  </c:pt>
                  <c:pt idx="3">
                    <c:v>11.100000000000001</c:v>
                  </c:pt>
                  <c:pt idx="4">
                    <c:v>6.7199999999999989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Revocacao!$B$4:$B$8</c:f>
              <c:strCache>
                <c:ptCount val="5"/>
                <c:pt idx="0">
                  <c:v>Todas as Características (328)</c:v>
                </c:pt>
                <c:pt idx="1">
                  <c:v>PCA (53)</c:v>
                </c:pt>
                <c:pt idx="2">
                  <c:v>SELECTKBEST (53)</c:v>
                </c:pt>
                <c:pt idx="3">
                  <c:v>RFE (53)</c:v>
                </c:pt>
                <c:pt idx="4">
                  <c:v>SFS (53)</c:v>
                </c:pt>
              </c:strCache>
            </c:strRef>
          </c:cat>
          <c:val>
            <c:numRef>
              <c:f>Revocacao!$D$4:$D$8</c:f>
              <c:numCache>
                <c:formatCode>0.00</c:formatCode>
                <c:ptCount val="5"/>
                <c:pt idx="0">
                  <c:v>78.56</c:v>
                </c:pt>
                <c:pt idx="1">
                  <c:v>82.88</c:v>
                </c:pt>
                <c:pt idx="2">
                  <c:v>85.45</c:v>
                </c:pt>
                <c:pt idx="3">
                  <c:v>70.53</c:v>
                </c:pt>
                <c:pt idx="4">
                  <c:v>83.71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6-41DC-8E8C-35E570B10F62}"/>
            </c:ext>
          </c:extLst>
        </c:ser>
        <c:ser>
          <c:idx val="2"/>
          <c:order val="2"/>
          <c:tx>
            <c:strRef>
              <c:f>Revocacao!$E$3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Revocacao!$T$4:$T$8</c:f>
                <c:numCache>
                  <c:formatCode>General</c:formatCode>
                  <c:ptCount val="5"/>
                  <c:pt idx="0">
                    <c:v>6.0600000000000023</c:v>
                  </c:pt>
                  <c:pt idx="1">
                    <c:v>6.3700000000000045</c:v>
                  </c:pt>
                  <c:pt idx="2">
                    <c:v>5.9200000000000017</c:v>
                  </c:pt>
                  <c:pt idx="3">
                    <c:v>8.019999999999996</c:v>
                  </c:pt>
                  <c:pt idx="4">
                    <c:v>5.3400000000000034</c:v>
                  </c:pt>
                </c:numCache>
              </c:numRef>
            </c:plus>
            <c:minus>
              <c:numRef>
                <c:f>Revocacao!$S$4:$S$8</c:f>
                <c:numCache>
                  <c:formatCode>General</c:formatCode>
                  <c:ptCount val="5"/>
                  <c:pt idx="0">
                    <c:v>6.0499999999999972</c:v>
                  </c:pt>
                  <c:pt idx="1">
                    <c:v>6.3700000000000045</c:v>
                  </c:pt>
                  <c:pt idx="2">
                    <c:v>5.9200000000000017</c:v>
                  </c:pt>
                  <c:pt idx="3">
                    <c:v>8.0300000000000011</c:v>
                  </c:pt>
                  <c:pt idx="4">
                    <c:v>5.3499999999999943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Revocacao!$E$4:$E$8</c:f>
              <c:numCache>
                <c:formatCode>0.00</c:formatCode>
                <c:ptCount val="5"/>
                <c:pt idx="0">
                  <c:v>86.21</c:v>
                </c:pt>
                <c:pt idx="1">
                  <c:v>83.56</c:v>
                </c:pt>
                <c:pt idx="2">
                  <c:v>88.03</c:v>
                </c:pt>
                <c:pt idx="3">
                  <c:v>80.08</c:v>
                </c:pt>
                <c:pt idx="4">
                  <c:v>90.61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1-4E76-8C2C-7574E75C932B}"/>
            </c:ext>
          </c:extLst>
        </c:ser>
        <c:ser>
          <c:idx val="3"/>
          <c:order val="3"/>
          <c:tx>
            <c:strRef>
              <c:f>Revocacao!$F$3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Revocacao!$V$4:$V$8</c:f>
                <c:numCache>
                  <c:formatCode>General</c:formatCode>
                  <c:ptCount val="5"/>
                  <c:pt idx="0">
                    <c:v>5.8400000000000034</c:v>
                  </c:pt>
                  <c:pt idx="1">
                    <c:v>7.5099999999999909</c:v>
                  </c:pt>
                  <c:pt idx="2">
                    <c:v>5.7099999999999937</c:v>
                  </c:pt>
                  <c:pt idx="3">
                    <c:v>8.0300000000000011</c:v>
                  </c:pt>
                  <c:pt idx="4">
                    <c:v>4.3699999999999903</c:v>
                  </c:pt>
                </c:numCache>
              </c:numRef>
            </c:plus>
            <c:minus>
              <c:numRef>
                <c:f>Revocacao!$U$4:$U$8</c:f>
                <c:numCache>
                  <c:formatCode>General</c:formatCode>
                  <c:ptCount val="5"/>
                  <c:pt idx="0">
                    <c:v>5.8299999999999983</c:v>
                  </c:pt>
                  <c:pt idx="1">
                    <c:v>7.5</c:v>
                  </c:pt>
                  <c:pt idx="2">
                    <c:v>5.7000000000000028</c:v>
                  </c:pt>
                  <c:pt idx="3">
                    <c:v>8.0300000000000011</c:v>
                  </c:pt>
                  <c:pt idx="4">
                    <c:v>4.3599999999999994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Revocacao!$F$4:$F$8</c:f>
              <c:numCache>
                <c:formatCode>0.00</c:formatCode>
                <c:ptCount val="5"/>
                <c:pt idx="0">
                  <c:v>85.45</c:v>
                </c:pt>
                <c:pt idx="1">
                  <c:v>82.95</c:v>
                </c:pt>
                <c:pt idx="2">
                  <c:v>85.45</c:v>
                </c:pt>
                <c:pt idx="3">
                  <c:v>78.41</c:v>
                </c:pt>
                <c:pt idx="4">
                  <c:v>87.12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7-484F-A503-041D646AE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809720"/>
        <c:axId val="94810048"/>
      </c:barChart>
      <c:catAx>
        <c:axId val="9480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4810048"/>
        <c:crosses val="autoZero"/>
        <c:auto val="1"/>
        <c:lblAlgn val="ctr"/>
        <c:lblOffset val="100"/>
        <c:noMultiLvlLbl val="0"/>
      </c:catAx>
      <c:valAx>
        <c:axId val="94810048"/>
        <c:scaling>
          <c:orientation val="minMax"/>
          <c:max val="104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9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48097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9</xdr:row>
      <xdr:rowOff>0</xdr:rowOff>
    </xdr:from>
    <xdr:to>
      <xdr:col>13</xdr:col>
      <xdr:colOff>316873</xdr:colOff>
      <xdr:row>35</xdr:row>
      <xdr:rowOff>87000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19593E-37C7-4626-9022-8AF778CB3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9</xdr:row>
      <xdr:rowOff>0</xdr:rowOff>
    </xdr:from>
    <xdr:to>
      <xdr:col>12</xdr:col>
      <xdr:colOff>154948</xdr:colOff>
      <xdr:row>35</xdr:row>
      <xdr:rowOff>87000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39DE1-031C-4BE3-BF28-520AD308B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8</xdr:row>
      <xdr:rowOff>180975</xdr:rowOff>
    </xdr:from>
    <xdr:to>
      <xdr:col>12</xdr:col>
      <xdr:colOff>154948</xdr:colOff>
      <xdr:row>35</xdr:row>
      <xdr:rowOff>77475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C227AB-D8A9-4F46-97EB-A1A3B0F5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239-599B-44E0-B902-B35E0A79B6F9}">
  <dimension ref="B2:J10"/>
  <sheetViews>
    <sheetView showGridLines="0" tabSelected="1" zoomScaleNormal="100" workbookViewId="0"/>
  </sheetViews>
  <sheetFormatPr defaultRowHeight="15" x14ac:dyDescent="0.25"/>
  <cols>
    <col min="1" max="1" width="9.140625" style="3"/>
    <col min="2" max="2" width="28.7109375" style="3" bestFit="1" customWidth="1"/>
    <col min="3" max="3" width="10.85546875" style="3" bestFit="1" customWidth="1"/>
    <col min="4" max="4" width="13.7109375" style="3" bestFit="1" customWidth="1"/>
    <col min="5" max="5" width="10.85546875" style="3" bestFit="1" customWidth="1"/>
    <col min="6" max="6" width="15.5703125" style="3" bestFit="1" customWidth="1"/>
    <col min="7" max="7" width="16.140625" style="3" bestFit="1" customWidth="1"/>
    <col min="8" max="8" width="10.28515625" style="3" bestFit="1" customWidth="1"/>
    <col min="9" max="9" width="13" style="3" bestFit="1" customWidth="1"/>
    <col min="10" max="10" width="12.5703125" style="3" bestFit="1" customWidth="1"/>
    <col min="11" max="16384" width="9.140625" style="3"/>
  </cols>
  <sheetData>
    <row r="2" spans="2:10" ht="15.75" x14ac:dyDescent="0.25">
      <c r="B2" s="2"/>
      <c r="C2" s="30" t="s">
        <v>17</v>
      </c>
      <c r="D2" s="30"/>
      <c r="E2" s="30"/>
      <c r="F2" s="31" t="s">
        <v>16</v>
      </c>
      <c r="G2" s="32"/>
      <c r="H2" s="32"/>
      <c r="I2" s="32"/>
      <c r="J2" s="33"/>
    </row>
    <row r="3" spans="2:10" ht="31.5" x14ac:dyDescent="0.25">
      <c r="B3" s="9" t="s">
        <v>10</v>
      </c>
      <c r="C3" s="10" t="s">
        <v>13</v>
      </c>
      <c r="D3" s="10" t="s">
        <v>14</v>
      </c>
      <c r="E3" s="10" t="s">
        <v>15</v>
      </c>
      <c r="F3" s="11" t="s">
        <v>18</v>
      </c>
      <c r="G3" s="10" t="s">
        <v>19</v>
      </c>
      <c r="H3" s="10" t="s">
        <v>20</v>
      </c>
      <c r="I3" s="10" t="s">
        <v>21</v>
      </c>
      <c r="J3" s="10" t="s">
        <v>22</v>
      </c>
    </row>
    <row r="4" spans="2:10" ht="15.75" x14ac:dyDescent="0.25">
      <c r="B4" s="8" t="s">
        <v>3</v>
      </c>
      <c r="C4" s="4">
        <v>88.03</v>
      </c>
      <c r="D4" s="4">
        <v>83.64</v>
      </c>
      <c r="E4" s="4">
        <v>94.28</v>
      </c>
      <c r="F4" s="5">
        <v>100</v>
      </c>
      <c r="G4" s="6" t="s">
        <v>23</v>
      </c>
      <c r="H4" s="6" t="s">
        <v>24</v>
      </c>
      <c r="I4" s="6" t="s">
        <v>25</v>
      </c>
      <c r="J4" s="14">
        <v>0</v>
      </c>
    </row>
    <row r="5" spans="2:10" ht="15.75" x14ac:dyDescent="0.25">
      <c r="B5" s="8" t="s">
        <v>0</v>
      </c>
      <c r="C5" s="4">
        <v>81.709999999999994</v>
      </c>
      <c r="D5" s="4">
        <v>82.12</v>
      </c>
      <c r="E5" s="4">
        <v>83.72</v>
      </c>
      <c r="F5" s="5">
        <v>100</v>
      </c>
      <c r="G5" s="6" t="s">
        <v>23</v>
      </c>
      <c r="H5" s="6" t="s">
        <v>24</v>
      </c>
      <c r="I5" s="6" t="s">
        <v>26</v>
      </c>
      <c r="J5" s="14">
        <v>0</v>
      </c>
    </row>
    <row r="6" spans="2:10" ht="15.75" x14ac:dyDescent="0.25">
      <c r="B6" s="8" t="s">
        <v>4</v>
      </c>
      <c r="C6" s="4">
        <v>89.87</v>
      </c>
      <c r="D6" s="4">
        <v>85.45</v>
      </c>
      <c r="E6" s="4">
        <v>95.53</v>
      </c>
      <c r="F6" s="5">
        <v>750</v>
      </c>
      <c r="G6" s="6" t="s">
        <v>23</v>
      </c>
      <c r="H6" s="6" t="s">
        <v>24</v>
      </c>
      <c r="I6" s="6" t="s">
        <v>26</v>
      </c>
      <c r="J6" s="14">
        <v>0</v>
      </c>
    </row>
    <row r="7" spans="2:10" ht="15.75" x14ac:dyDescent="0.25">
      <c r="B7" s="8" t="s">
        <v>5</v>
      </c>
      <c r="C7" s="4">
        <v>80.150000000000006</v>
      </c>
      <c r="D7" s="4">
        <v>80.150000000000006</v>
      </c>
      <c r="E7" s="4">
        <v>82.99</v>
      </c>
      <c r="F7" s="5">
        <v>250</v>
      </c>
      <c r="G7" s="6" t="s">
        <v>23</v>
      </c>
      <c r="H7" s="6" t="s">
        <v>24</v>
      </c>
      <c r="I7" s="6" t="s">
        <v>25</v>
      </c>
      <c r="J7" s="14">
        <v>0</v>
      </c>
    </row>
    <row r="8" spans="2:10" ht="15.75" x14ac:dyDescent="0.25">
      <c r="B8" s="15" t="s">
        <v>11</v>
      </c>
      <c r="C8" s="16">
        <v>90.82</v>
      </c>
      <c r="D8" s="16">
        <v>87.12</v>
      </c>
      <c r="E8" s="16">
        <v>95.76</v>
      </c>
      <c r="F8" s="17">
        <v>250</v>
      </c>
      <c r="G8" s="18" t="s">
        <v>23</v>
      </c>
      <c r="H8" s="18" t="s">
        <v>27</v>
      </c>
      <c r="I8" s="18" t="s">
        <v>25</v>
      </c>
      <c r="J8" s="19">
        <v>0</v>
      </c>
    </row>
    <row r="9" spans="2:10" ht="15.75" x14ac:dyDescent="0.25">
      <c r="B9" s="24"/>
      <c r="C9" s="25"/>
      <c r="D9" s="25"/>
      <c r="E9" s="25"/>
      <c r="F9" s="26"/>
      <c r="G9" s="27"/>
      <c r="H9" s="27"/>
      <c r="I9" s="27"/>
      <c r="J9" s="28"/>
    </row>
    <row r="10" spans="2:10" ht="15.75" x14ac:dyDescent="0.25">
      <c r="B10" s="20" t="s">
        <v>28</v>
      </c>
      <c r="C10" s="21">
        <v>91.73</v>
      </c>
      <c r="D10" s="21">
        <v>87.2</v>
      </c>
      <c r="E10" s="21">
        <v>97.42</v>
      </c>
      <c r="F10" s="22">
        <v>250</v>
      </c>
      <c r="G10" s="23" t="s">
        <v>23</v>
      </c>
      <c r="H10" s="23" t="s">
        <v>24</v>
      </c>
      <c r="I10" s="23" t="s">
        <v>26</v>
      </c>
      <c r="J10" s="29">
        <v>0</v>
      </c>
    </row>
  </sheetData>
  <mergeCells count="2">
    <mergeCell ref="C2:E2"/>
    <mergeCell ref="F2:J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8"/>
  <sheetViews>
    <sheetView workbookViewId="0"/>
  </sheetViews>
  <sheetFormatPr defaultRowHeight="15" x14ac:dyDescent="0.25"/>
  <cols>
    <col min="1" max="1" width="2.7109375" customWidth="1"/>
    <col min="2" max="2" width="28.7109375" customWidth="1"/>
    <col min="3" max="22" width="10.7109375" customWidth="1"/>
  </cols>
  <sheetData>
    <row r="2" spans="2:22" x14ac:dyDescent="0.25">
      <c r="C2" s="34" t="s">
        <v>1</v>
      </c>
      <c r="D2" s="34"/>
      <c r="E2" s="7"/>
      <c r="F2" s="13"/>
      <c r="G2" s="35" t="s">
        <v>8</v>
      </c>
      <c r="H2" s="36"/>
      <c r="I2" s="36"/>
      <c r="J2" s="36"/>
      <c r="K2" s="36"/>
      <c r="L2" s="36"/>
      <c r="M2" s="36"/>
      <c r="N2" s="37"/>
      <c r="O2" s="34" t="s">
        <v>9</v>
      </c>
      <c r="P2" s="34"/>
      <c r="Q2" s="34"/>
      <c r="R2" s="34"/>
      <c r="S2" s="34"/>
      <c r="T2" s="34"/>
      <c r="U2" s="34"/>
      <c r="V2" s="34"/>
    </row>
    <row r="3" spans="2:22" x14ac:dyDescent="0.25">
      <c r="C3" s="1" t="s">
        <v>30</v>
      </c>
      <c r="D3" s="7" t="s">
        <v>7</v>
      </c>
      <c r="E3" s="7" t="s">
        <v>12</v>
      </c>
      <c r="F3" s="13" t="s">
        <v>29</v>
      </c>
      <c r="G3" s="34" t="s">
        <v>30</v>
      </c>
      <c r="H3" s="34"/>
      <c r="I3" s="34" t="s">
        <v>7</v>
      </c>
      <c r="J3" s="34"/>
      <c r="K3" s="34" t="s">
        <v>12</v>
      </c>
      <c r="L3" s="34"/>
      <c r="M3" s="34" t="s">
        <v>29</v>
      </c>
      <c r="N3" s="34"/>
      <c r="O3" s="34" t="s">
        <v>30</v>
      </c>
      <c r="P3" s="34"/>
      <c r="Q3" s="34" t="s">
        <v>7</v>
      </c>
      <c r="R3" s="34"/>
      <c r="S3" s="34" t="s">
        <v>12</v>
      </c>
      <c r="T3" s="34"/>
      <c r="U3" s="34" t="s">
        <v>29</v>
      </c>
      <c r="V3" s="34"/>
    </row>
    <row r="4" spans="2:22" x14ac:dyDescent="0.25">
      <c r="B4" s="1" t="s">
        <v>31</v>
      </c>
      <c r="C4" s="12">
        <v>69.760000000000005</v>
      </c>
      <c r="D4" s="12">
        <v>85.32</v>
      </c>
      <c r="E4" s="12">
        <v>86.71</v>
      </c>
      <c r="F4" s="12">
        <v>89.89</v>
      </c>
      <c r="G4" s="12">
        <v>60.05</v>
      </c>
      <c r="H4" s="12">
        <v>79.47</v>
      </c>
      <c r="I4" s="12">
        <v>80.3</v>
      </c>
      <c r="J4" s="12">
        <v>90.35</v>
      </c>
      <c r="K4" s="12">
        <v>82.32</v>
      </c>
      <c r="L4" s="12">
        <v>91.1</v>
      </c>
      <c r="M4" s="12">
        <v>85.86</v>
      </c>
      <c r="N4" s="12">
        <v>93.92</v>
      </c>
      <c r="O4" s="12">
        <f>C4-G4</f>
        <v>9.710000000000008</v>
      </c>
      <c r="P4" s="12">
        <f>H4-C4</f>
        <v>9.7099999999999937</v>
      </c>
      <c r="Q4" s="12">
        <f>D4-I4</f>
        <v>5.019999999999996</v>
      </c>
      <c r="R4" s="12">
        <f>J4-D4</f>
        <v>5.0300000000000011</v>
      </c>
      <c r="S4" s="12">
        <f>E4-K4</f>
        <v>4.3900000000000006</v>
      </c>
      <c r="T4" s="12">
        <f>L4-E4</f>
        <v>4.3900000000000006</v>
      </c>
      <c r="U4" s="12">
        <f>F4-M4</f>
        <v>4.0300000000000011</v>
      </c>
      <c r="V4" s="12">
        <f>N4-F4</f>
        <v>4.0300000000000011</v>
      </c>
    </row>
    <row r="5" spans="2:22" x14ac:dyDescent="0.25">
      <c r="B5" s="1" t="s">
        <v>32</v>
      </c>
      <c r="C5" s="12">
        <v>62.77</v>
      </c>
      <c r="D5" s="12">
        <v>85.74</v>
      </c>
      <c r="E5" s="12">
        <v>84.35</v>
      </c>
      <c r="F5" s="12">
        <v>81.209999999999994</v>
      </c>
      <c r="G5" s="12">
        <v>55.84</v>
      </c>
      <c r="H5" s="12">
        <v>69.709999999999994</v>
      </c>
      <c r="I5" s="12">
        <v>82.54</v>
      </c>
      <c r="J5" s="12">
        <v>88.93</v>
      </c>
      <c r="K5" s="12">
        <v>80.87</v>
      </c>
      <c r="L5" s="12">
        <v>87.83</v>
      </c>
      <c r="M5" s="12">
        <v>74.11</v>
      </c>
      <c r="N5" s="12">
        <v>88.32</v>
      </c>
      <c r="O5" s="12">
        <f t="shared" ref="O5:O8" si="0">C5-G5</f>
        <v>6.93</v>
      </c>
      <c r="P5" s="12">
        <f t="shared" ref="P5:P8" si="1">H5-C5</f>
        <v>6.9399999999999906</v>
      </c>
      <c r="Q5" s="12">
        <f t="shared" ref="Q5:Q8" si="2">D5-I5</f>
        <v>3.1999999999999886</v>
      </c>
      <c r="R5" s="12">
        <f t="shared" ref="R5:R8" si="3">J5-D5</f>
        <v>3.1900000000000119</v>
      </c>
      <c r="S5" s="12">
        <f t="shared" ref="S5:S8" si="4">E5-K5</f>
        <v>3.4799999999999898</v>
      </c>
      <c r="T5" s="12">
        <f t="shared" ref="T5:T8" si="5">L5-E5</f>
        <v>3.480000000000004</v>
      </c>
      <c r="U5" s="12">
        <f t="shared" ref="U5:U8" si="6">F5-M5</f>
        <v>7.0999999999999943</v>
      </c>
      <c r="V5" s="12">
        <f t="shared" ref="V5:V8" si="7">N5-F5</f>
        <v>7.1099999999999994</v>
      </c>
    </row>
    <row r="6" spans="2:22" x14ac:dyDescent="0.25">
      <c r="B6" s="1" t="s">
        <v>33</v>
      </c>
      <c r="C6" s="12">
        <v>77.47</v>
      </c>
      <c r="D6" s="12">
        <v>88.48</v>
      </c>
      <c r="E6" s="12">
        <v>89.89</v>
      </c>
      <c r="F6" s="12">
        <v>89.87</v>
      </c>
      <c r="G6" s="12">
        <v>69.7</v>
      </c>
      <c r="H6" s="12">
        <v>85.23</v>
      </c>
      <c r="I6" s="12">
        <v>84.33</v>
      </c>
      <c r="J6" s="12">
        <v>92.64</v>
      </c>
      <c r="K6" s="12">
        <v>85.58</v>
      </c>
      <c r="L6" s="12">
        <v>94.2</v>
      </c>
      <c r="M6" s="12">
        <v>84.99</v>
      </c>
      <c r="N6" s="12">
        <v>94.75</v>
      </c>
      <c r="O6" s="12">
        <f t="shared" si="0"/>
        <v>7.769999999999996</v>
      </c>
      <c r="P6" s="12">
        <f t="shared" si="1"/>
        <v>7.7600000000000051</v>
      </c>
      <c r="Q6" s="12">
        <f t="shared" si="2"/>
        <v>4.1500000000000057</v>
      </c>
      <c r="R6" s="12">
        <f t="shared" si="3"/>
        <v>4.1599999999999966</v>
      </c>
      <c r="S6" s="12">
        <f t="shared" si="4"/>
        <v>4.3100000000000023</v>
      </c>
      <c r="T6" s="12">
        <f t="shared" si="5"/>
        <v>4.3100000000000023</v>
      </c>
      <c r="U6" s="12">
        <f t="shared" si="6"/>
        <v>4.8800000000000097</v>
      </c>
      <c r="V6" s="12">
        <f t="shared" si="7"/>
        <v>4.8799999999999955</v>
      </c>
    </row>
    <row r="7" spans="2:22" x14ac:dyDescent="0.25">
      <c r="B7" s="1" t="s">
        <v>34</v>
      </c>
      <c r="C7" s="12">
        <v>70.56</v>
      </c>
      <c r="D7" s="12">
        <v>78.31</v>
      </c>
      <c r="E7" s="12">
        <v>81.56</v>
      </c>
      <c r="F7" s="12">
        <v>80.13</v>
      </c>
      <c r="G7" s="12">
        <v>60.67</v>
      </c>
      <c r="H7" s="12">
        <v>80.459999999999994</v>
      </c>
      <c r="I7" s="12">
        <v>71.7</v>
      </c>
      <c r="J7" s="12">
        <v>84.92</v>
      </c>
      <c r="K7" s="12">
        <v>75.88</v>
      </c>
      <c r="L7" s="12">
        <v>87.24</v>
      </c>
      <c r="M7" s="12">
        <v>76.099999999999994</v>
      </c>
      <c r="N7" s="12">
        <v>84.16</v>
      </c>
      <c r="O7" s="12">
        <f t="shared" si="0"/>
        <v>9.89</v>
      </c>
      <c r="P7" s="12">
        <f t="shared" si="1"/>
        <v>9.8999999999999915</v>
      </c>
      <c r="Q7" s="12">
        <f t="shared" si="2"/>
        <v>6.6099999999999994</v>
      </c>
      <c r="R7" s="12">
        <f t="shared" si="3"/>
        <v>6.6099999999999994</v>
      </c>
      <c r="S7" s="12">
        <f t="shared" si="4"/>
        <v>5.6800000000000068</v>
      </c>
      <c r="T7" s="12">
        <f t="shared" si="5"/>
        <v>5.6799999999999926</v>
      </c>
      <c r="U7" s="12">
        <f t="shared" si="6"/>
        <v>4.0300000000000011</v>
      </c>
      <c r="V7" s="12">
        <f t="shared" si="7"/>
        <v>4.0300000000000011</v>
      </c>
    </row>
    <row r="8" spans="2:22" x14ac:dyDescent="0.25">
      <c r="B8" s="1" t="s">
        <v>35</v>
      </c>
      <c r="C8" s="12">
        <v>78.900000000000006</v>
      </c>
      <c r="D8" s="12">
        <v>90.39</v>
      </c>
      <c r="E8" s="12">
        <v>91.69</v>
      </c>
      <c r="F8" s="12">
        <v>90.8</v>
      </c>
      <c r="G8" s="12">
        <v>72</v>
      </c>
      <c r="H8" s="12">
        <v>85.79</v>
      </c>
      <c r="I8" s="12">
        <v>86.22</v>
      </c>
      <c r="J8" s="12">
        <v>94.56</v>
      </c>
      <c r="K8" s="12">
        <v>87.85</v>
      </c>
      <c r="L8" s="12">
        <v>95.52</v>
      </c>
      <c r="M8" s="12">
        <v>86.42</v>
      </c>
      <c r="N8" s="12">
        <v>95.18</v>
      </c>
      <c r="O8" s="12">
        <f t="shared" si="0"/>
        <v>6.9000000000000057</v>
      </c>
      <c r="P8" s="12">
        <f t="shared" si="1"/>
        <v>6.8900000000000006</v>
      </c>
      <c r="Q8" s="12">
        <f t="shared" si="2"/>
        <v>4.1700000000000017</v>
      </c>
      <c r="R8" s="12">
        <f t="shared" si="3"/>
        <v>4.1700000000000017</v>
      </c>
      <c r="S8" s="12">
        <f t="shared" si="4"/>
        <v>3.8400000000000034</v>
      </c>
      <c r="T8" s="12">
        <f t="shared" si="5"/>
        <v>3.8299999999999983</v>
      </c>
      <c r="U8" s="12">
        <f t="shared" si="6"/>
        <v>4.3799999999999955</v>
      </c>
      <c r="V8" s="12">
        <f t="shared" si="7"/>
        <v>4.3800000000000097</v>
      </c>
    </row>
  </sheetData>
  <mergeCells count="11">
    <mergeCell ref="U3:V3"/>
    <mergeCell ref="O2:V2"/>
    <mergeCell ref="M3:N3"/>
    <mergeCell ref="G2:N2"/>
    <mergeCell ref="S3:T3"/>
    <mergeCell ref="K3:L3"/>
    <mergeCell ref="C2:D2"/>
    <mergeCell ref="G3:H3"/>
    <mergeCell ref="I3:J3"/>
    <mergeCell ref="O3:P3"/>
    <mergeCell ref="Q3:R3"/>
  </mergeCells>
  <conditionalFormatting sqref="D4">
    <cfRule type="cellIs" dxfId="7" priority="7" operator="equal">
      <formula>#REF!</formula>
    </cfRule>
  </conditionalFormatting>
  <conditionalFormatting sqref="D5">
    <cfRule type="cellIs" dxfId="6" priority="6" operator="equal">
      <formula>#REF!</formula>
    </cfRule>
  </conditionalFormatting>
  <conditionalFormatting sqref="E4:F4">
    <cfRule type="cellIs" dxfId="5" priority="2" operator="equal">
      <formula>#REF!</formula>
    </cfRule>
  </conditionalFormatting>
  <conditionalFormatting sqref="E5:F5">
    <cfRule type="cellIs" dxfId="4" priority="1" operator="equal">
      <formula>#REF!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F740-8C3C-44E1-A12F-73FB6C5CAF8E}">
  <dimension ref="B2:V8"/>
  <sheetViews>
    <sheetView workbookViewId="0"/>
  </sheetViews>
  <sheetFormatPr defaultRowHeight="15" x14ac:dyDescent="0.25"/>
  <cols>
    <col min="1" max="1" width="2.7109375" customWidth="1"/>
    <col min="2" max="2" width="21.85546875" bestFit="1" customWidth="1"/>
    <col min="3" max="18" width="12.7109375" customWidth="1"/>
  </cols>
  <sheetData>
    <row r="2" spans="2:22" x14ac:dyDescent="0.25">
      <c r="C2" s="35" t="s">
        <v>2</v>
      </c>
      <c r="D2" s="36"/>
      <c r="E2" s="36"/>
      <c r="F2" s="37"/>
      <c r="G2" s="35" t="s">
        <v>8</v>
      </c>
      <c r="H2" s="36"/>
      <c r="I2" s="36"/>
      <c r="J2" s="36"/>
      <c r="K2" s="36"/>
      <c r="L2" s="36"/>
      <c r="M2" s="36"/>
      <c r="N2" s="37"/>
      <c r="O2" s="35" t="s">
        <v>9</v>
      </c>
      <c r="P2" s="36"/>
      <c r="Q2" s="36"/>
      <c r="R2" s="36"/>
      <c r="S2" s="36"/>
      <c r="T2" s="36"/>
      <c r="U2" s="36"/>
      <c r="V2" s="37"/>
    </row>
    <row r="3" spans="2:22" x14ac:dyDescent="0.25">
      <c r="C3" s="1" t="s">
        <v>6</v>
      </c>
      <c r="D3" s="7" t="s">
        <v>7</v>
      </c>
      <c r="E3" s="7" t="s">
        <v>12</v>
      </c>
      <c r="F3" s="13" t="s">
        <v>29</v>
      </c>
      <c r="G3" s="34" t="s">
        <v>6</v>
      </c>
      <c r="H3" s="34"/>
      <c r="I3" s="34" t="s">
        <v>7</v>
      </c>
      <c r="J3" s="34"/>
      <c r="K3" s="34" t="s">
        <v>12</v>
      </c>
      <c r="L3" s="34"/>
      <c r="M3" s="34" t="s">
        <v>29</v>
      </c>
      <c r="N3" s="34"/>
      <c r="O3" s="34" t="s">
        <v>6</v>
      </c>
      <c r="P3" s="34"/>
      <c r="Q3" s="34" t="s">
        <v>7</v>
      </c>
      <c r="R3" s="34"/>
      <c r="S3" s="34" t="s">
        <v>12</v>
      </c>
      <c r="T3" s="34"/>
      <c r="U3" s="34" t="s">
        <v>29</v>
      </c>
      <c r="V3" s="34"/>
    </row>
    <row r="4" spans="2:22" x14ac:dyDescent="0.25">
      <c r="B4" s="1" t="s">
        <v>31</v>
      </c>
      <c r="C4" s="12">
        <v>75.099999999999994</v>
      </c>
      <c r="D4" s="12">
        <v>93.43</v>
      </c>
      <c r="E4" s="12">
        <v>89.2</v>
      </c>
      <c r="F4" s="12">
        <v>95.61</v>
      </c>
      <c r="G4" s="12">
        <v>61.99</v>
      </c>
      <c r="H4" s="12">
        <v>88.21</v>
      </c>
      <c r="I4" s="12">
        <v>88.3</v>
      </c>
      <c r="J4" s="12">
        <v>98.56</v>
      </c>
      <c r="K4" s="12">
        <v>83.23</v>
      </c>
      <c r="L4" s="12">
        <v>95.18</v>
      </c>
      <c r="M4" s="12">
        <v>91.26</v>
      </c>
      <c r="N4" s="12">
        <v>99.96</v>
      </c>
      <c r="O4" s="12">
        <f>C4-G4</f>
        <v>13.109999999999992</v>
      </c>
      <c r="P4" s="12">
        <f>H4-C4</f>
        <v>13.11</v>
      </c>
      <c r="Q4" s="12">
        <f>D4-I4</f>
        <v>5.1300000000000097</v>
      </c>
      <c r="R4" s="12">
        <f>J4-D4</f>
        <v>5.1299999999999955</v>
      </c>
      <c r="S4" s="12">
        <f>E4-K4</f>
        <v>5.9699999999999989</v>
      </c>
      <c r="T4" s="12">
        <f>L4-E4</f>
        <v>5.980000000000004</v>
      </c>
      <c r="U4" s="12">
        <f>F4-M4</f>
        <v>4.3499999999999943</v>
      </c>
      <c r="V4" s="12">
        <f>N4-F4</f>
        <v>4.3499999999999943</v>
      </c>
    </row>
    <row r="5" spans="2:22" x14ac:dyDescent="0.25">
      <c r="B5" s="1" t="s">
        <v>32</v>
      </c>
      <c r="C5" s="12">
        <v>74.19</v>
      </c>
      <c r="D5" s="12">
        <v>90.58</v>
      </c>
      <c r="E5" s="12">
        <v>87.79</v>
      </c>
      <c r="F5" s="12">
        <v>82.67</v>
      </c>
      <c r="G5" s="12">
        <v>65.78</v>
      </c>
      <c r="H5" s="12">
        <v>82.6</v>
      </c>
      <c r="I5" s="12">
        <v>84.93</v>
      </c>
      <c r="J5" s="12">
        <v>96.22</v>
      </c>
      <c r="K5" s="12">
        <v>81.67</v>
      </c>
      <c r="L5" s="12">
        <v>93.92</v>
      </c>
      <c r="M5" s="12">
        <v>75.77</v>
      </c>
      <c r="N5" s="12">
        <v>89.58</v>
      </c>
      <c r="O5" s="12">
        <f t="shared" ref="O5:O8" si="0">C5-G5</f>
        <v>8.4099999999999966</v>
      </c>
      <c r="P5" s="12">
        <f t="shared" ref="P5:P8" si="1">H5-C5</f>
        <v>8.4099999999999966</v>
      </c>
      <c r="Q5" s="12">
        <f t="shared" ref="Q5:Q8" si="2">D5-I5</f>
        <v>5.6499999999999915</v>
      </c>
      <c r="R5" s="12">
        <f t="shared" ref="R5:R8" si="3">J5-D5</f>
        <v>5.6400000000000006</v>
      </c>
      <c r="S5" s="12">
        <f t="shared" ref="S5:S8" si="4">E5-K5</f>
        <v>6.1200000000000045</v>
      </c>
      <c r="T5" s="12">
        <f t="shared" ref="T5:T8" si="5">L5-E5</f>
        <v>6.1299999999999955</v>
      </c>
      <c r="U5" s="12">
        <f t="shared" ref="U5:U8" si="6">F5-M5</f>
        <v>6.9000000000000057</v>
      </c>
      <c r="V5" s="12">
        <f t="shared" ref="V5:V8" si="7">N5-F5</f>
        <v>6.9099999999999966</v>
      </c>
    </row>
    <row r="6" spans="2:22" x14ac:dyDescent="0.25">
      <c r="B6" s="1" t="s">
        <v>33</v>
      </c>
      <c r="C6" s="12">
        <v>88.85</v>
      </c>
      <c r="D6" s="12">
        <v>93.45</v>
      </c>
      <c r="E6" s="12">
        <v>93.27</v>
      </c>
      <c r="F6" s="12">
        <v>95.53</v>
      </c>
      <c r="G6" s="12">
        <v>81.44</v>
      </c>
      <c r="H6" s="12">
        <v>96.26</v>
      </c>
      <c r="I6" s="12">
        <v>87.81</v>
      </c>
      <c r="J6" s="12">
        <v>99.09</v>
      </c>
      <c r="K6" s="12">
        <v>87.83</v>
      </c>
      <c r="L6" s="12">
        <v>98.71</v>
      </c>
      <c r="M6" s="12">
        <v>90.04</v>
      </c>
      <c r="N6" s="12">
        <v>101.02</v>
      </c>
      <c r="O6" s="12">
        <f t="shared" si="0"/>
        <v>7.4099999999999966</v>
      </c>
      <c r="P6" s="12">
        <f t="shared" si="1"/>
        <v>7.4100000000000108</v>
      </c>
      <c r="Q6" s="12">
        <f t="shared" si="2"/>
        <v>5.6400000000000006</v>
      </c>
      <c r="R6" s="12">
        <f t="shared" si="3"/>
        <v>5.6400000000000006</v>
      </c>
      <c r="S6" s="12">
        <f t="shared" si="4"/>
        <v>5.4399999999999977</v>
      </c>
      <c r="T6" s="12">
        <f t="shared" si="5"/>
        <v>5.4399999999999977</v>
      </c>
      <c r="U6" s="12">
        <f t="shared" si="6"/>
        <v>5.4899999999999949</v>
      </c>
      <c r="V6" s="12">
        <f t="shared" si="7"/>
        <v>5.4899999999999949</v>
      </c>
    </row>
    <row r="7" spans="2:22" x14ac:dyDescent="0.25">
      <c r="B7" s="1" t="s">
        <v>34</v>
      </c>
      <c r="C7" s="12">
        <v>74.72</v>
      </c>
      <c r="D7" s="12">
        <v>85.78</v>
      </c>
      <c r="E7" s="12">
        <v>84.81</v>
      </c>
      <c r="F7" s="12">
        <v>84.31</v>
      </c>
      <c r="G7" s="12">
        <v>63.59</v>
      </c>
      <c r="H7" s="12">
        <v>85.84</v>
      </c>
      <c r="I7" s="12">
        <v>79.31</v>
      </c>
      <c r="J7" s="12">
        <v>92.25</v>
      </c>
      <c r="K7" s="12">
        <v>79.02</v>
      </c>
      <c r="L7" s="12">
        <v>90.6</v>
      </c>
      <c r="M7" s="12">
        <v>78.33</v>
      </c>
      <c r="N7" s="12">
        <v>90.3</v>
      </c>
      <c r="O7" s="12">
        <f t="shared" si="0"/>
        <v>11.129999999999995</v>
      </c>
      <c r="P7" s="12">
        <f t="shared" si="1"/>
        <v>11.120000000000005</v>
      </c>
      <c r="Q7" s="12">
        <f t="shared" si="2"/>
        <v>6.4699999999999989</v>
      </c>
      <c r="R7" s="12">
        <f t="shared" si="3"/>
        <v>6.4699999999999989</v>
      </c>
      <c r="S7" s="12">
        <f t="shared" si="4"/>
        <v>5.7900000000000063</v>
      </c>
      <c r="T7" s="12">
        <f t="shared" si="5"/>
        <v>5.789999999999992</v>
      </c>
      <c r="U7" s="12">
        <f t="shared" si="6"/>
        <v>5.980000000000004</v>
      </c>
      <c r="V7" s="12">
        <f t="shared" si="7"/>
        <v>5.9899999999999949</v>
      </c>
    </row>
    <row r="8" spans="2:22" x14ac:dyDescent="0.25">
      <c r="B8" s="1" t="s">
        <v>35</v>
      </c>
      <c r="C8" s="12">
        <v>89.95</v>
      </c>
      <c r="D8" s="12">
        <v>97.98</v>
      </c>
      <c r="E8" s="12">
        <v>94.18</v>
      </c>
      <c r="F8" s="12">
        <v>95.67</v>
      </c>
      <c r="G8" s="12">
        <v>82.53</v>
      </c>
      <c r="H8" s="12">
        <v>97.38</v>
      </c>
      <c r="I8" s="12">
        <v>94.91</v>
      </c>
      <c r="J8" s="12">
        <v>101.05</v>
      </c>
      <c r="K8" s="12">
        <v>89.31</v>
      </c>
      <c r="L8" s="12">
        <v>99.05</v>
      </c>
      <c r="M8" s="12">
        <v>90.51</v>
      </c>
      <c r="N8" s="12">
        <v>100.82</v>
      </c>
      <c r="O8" s="12">
        <f t="shared" si="0"/>
        <v>7.4200000000000017</v>
      </c>
      <c r="P8" s="12">
        <f t="shared" si="1"/>
        <v>7.4299999999999926</v>
      </c>
      <c r="Q8" s="12">
        <f t="shared" si="2"/>
        <v>3.0700000000000074</v>
      </c>
      <c r="R8" s="12">
        <f t="shared" si="3"/>
        <v>3.0699999999999932</v>
      </c>
      <c r="S8" s="12">
        <f t="shared" si="4"/>
        <v>4.8700000000000045</v>
      </c>
      <c r="T8" s="12">
        <f t="shared" si="5"/>
        <v>4.8699999999999903</v>
      </c>
      <c r="U8" s="12">
        <f t="shared" si="6"/>
        <v>5.1599999999999966</v>
      </c>
      <c r="V8" s="12">
        <f t="shared" si="7"/>
        <v>5.1499999999999915</v>
      </c>
    </row>
  </sheetData>
  <mergeCells count="11">
    <mergeCell ref="C2:F2"/>
    <mergeCell ref="M3:N3"/>
    <mergeCell ref="G2:N2"/>
    <mergeCell ref="U3:V3"/>
    <mergeCell ref="O2:V2"/>
    <mergeCell ref="S3:T3"/>
    <mergeCell ref="G3:H3"/>
    <mergeCell ref="I3:J3"/>
    <mergeCell ref="O3:P3"/>
    <mergeCell ref="Q3:R3"/>
    <mergeCell ref="K3:L3"/>
  </mergeCells>
  <conditionalFormatting sqref="D4:F4">
    <cfRule type="cellIs" dxfId="3" priority="2" operator="equal">
      <formula>#REF!</formula>
    </cfRule>
  </conditionalFormatting>
  <conditionalFormatting sqref="D5:F5">
    <cfRule type="cellIs" dxfId="2" priority="1" operator="equal">
      <formula>#REF!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B239-290F-4BAB-8C7D-BB96B97F253B}">
  <dimension ref="B2:V8"/>
  <sheetViews>
    <sheetView workbookViewId="0"/>
  </sheetViews>
  <sheetFormatPr defaultRowHeight="15" x14ac:dyDescent="0.25"/>
  <cols>
    <col min="1" max="1" width="2.7109375" customWidth="1"/>
    <col min="2" max="2" width="21.85546875" bestFit="1" customWidth="1"/>
    <col min="3" max="18" width="12.7109375" customWidth="1"/>
  </cols>
  <sheetData>
    <row r="2" spans="2:22" x14ac:dyDescent="0.25">
      <c r="C2" s="35" t="s">
        <v>2</v>
      </c>
      <c r="D2" s="36"/>
      <c r="E2" s="36"/>
      <c r="F2" s="37"/>
      <c r="G2" s="35" t="s">
        <v>8</v>
      </c>
      <c r="H2" s="36"/>
      <c r="I2" s="36"/>
      <c r="J2" s="36"/>
      <c r="K2" s="36"/>
      <c r="L2" s="36"/>
      <c r="M2" s="36"/>
      <c r="N2" s="37"/>
      <c r="O2" s="34" t="s">
        <v>9</v>
      </c>
      <c r="P2" s="34"/>
      <c r="Q2" s="34"/>
      <c r="R2" s="34"/>
      <c r="S2" s="34"/>
      <c r="T2" s="34"/>
      <c r="U2" s="34"/>
      <c r="V2" s="34"/>
    </row>
    <row r="3" spans="2:22" x14ac:dyDescent="0.25">
      <c r="C3" s="1" t="s">
        <v>6</v>
      </c>
      <c r="D3" s="7" t="s">
        <v>7</v>
      </c>
      <c r="E3" s="7" t="s">
        <v>12</v>
      </c>
      <c r="F3" s="13" t="s">
        <v>29</v>
      </c>
      <c r="G3" s="34" t="s">
        <v>6</v>
      </c>
      <c r="H3" s="34"/>
      <c r="I3" s="34" t="s">
        <v>7</v>
      </c>
      <c r="J3" s="34"/>
      <c r="K3" s="34" t="s">
        <v>12</v>
      </c>
      <c r="L3" s="34"/>
      <c r="M3" s="34" t="s">
        <v>29</v>
      </c>
      <c r="N3" s="34"/>
      <c r="O3" s="34" t="s">
        <v>6</v>
      </c>
      <c r="P3" s="34"/>
      <c r="Q3" s="34" t="s">
        <v>7</v>
      </c>
      <c r="R3" s="34"/>
      <c r="S3" s="34" t="s">
        <v>12</v>
      </c>
      <c r="T3" s="34"/>
      <c r="U3" s="34" t="s">
        <v>29</v>
      </c>
      <c r="V3" s="34"/>
    </row>
    <row r="4" spans="2:22" x14ac:dyDescent="0.25">
      <c r="B4" s="1" t="s">
        <v>31</v>
      </c>
      <c r="C4" s="12">
        <v>62.35</v>
      </c>
      <c r="D4" s="12">
        <v>78.56</v>
      </c>
      <c r="E4" s="12">
        <v>86.21</v>
      </c>
      <c r="F4" s="12">
        <v>85.45</v>
      </c>
      <c r="G4" s="12">
        <v>45.41</v>
      </c>
      <c r="H4" s="12">
        <v>79.290000000000006</v>
      </c>
      <c r="I4" s="12">
        <v>69.900000000000006</v>
      </c>
      <c r="J4" s="12">
        <v>87.22</v>
      </c>
      <c r="K4" s="12">
        <v>80.16</v>
      </c>
      <c r="L4" s="12">
        <v>92.27</v>
      </c>
      <c r="M4" s="12">
        <v>79.62</v>
      </c>
      <c r="N4" s="12">
        <v>91.29</v>
      </c>
      <c r="O4" s="12">
        <f>C4-G4</f>
        <v>16.940000000000005</v>
      </c>
      <c r="P4" s="12">
        <f>H4-C4</f>
        <v>16.940000000000005</v>
      </c>
      <c r="Q4" s="12">
        <f>D4-I4</f>
        <v>8.6599999999999966</v>
      </c>
      <c r="R4" s="12">
        <f>J4-D4</f>
        <v>8.6599999999999966</v>
      </c>
      <c r="S4" s="12">
        <f>E4-K4</f>
        <v>6.0499999999999972</v>
      </c>
      <c r="T4" s="12">
        <f>L4-E4</f>
        <v>6.0600000000000023</v>
      </c>
      <c r="U4" s="12">
        <f>F4-M4</f>
        <v>5.8299999999999983</v>
      </c>
      <c r="V4" s="12">
        <f>N4-F4</f>
        <v>5.8400000000000034</v>
      </c>
    </row>
    <row r="5" spans="2:22" x14ac:dyDescent="0.25">
      <c r="B5" s="1" t="s">
        <v>32</v>
      </c>
      <c r="C5" s="12">
        <v>45.91</v>
      </c>
      <c r="D5" s="12">
        <v>82.88</v>
      </c>
      <c r="E5" s="12">
        <v>83.56</v>
      </c>
      <c r="F5" s="12">
        <v>82.95</v>
      </c>
      <c r="G5" s="12">
        <v>35.270000000000003</v>
      </c>
      <c r="H5" s="12">
        <v>56.55</v>
      </c>
      <c r="I5" s="12">
        <v>75.33</v>
      </c>
      <c r="J5" s="12">
        <v>90.43</v>
      </c>
      <c r="K5" s="12">
        <v>77.19</v>
      </c>
      <c r="L5" s="12">
        <v>89.93</v>
      </c>
      <c r="M5" s="12">
        <v>75.45</v>
      </c>
      <c r="N5" s="12">
        <v>90.46</v>
      </c>
      <c r="O5" s="12">
        <f t="shared" ref="O5:O8" si="0">C5-G5</f>
        <v>10.639999999999993</v>
      </c>
      <c r="P5" s="12">
        <f t="shared" ref="P5:P8" si="1">H5-C5</f>
        <v>10.64</v>
      </c>
      <c r="Q5" s="12">
        <f t="shared" ref="Q5:Q8" si="2">D5-I5</f>
        <v>7.5499999999999972</v>
      </c>
      <c r="R5" s="12">
        <f t="shared" ref="R5:R8" si="3">J5-D5</f>
        <v>7.5500000000000114</v>
      </c>
      <c r="S5" s="12">
        <f t="shared" ref="S5:S8" si="4">E5-K5</f>
        <v>6.3700000000000045</v>
      </c>
      <c r="T5" s="12">
        <f t="shared" ref="T5:T8" si="5">L5-E5</f>
        <v>6.3700000000000045</v>
      </c>
      <c r="U5" s="12">
        <f t="shared" ref="U5:U8" si="6">F5-M5</f>
        <v>7.5</v>
      </c>
      <c r="V5" s="12">
        <f t="shared" ref="V5:V8" si="7">N5-F5</f>
        <v>7.5099999999999909</v>
      </c>
    </row>
    <row r="6" spans="2:22" x14ac:dyDescent="0.25">
      <c r="B6" s="1" t="s">
        <v>33</v>
      </c>
      <c r="C6" s="12">
        <v>67.5</v>
      </c>
      <c r="D6" s="12">
        <v>85.45</v>
      </c>
      <c r="E6" s="12">
        <v>88.03</v>
      </c>
      <c r="F6" s="12">
        <v>85.45</v>
      </c>
      <c r="G6" s="12">
        <v>53.96</v>
      </c>
      <c r="H6" s="12">
        <v>81.040000000000006</v>
      </c>
      <c r="I6" s="12">
        <v>77.95</v>
      </c>
      <c r="J6" s="12">
        <v>92.95</v>
      </c>
      <c r="K6" s="12">
        <v>82.11</v>
      </c>
      <c r="L6" s="12">
        <v>93.95</v>
      </c>
      <c r="M6" s="12">
        <v>79.75</v>
      </c>
      <c r="N6" s="12">
        <v>91.16</v>
      </c>
      <c r="O6" s="12">
        <f t="shared" si="0"/>
        <v>13.54</v>
      </c>
      <c r="P6" s="12">
        <f t="shared" si="1"/>
        <v>13.540000000000006</v>
      </c>
      <c r="Q6" s="12">
        <f t="shared" si="2"/>
        <v>7.5</v>
      </c>
      <c r="R6" s="12">
        <f t="shared" si="3"/>
        <v>7.5</v>
      </c>
      <c r="S6" s="12">
        <f t="shared" si="4"/>
        <v>5.9200000000000017</v>
      </c>
      <c r="T6" s="12">
        <f t="shared" si="5"/>
        <v>5.9200000000000017</v>
      </c>
      <c r="U6" s="12">
        <f t="shared" si="6"/>
        <v>5.7000000000000028</v>
      </c>
      <c r="V6" s="12">
        <f t="shared" si="7"/>
        <v>5.7099999999999937</v>
      </c>
    </row>
    <row r="7" spans="2:22" x14ac:dyDescent="0.25">
      <c r="B7" s="1" t="s">
        <v>34</v>
      </c>
      <c r="C7" s="12">
        <v>72.650000000000006</v>
      </c>
      <c r="D7" s="12">
        <v>70.53</v>
      </c>
      <c r="E7" s="12">
        <v>80.08</v>
      </c>
      <c r="F7" s="12">
        <v>78.41</v>
      </c>
      <c r="G7" s="12">
        <v>55.96</v>
      </c>
      <c r="H7" s="12">
        <v>89.34</v>
      </c>
      <c r="I7" s="12">
        <v>59.43</v>
      </c>
      <c r="J7" s="12">
        <v>81.63</v>
      </c>
      <c r="K7" s="12">
        <v>72.05</v>
      </c>
      <c r="L7" s="12">
        <v>88.1</v>
      </c>
      <c r="M7" s="12">
        <v>70.38</v>
      </c>
      <c r="N7" s="12">
        <v>86.44</v>
      </c>
      <c r="O7" s="12">
        <f t="shared" si="0"/>
        <v>16.690000000000005</v>
      </c>
      <c r="P7" s="12">
        <f t="shared" si="1"/>
        <v>16.689999999999998</v>
      </c>
      <c r="Q7" s="12">
        <f t="shared" si="2"/>
        <v>11.100000000000001</v>
      </c>
      <c r="R7" s="12">
        <f t="shared" si="3"/>
        <v>11.099999999999994</v>
      </c>
      <c r="S7" s="12">
        <f t="shared" si="4"/>
        <v>8.0300000000000011</v>
      </c>
      <c r="T7" s="12">
        <f t="shared" si="5"/>
        <v>8.019999999999996</v>
      </c>
      <c r="U7" s="12">
        <f t="shared" si="6"/>
        <v>8.0300000000000011</v>
      </c>
      <c r="V7" s="12">
        <f t="shared" si="7"/>
        <v>8.0300000000000011</v>
      </c>
    </row>
    <row r="8" spans="2:22" x14ac:dyDescent="0.25">
      <c r="B8" s="1" t="s">
        <v>35</v>
      </c>
      <c r="C8" s="12">
        <v>69.02</v>
      </c>
      <c r="D8" s="12">
        <v>83.71</v>
      </c>
      <c r="E8" s="12">
        <v>90.61</v>
      </c>
      <c r="F8" s="12">
        <v>87.12</v>
      </c>
      <c r="G8" s="12">
        <v>58.7</v>
      </c>
      <c r="H8" s="12">
        <v>79.33</v>
      </c>
      <c r="I8" s="12">
        <v>76.989999999999995</v>
      </c>
      <c r="J8" s="12">
        <v>90.44</v>
      </c>
      <c r="K8" s="12">
        <v>85.26</v>
      </c>
      <c r="L8" s="12">
        <v>95.95</v>
      </c>
      <c r="M8" s="12">
        <v>82.76</v>
      </c>
      <c r="N8" s="12">
        <v>91.49</v>
      </c>
      <c r="O8" s="12">
        <f t="shared" si="0"/>
        <v>10.319999999999993</v>
      </c>
      <c r="P8" s="12">
        <f t="shared" si="1"/>
        <v>10.310000000000002</v>
      </c>
      <c r="Q8" s="12">
        <f t="shared" si="2"/>
        <v>6.7199999999999989</v>
      </c>
      <c r="R8" s="12">
        <f t="shared" si="3"/>
        <v>6.730000000000004</v>
      </c>
      <c r="S8" s="12">
        <f t="shared" si="4"/>
        <v>5.3499999999999943</v>
      </c>
      <c r="T8" s="12">
        <f t="shared" si="5"/>
        <v>5.3400000000000034</v>
      </c>
      <c r="U8" s="12">
        <f t="shared" si="6"/>
        <v>4.3599999999999994</v>
      </c>
      <c r="V8" s="12">
        <f t="shared" si="7"/>
        <v>4.3699999999999903</v>
      </c>
    </row>
  </sheetData>
  <mergeCells count="11">
    <mergeCell ref="C2:F2"/>
    <mergeCell ref="M3:N3"/>
    <mergeCell ref="G2:N2"/>
    <mergeCell ref="U3:V3"/>
    <mergeCell ref="O2:V2"/>
    <mergeCell ref="S3:T3"/>
    <mergeCell ref="K3:L3"/>
    <mergeCell ref="G3:H3"/>
    <mergeCell ref="I3:J3"/>
    <mergeCell ref="O3:P3"/>
    <mergeCell ref="Q3:R3"/>
  </mergeCells>
  <conditionalFormatting sqref="D4:F4">
    <cfRule type="cellIs" dxfId="1" priority="2" operator="equal">
      <formula>#REF!</formula>
    </cfRule>
  </conditionalFormatting>
  <conditionalFormatting sqref="D5:F5">
    <cfRule type="cellIs" dxfId="0" priority="1" operator="equal">
      <formula>#REF!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4963-EFCF-4415-B350-9DC8ED2ADD41}">
  <dimension ref="B2:F16"/>
  <sheetViews>
    <sheetView workbookViewId="0"/>
  </sheetViews>
  <sheetFormatPr defaultRowHeight="15" x14ac:dyDescent="0.25"/>
  <cols>
    <col min="2" max="2" width="10.7109375" customWidth="1"/>
    <col min="3" max="3" width="6.7109375" customWidth="1"/>
    <col min="5" max="5" width="10.7109375" customWidth="1"/>
    <col min="6" max="6" width="6.7109375" customWidth="1"/>
  </cols>
  <sheetData>
    <row r="2" spans="2:6" x14ac:dyDescent="0.25">
      <c r="B2" s="1" t="s">
        <v>36</v>
      </c>
      <c r="C2" s="12">
        <v>10</v>
      </c>
      <c r="D2" t="s">
        <v>52</v>
      </c>
    </row>
    <row r="3" spans="2:6" x14ac:dyDescent="0.25">
      <c r="B3" s="1" t="s">
        <v>37</v>
      </c>
      <c r="C3" s="12">
        <v>10</v>
      </c>
    </row>
    <row r="4" spans="2:6" x14ac:dyDescent="0.25">
      <c r="B4" s="1" t="s">
        <v>38</v>
      </c>
      <c r="C4" s="12">
        <v>5</v>
      </c>
    </row>
    <row r="5" spans="2:6" x14ac:dyDescent="0.25">
      <c r="B5" s="1" t="s">
        <v>39</v>
      </c>
      <c r="C5" s="12">
        <v>8</v>
      </c>
    </row>
    <row r="6" spans="2:6" x14ac:dyDescent="0.25">
      <c r="B6" s="1" t="s">
        <v>40</v>
      </c>
      <c r="C6" s="12">
        <v>10</v>
      </c>
    </row>
    <row r="7" spans="2:6" x14ac:dyDescent="0.25">
      <c r="B7" s="1" t="s">
        <v>41</v>
      </c>
      <c r="C7" s="12">
        <v>10</v>
      </c>
    </row>
    <row r="8" spans="2:6" x14ac:dyDescent="0.25">
      <c r="B8" s="1" t="s">
        <v>42</v>
      </c>
      <c r="C8" s="12">
        <v>9.5</v>
      </c>
    </row>
    <row r="9" spans="2:6" x14ac:dyDescent="0.25">
      <c r="B9" s="1" t="s">
        <v>43</v>
      </c>
      <c r="C9" s="12">
        <v>9.6999999999999993</v>
      </c>
    </row>
    <row r="10" spans="2:6" x14ac:dyDescent="0.25">
      <c r="B10" s="1" t="s">
        <v>44</v>
      </c>
      <c r="C10" s="12">
        <v>10</v>
      </c>
    </row>
    <row r="11" spans="2:6" x14ac:dyDescent="0.25">
      <c r="B11" s="1" t="s">
        <v>45</v>
      </c>
      <c r="C11" s="12"/>
      <c r="E11" s="1" t="s">
        <v>49</v>
      </c>
      <c r="F11" s="12">
        <f>(SUM(C2:C10)+5*C11)/14</f>
        <v>5.8714285714285719</v>
      </c>
    </row>
    <row r="12" spans="2:6" x14ac:dyDescent="0.25">
      <c r="B12" s="1" t="s">
        <v>46</v>
      </c>
      <c r="C12" s="12">
        <v>9.6999999999999993</v>
      </c>
    </row>
    <row r="13" spans="2:6" x14ac:dyDescent="0.25">
      <c r="B13" s="1" t="s">
        <v>47</v>
      </c>
      <c r="C13" s="12"/>
    </row>
    <row r="14" spans="2:6" x14ac:dyDescent="0.25">
      <c r="B14" s="1" t="s">
        <v>48</v>
      </c>
      <c r="C14" s="12"/>
      <c r="E14" s="1" t="s">
        <v>50</v>
      </c>
      <c r="F14" s="12">
        <f>SUM(C12:C14)/3</f>
        <v>3.2333333333333329</v>
      </c>
    </row>
    <row r="16" spans="2:6" x14ac:dyDescent="0.25">
      <c r="E16" s="1" t="s">
        <v>51</v>
      </c>
      <c r="F16" s="12">
        <f>(3*F14+2*F11)/5</f>
        <v>4.2885714285714283</v>
      </c>
    </row>
  </sheetData>
  <phoneticPr fontId="2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Principal</vt:lpstr>
      <vt:lpstr>Acuracia</vt:lpstr>
      <vt:lpstr>Precisao</vt:lpstr>
      <vt:lpstr>Revocacao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Mendonça Gonçalves</dc:creator>
  <cp:lastModifiedBy>Vagner Mendonça Gonçalves</cp:lastModifiedBy>
  <dcterms:created xsi:type="dcterms:W3CDTF">2020-05-14T04:01:43Z</dcterms:created>
  <dcterms:modified xsi:type="dcterms:W3CDTF">2020-07-25T21:10:56Z</dcterms:modified>
</cp:coreProperties>
</file>