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95" activeTab="1"/>
  </bookViews>
  <sheets>
    <sheet name="Integrantes" sheetId="2" r:id="rId1"/>
    <sheet name="Ejemplo Ref Relativa y Absoluta" sheetId="1" r:id="rId2"/>
    <sheet name="Grafico" sheetId="3" r:id="rId3"/>
    <sheet name="Funciones" sheetId="4" r:id="rId4"/>
  </sheets>
  <calcPr calcId="144525"/>
</workbook>
</file>

<file path=xl/comments1.xml><?xml version="1.0" encoding="utf-8"?>
<comments xmlns="http://schemas.openxmlformats.org/spreadsheetml/2006/main">
  <authors>
    <author>Usuario de Microsoft Office</author>
  </authors>
  <commentList>
    <comment ref="G8" authorId="0">
      <text>
        <r>
          <rPr>
            <b/>
            <sz val="10"/>
            <color rgb="FF000000"/>
            <rFont val="Tahoma"/>
            <charset val="134"/>
          </rPr>
          <t xml:space="preserve">La referencia absoluta es la celda m$3
</t>
        </r>
        <r>
          <rPr>
            <sz val="10"/>
            <color rgb="FF000000"/>
            <rFont val="Tahoma"/>
            <charset val="134"/>
          </rPr>
          <t xml:space="preserve">
</t>
        </r>
      </text>
    </comment>
    <comment ref="H8" authorId="0">
      <text>
        <r>
          <rPr>
            <b/>
            <sz val="10"/>
            <color rgb="FF000000"/>
            <rFont val="Tahoma"/>
            <charset val="134"/>
          </rPr>
          <t xml:space="preserve">Esta formula usa referencias relativas a su ubicacion por filas
</t>
        </r>
        <r>
          <rPr>
            <sz val="10"/>
            <color rgb="FF000000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<sst xmlns="http://schemas.openxmlformats.org/spreadsheetml/2006/main" count="58" uniqueCount="58">
  <si>
    <t>INTEGRANTES PARTICIPANTES DEL CONSOLIDADO</t>
  </si>
  <si>
    <t>Codigo</t>
  </si>
  <si>
    <t>Nombre y apellidos</t>
  </si>
  <si>
    <t>Diego Fernando Dorado Pismag</t>
  </si>
  <si>
    <t>Jorge Eliecer Barajas Vargas</t>
  </si>
  <si>
    <t>Jorge Mario Luna Herazo</t>
  </si>
  <si>
    <t xml:space="preserve"> REFERENCIAS ABSOLUTAS Y RELATIVAS</t>
  </si>
  <si>
    <t>REFERENCIA ABSOLUTA</t>
  </si>
  <si>
    <t xml:space="preserve"> Producto con IVA representa el 119% del valor original</t>
  </si>
  <si>
    <t>COMPRAS AREA DE TECNOLOGIA POLI 2022</t>
  </si>
  <si>
    <t>ID</t>
  </si>
  <si>
    <t>NOMBRE</t>
  </si>
  <si>
    <t>COSTO DE LISTA</t>
  </si>
  <si>
    <t>Costo Luego de descuento</t>
  </si>
  <si>
    <t>IVA Descontado</t>
  </si>
  <si>
    <t xml:space="preserve">CANTIDAD </t>
  </si>
  <si>
    <t>SUBTOTAL</t>
  </si>
  <si>
    <t>A01</t>
  </si>
  <si>
    <t>Monitor 21"</t>
  </si>
  <si>
    <t>A02</t>
  </si>
  <si>
    <t>Escritorio Madera</t>
  </si>
  <si>
    <t>A03</t>
  </si>
  <si>
    <t>Silla Oficina</t>
  </si>
  <si>
    <t>A04</t>
  </si>
  <si>
    <t>Impresora Laser</t>
  </si>
  <si>
    <t>A05</t>
  </si>
  <si>
    <t>Teclado inalambrico</t>
  </si>
  <si>
    <t>A06</t>
  </si>
  <si>
    <t>Dock multipuertos</t>
  </si>
  <si>
    <t>A07</t>
  </si>
  <si>
    <t>Portatil 15"</t>
  </si>
  <si>
    <t>A08</t>
  </si>
  <si>
    <t>Mouse bluetooth</t>
  </si>
  <si>
    <t>A09</t>
  </si>
  <si>
    <t>Telefono fijo tipo oficina</t>
  </si>
  <si>
    <t>A10</t>
  </si>
  <si>
    <t>Mueble Organizador</t>
  </si>
  <si>
    <t>A11</t>
  </si>
  <si>
    <t>Resma de papel</t>
  </si>
  <si>
    <t>A12</t>
  </si>
  <si>
    <t>Regulador de energia</t>
  </si>
  <si>
    <t>A13</t>
  </si>
  <si>
    <t>Memoria USB 16gb</t>
  </si>
  <si>
    <t>Total Descuento</t>
  </si>
  <si>
    <t>TOTAL A PAGAR</t>
  </si>
  <si>
    <t>NOTA: Los productos en amarillo no participaron en el beneficio de exencion de IVA</t>
  </si>
  <si>
    <t>Explicacion ejemplo:  Para el 2022 el gobierno nacional decreto tres dias sin IVA para impulsar el comercio electronico y presencial, el cual consiste en la posibilidad de adquirir productos que normalmente estan gravados con un IVA de 19% sin este valor. Este beneficio presenta algunas condiciones como el tipo de productos a los que no aplica la exencion ya sea por su valor que supera los topes  o por que ya estan excluidos de IVA en dias normales. Cabe aclarar que los valores son ficticios y solo tienen validez para el ejemplo planteado, estos no representan la realidad de los productos que aplican o no en el beneficio asi como su monto de descuento.</t>
  </si>
  <si>
    <t>3. EJEMPLO DE FUNCION</t>
  </si>
  <si>
    <t>Lista 1</t>
  </si>
  <si>
    <t>Lista 2</t>
  </si>
  <si>
    <t>Suma</t>
  </si>
  <si>
    <t>Resta</t>
  </si>
  <si>
    <t>Multiplicacion</t>
  </si>
  <si>
    <t>Division</t>
  </si>
  <si>
    <t xml:space="preserve">Funcion Matematica: las funciones matematicas en Excel son utilizadas </t>
  </si>
  <si>
    <t xml:space="preserve">para ejecutar varias operaciones aritmeticas y trigonometricas </t>
  </si>
  <si>
    <t>Al lado isquierdo podemos observar un ejemplo matematico sobre calculo</t>
  </si>
  <si>
    <t>simple.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</si>
</sst>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179" formatCode="&quot;$&quot;#,##0"/>
    <numFmt numFmtId="44" formatCode="_(&quot;$&quot;* #,##0.00_);_(&quot;$&quot;* \(#,##0.00\);_(&quot;$&quot;* &quot;-&quot;??_);_(@_)"/>
  </numFmts>
  <fonts count="28">
    <font>
      <sz val="12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4"/>
      <color theme="1"/>
      <name val="Arial"/>
      <charset val="134"/>
    </font>
    <font>
      <sz val="14"/>
      <color theme="0"/>
      <name val="Arial"/>
      <charset val="134"/>
    </font>
    <font>
      <sz val="11"/>
      <color rgb="FF000000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30" applyNumberFormat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7" fillId="13" borderId="3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6" fillId="0" borderId="2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22" borderId="28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8" borderId="2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8" borderId="28" applyNumberFormat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10" fillId="0" borderId="27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64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0" fillId="0" borderId="1" xfId="0" applyFont="1" applyFill="1" applyBorder="1" applyAlignment="1"/>
    <xf numFmtId="0" fontId="0" fillId="4" borderId="2" xfId="0" applyFont="1" applyFill="1" applyBorder="1" applyAlignment="1"/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2" borderId="6" xfId="0" applyFont="1" applyFill="1" applyBorder="1"/>
    <xf numFmtId="0" fontId="4" fillId="2" borderId="7" xfId="0" applyFont="1" applyFill="1" applyBorder="1"/>
    <xf numFmtId="0" fontId="3" fillId="0" borderId="5" xfId="0" applyFont="1" applyBorder="1"/>
    <xf numFmtId="0" fontId="3" fillId="0" borderId="1" xfId="0" applyFont="1" applyBorder="1"/>
    <xf numFmtId="179" fontId="3" fillId="0" borderId="1" xfId="0" applyNumberFormat="1" applyFont="1" applyBorder="1"/>
    <xf numFmtId="179" fontId="3" fillId="5" borderId="1" xfId="0" applyNumberFormat="1" applyFont="1" applyFill="1" applyBorder="1"/>
    <xf numFmtId="176" fontId="3" fillId="0" borderId="1" xfId="0" applyNumberFormat="1" applyFont="1" applyBorder="1"/>
    <xf numFmtId="0" fontId="3" fillId="0" borderId="8" xfId="0" applyFont="1" applyBorder="1"/>
    <xf numFmtId="0" fontId="3" fillId="0" borderId="9" xfId="0" applyFont="1" applyBorder="1"/>
    <xf numFmtId="179" fontId="3" fillId="0" borderId="9" xfId="0" applyNumberFormat="1" applyFont="1" applyBorder="1"/>
    <xf numFmtId="176" fontId="3" fillId="0" borderId="9" xfId="0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79" fontId="3" fillId="0" borderId="11" xfId="0" applyNumberFormat="1" applyFont="1" applyBorder="1" applyAlignment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2" fontId="3" fillId="0" borderId="18" xfId="0" applyNumberFormat="1" applyFont="1" applyBorder="1"/>
    <xf numFmtId="0" fontId="3" fillId="0" borderId="8" xfId="0" applyFont="1" applyBorder="1" applyAlignment="1">
      <alignment horizontal="center" wrapText="1"/>
    </xf>
    <xf numFmtId="0" fontId="3" fillId="0" borderId="19" xfId="0" applyFont="1" applyBorder="1"/>
    <xf numFmtId="0" fontId="4" fillId="2" borderId="20" xfId="0" applyFont="1" applyFill="1" applyBorder="1"/>
    <xf numFmtId="0" fontId="3" fillId="0" borderId="0" xfId="0" applyFont="1" applyFill="1" applyBorder="1"/>
    <xf numFmtId="0" fontId="3" fillId="0" borderId="1" xfId="0" applyFont="1" applyBorder="1"/>
    <xf numFmtId="179" fontId="3" fillId="0" borderId="18" xfId="0" applyNumberFormat="1" applyFont="1" applyBorder="1"/>
    <xf numFmtId="0" fontId="3" fillId="0" borderId="0" xfId="0" applyFont="1" applyBorder="1"/>
    <xf numFmtId="0" fontId="3" fillId="0" borderId="9" xfId="0" applyFont="1" applyBorder="1"/>
    <xf numFmtId="179" fontId="3" fillId="0" borderId="19" xfId="0" applyNumberFormat="1" applyFont="1" applyBorder="1"/>
    <xf numFmtId="0" fontId="3" fillId="0" borderId="21" xfId="0" applyFont="1" applyBorder="1" applyAlignment="1"/>
    <xf numFmtId="179" fontId="3" fillId="0" borderId="22" xfId="0" applyNumberFormat="1" applyFont="1" applyBorder="1"/>
    <xf numFmtId="0" fontId="3" fillId="0" borderId="23" xfId="0" applyFont="1" applyBorder="1"/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0" borderId="0" xfId="0" applyFont="1"/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0" borderId="23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PRODUCTOS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'Ejemplo Ref Relativa y Absoluta'!$F$7</c:f>
              <c:strCache>
                <c:ptCount val="1"/>
                <c:pt idx="0">
                  <c:v>COSTO DE LISTA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multiLvlStrRef>
              <c:f>'Ejemplo Ref Relativa y Absoluta'!$D$8:$E$20</c:f>
              <c:multiLvlStrCache>
                <c:ptCount val="13"/>
                <c:lvl>
                  <c:pt idx="0">
                    <c:v>Monitor 21"</c:v>
                  </c:pt>
                  <c:pt idx="1">
                    <c:v>Escritorio Madera</c:v>
                  </c:pt>
                  <c:pt idx="2">
                    <c:v>Silla Oficina</c:v>
                  </c:pt>
                  <c:pt idx="3">
                    <c:v>Impresora Laser</c:v>
                  </c:pt>
                  <c:pt idx="4">
                    <c:v>Teclado inalambrico</c:v>
                  </c:pt>
                  <c:pt idx="5">
                    <c:v>Dock multipuertos</c:v>
                  </c:pt>
                  <c:pt idx="6">
                    <c:v>Portatil 15"</c:v>
                  </c:pt>
                  <c:pt idx="7">
                    <c:v>Mouse bluetooth</c:v>
                  </c:pt>
                  <c:pt idx="8">
                    <c:v>Telefono fijo tipo oficina</c:v>
                  </c:pt>
                  <c:pt idx="9">
                    <c:v>Mueble Organizador</c:v>
                  </c:pt>
                  <c:pt idx="10">
                    <c:v>Resma de papel</c:v>
                  </c:pt>
                  <c:pt idx="11">
                    <c:v>Regulador de energia</c:v>
                  </c:pt>
                  <c:pt idx="12">
                    <c:v>Memoria USB 16gb</c:v>
                  </c:pt>
                </c:lvl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</c:lvl>
              </c:multiLvlStrCache>
            </c:multiLvlStrRef>
          </c:cat>
          <c:val>
            <c:numRef>
              <c:f>'Ejemplo Ref Relativa y Absoluta'!$F$8:$F$20</c:f>
              <c:numCache>
                <c:formatCode>"$"#,##0</c:formatCode>
                <c:ptCount val="13"/>
                <c:pt idx="0">
                  <c:v>630000</c:v>
                </c:pt>
                <c:pt idx="1">
                  <c:v>280000</c:v>
                </c:pt>
                <c:pt idx="2">
                  <c:v>220000</c:v>
                </c:pt>
                <c:pt idx="3">
                  <c:v>700000</c:v>
                </c:pt>
                <c:pt idx="4">
                  <c:v>71000</c:v>
                </c:pt>
                <c:pt idx="5">
                  <c:v>320000</c:v>
                </c:pt>
                <c:pt idx="6">
                  <c:v>3500000</c:v>
                </c:pt>
                <c:pt idx="7">
                  <c:v>60000</c:v>
                </c:pt>
                <c:pt idx="8">
                  <c:v>150000</c:v>
                </c:pt>
                <c:pt idx="9">
                  <c:v>70000</c:v>
                </c:pt>
                <c:pt idx="10">
                  <c:v>17000</c:v>
                </c:pt>
                <c:pt idx="11">
                  <c:v>60000</c:v>
                </c:pt>
                <c:pt idx="12">
                  <c:v>32000</c:v>
                </c:pt>
              </c:numCache>
            </c:numRef>
          </c:val>
        </c:ser>
        <c:ser>
          <c:idx val="1"/>
          <c:order val="1"/>
          <c:tx>
            <c:strRef>
              <c:f>'Ejemplo Ref Relativa y Absoluta'!$G$7</c:f>
              <c:strCache>
                <c:ptCount val="1"/>
                <c:pt idx="0">
                  <c:v>Costo Luego de descuento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multiLvlStrRef>
              <c:f>'Ejemplo Ref Relativa y Absoluta'!$D$8:$E$20</c:f>
              <c:multiLvlStrCache>
                <c:ptCount val="13"/>
                <c:lvl>
                  <c:pt idx="0">
                    <c:v>Monitor 21"</c:v>
                  </c:pt>
                  <c:pt idx="1">
                    <c:v>Escritorio Madera</c:v>
                  </c:pt>
                  <c:pt idx="2">
                    <c:v>Silla Oficina</c:v>
                  </c:pt>
                  <c:pt idx="3">
                    <c:v>Impresora Laser</c:v>
                  </c:pt>
                  <c:pt idx="4">
                    <c:v>Teclado inalambrico</c:v>
                  </c:pt>
                  <c:pt idx="5">
                    <c:v>Dock multipuertos</c:v>
                  </c:pt>
                  <c:pt idx="6">
                    <c:v>Portatil 15"</c:v>
                  </c:pt>
                  <c:pt idx="7">
                    <c:v>Mouse bluetooth</c:v>
                  </c:pt>
                  <c:pt idx="8">
                    <c:v>Telefono fijo tipo oficina</c:v>
                  </c:pt>
                  <c:pt idx="9">
                    <c:v>Mueble Organizador</c:v>
                  </c:pt>
                  <c:pt idx="10">
                    <c:v>Resma de papel</c:v>
                  </c:pt>
                  <c:pt idx="11">
                    <c:v>Regulador de energia</c:v>
                  </c:pt>
                  <c:pt idx="12">
                    <c:v>Memoria USB 16gb</c:v>
                  </c:pt>
                </c:lvl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</c:lvl>
              </c:multiLvlStrCache>
            </c:multiLvlStrRef>
          </c:cat>
          <c:val>
            <c:numRef>
              <c:f>'Ejemplo Ref Relativa y Absoluta'!$G$8:$G$20</c:f>
              <c:numCache>
                <c:formatCode>"$"#,##0</c:formatCode>
                <c:ptCount val="13"/>
                <c:pt idx="0">
                  <c:v>529411.764705882</c:v>
                </c:pt>
                <c:pt idx="1">
                  <c:v>280000</c:v>
                </c:pt>
                <c:pt idx="2" c:formatCode="&quot;$&quot;#,##0.00">
                  <c:v>184873.949579832</c:v>
                </c:pt>
                <c:pt idx="3" c:formatCode="&quot;$&quot;#,##0.00">
                  <c:v>588235.294117647</c:v>
                </c:pt>
                <c:pt idx="4" c:formatCode="&quot;$&quot;#,##0.00">
                  <c:v>59663.8655462185</c:v>
                </c:pt>
                <c:pt idx="5" c:formatCode="&quot;$&quot;#,##0.00">
                  <c:v>268907.56302521</c:v>
                </c:pt>
                <c:pt idx="6">
                  <c:v>3500000</c:v>
                </c:pt>
                <c:pt idx="7" c:formatCode="&quot;$&quot;#,##0.00">
                  <c:v>50420.1680672269</c:v>
                </c:pt>
                <c:pt idx="8" c:formatCode="&quot;$&quot;#,##0.00">
                  <c:v>126050.420168067</c:v>
                </c:pt>
                <c:pt idx="9">
                  <c:v>70000</c:v>
                </c:pt>
                <c:pt idx="10" c:formatCode="&quot;$&quot;#,##0.00">
                  <c:v>14285.7142857143</c:v>
                </c:pt>
                <c:pt idx="11" c:formatCode="&quot;$&quot;#,##0.00">
                  <c:v>50420.1680672269</c:v>
                </c:pt>
                <c:pt idx="12" c:formatCode="&quot;$&quot;#,##0.00">
                  <c:v>26890.756302521</c:v>
                </c:pt>
              </c:numCache>
            </c:numRef>
          </c:val>
        </c:ser>
        <c:ser>
          <c:idx val="2"/>
          <c:order val="2"/>
          <c:tx>
            <c:strRef>
              <c:f>'Ejemplo Ref Relativa y Absoluta'!$H$7</c:f>
              <c:strCache>
                <c:ptCount val="1"/>
                <c:pt idx="0">
                  <c:v>IVA Descontado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multiLvlStrRef>
              <c:f>'Ejemplo Ref Relativa y Absoluta'!$D$8:$E$20</c:f>
              <c:multiLvlStrCache>
                <c:ptCount val="13"/>
                <c:lvl>
                  <c:pt idx="0">
                    <c:v>Monitor 21"</c:v>
                  </c:pt>
                  <c:pt idx="1">
                    <c:v>Escritorio Madera</c:v>
                  </c:pt>
                  <c:pt idx="2">
                    <c:v>Silla Oficina</c:v>
                  </c:pt>
                  <c:pt idx="3">
                    <c:v>Impresora Laser</c:v>
                  </c:pt>
                  <c:pt idx="4">
                    <c:v>Teclado inalambrico</c:v>
                  </c:pt>
                  <c:pt idx="5">
                    <c:v>Dock multipuertos</c:v>
                  </c:pt>
                  <c:pt idx="6">
                    <c:v>Portatil 15"</c:v>
                  </c:pt>
                  <c:pt idx="7">
                    <c:v>Mouse bluetooth</c:v>
                  </c:pt>
                  <c:pt idx="8">
                    <c:v>Telefono fijo tipo oficina</c:v>
                  </c:pt>
                  <c:pt idx="9">
                    <c:v>Mueble Organizador</c:v>
                  </c:pt>
                  <c:pt idx="10">
                    <c:v>Resma de papel</c:v>
                  </c:pt>
                  <c:pt idx="11">
                    <c:v>Regulador de energia</c:v>
                  </c:pt>
                  <c:pt idx="12">
                    <c:v>Memoria USB 16gb</c:v>
                  </c:pt>
                </c:lvl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</c:lvl>
              </c:multiLvlStrCache>
            </c:multiLvlStrRef>
          </c:cat>
          <c:val>
            <c:numRef>
              <c:f>'Ejemplo Ref Relativa y Absoluta'!$H$8:$H$20</c:f>
              <c:numCache>
                <c:formatCode>"$"#,##0</c:formatCode>
                <c:ptCount val="13"/>
                <c:pt idx="0">
                  <c:v>100588.235294118</c:v>
                </c:pt>
                <c:pt idx="1">
                  <c:v>0</c:v>
                </c:pt>
                <c:pt idx="2">
                  <c:v>35126.0504201681</c:v>
                </c:pt>
                <c:pt idx="3">
                  <c:v>111764.705882353</c:v>
                </c:pt>
                <c:pt idx="4">
                  <c:v>11336.1344537815</c:v>
                </c:pt>
                <c:pt idx="5">
                  <c:v>51092.4369747899</c:v>
                </c:pt>
                <c:pt idx="6">
                  <c:v>0</c:v>
                </c:pt>
                <c:pt idx="7">
                  <c:v>9579.83193277311</c:v>
                </c:pt>
                <c:pt idx="8">
                  <c:v>23949.5798319328</c:v>
                </c:pt>
                <c:pt idx="9">
                  <c:v>0</c:v>
                </c:pt>
                <c:pt idx="10">
                  <c:v>2714.28571428571</c:v>
                </c:pt>
                <c:pt idx="11">
                  <c:v>9579.83193277311</c:v>
                </c:pt>
                <c:pt idx="12">
                  <c:v>5109.24369747899</c:v>
                </c:pt>
              </c:numCache>
            </c:numRef>
          </c:val>
        </c:ser>
        <c:ser>
          <c:idx val="3"/>
          <c:order val="3"/>
          <c:tx>
            <c:strRef>
              <c:f>'Ejemplo Ref Relativa y Absoluta'!$I$7</c:f>
              <c:strCache>
                <c:ptCount val="1"/>
                <c:pt idx="0">
                  <c:v>CANTIDAD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multiLvlStrRef>
              <c:f>'Ejemplo Ref Relativa y Absoluta'!$D$8:$E$20</c:f>
              <c:multiLvlStrCache>
                <c:ptCount val="13"/>
                <c:lvl>
                  <c:pt idx="0">
                    <c:v>Monitor 21"</c:v>
                  </c:pt>
                  <c:pt idx="1">
                    <c:v>Escritorio Madera</c:v>
                  </c:pt>
                  <c:pt idx="2">
                    <c:v>Silla Oficina</c:v>
                  </c:pt>
                  <c:pt idx="3">
                    <c:v>Impresora Laser</c:v>
                  </c:pt>
                  <c:pt idx="4">
                    <c:v>Teclado inalambrico</c:v>
                  </c:pt>
                  <c:pt idx="5">
                    <c:v>Dock multipuertos</c:v>
                  </c:pt>
                  <c:pt idx="6">
                    <c:v>Portatil 15"</c:v>
                  </c:pt>
                  <c:pt idx="7">
                    <c:v>Mouse bluetooth</c:v>
                  </c:pt>
                  <c:pt idx="8">
                    <c:v>Telefono fijo tipo oficina</c:v>
                  </c:pt>
                  <c:pt idx="9">
                    <c:v>Mueble Organizador</c:v>
                  </c:pt>
                  <c:pt idx="10">
                    <c:v>Resma de papel</c:v>
                  </c:pt>
                  <c:pt idx="11">
                    <c:v>Regulador de energia</c:v>
                  </c:pt>
                  <c:pt idx="12">
                    <c:v>Memoria USB 16gb</c:v>
                  </c:pt>
                </c:lvl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</c:lvl>
              </c:multiLvlStrCache>
            </c:multiLvlStrRef>
          </c:cat>
          <c:val>
            <c:numRef>
              <c:f>'Ejemplo Ref Relativa y Absoluta'!$I$8:$I$20</c:f>
              <c:numCache>
                <c:formatCode>General</c:formatCode>
                <c:ptCount val="13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</c:ser>
        <c:ser>
          <c:idx val="4"/>
          <c:order val="4"/>
          <c:tx>
            <c:strRef>
              <c:f>'Ejemplo Ref Relativa y Absoluta'!$J$7</c:f>
              <c:strCache>
                <c:ptCount val="1"/>
                <c:pt idx="0">
                  <c:v>SUBTOTAL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multiLvlStrRef>
              <c:f>'Ejemplo Ref Relativa y Absoluta'!$D$8:$E$20</c:f>
              <c:multiLvlStrCache>
                <c:ptCount val="13"/>
                <c:lvl>
                  <c:pt idx="0">
                    <c:v>Monitor 21"</c:v>
                  </c:pt>
                  <c:pt idx="1">
                    <c:v>Escritorio Madera</c:v>
                  </c:pt>
                  <c:pt idx="2">
                    <c:v>Silla Oficina</c:v>
                  </c:pt>
                  <c:pt idx="3">
                    <c:v>Impresora Laser</c:v>
                  </c:pt>
                  <c:pt idx="4">
                    <c:v>Teclado inalambrico</c:v>
                  </c:pt>
                  <c:pt idx="5">
                    <c:v>Dock multipuertos</c:v>
                  </c:pt>
                  <c:pt idx="6">
                    <c:v>Portatil 15"</c:v>
                  </c:pt>
                  <c:pt idx="7">
                    <c:v>Mouse bluetooth</c:v>
                  </c:pt>
                  <c:pt idx="8">
                    <c:v>Telefono fijo tipo oficina</c:v>
                  </c:pt>
                  <c:pt idx="9">
                    <c:v>Mueble Organizador</c:v>
                  </c:pt>
                  <c:pt idx="10">
                    <c:v>Resma de papel</c:v>
                  </c:pt>
                  <c:pt idx="11">
                    <c:v>Regulador de energia</c:v>
                  </c:pt>
                  <c:pt idx="12">
                    <c:v>Memoria USB 16gb</c:v>
                  </c:pt>
                </c:lvl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</c:lvl>
              </c:multiLvlStrCache>
            </c:multiLvlStrRef>
          </c:cat>
          <c:val>
            <c:numRef>
              <c:f>'Ejemplo Ref Relativa y Absoluta'!$J$8:$J$20</c:f>
              <c:numCache>
                <c:formatCode>"$"#,##0</c:formatCode>
                <c:ptCount val="13"/>
                <c:pt idx="0">
                  <c:v>3176470.58823529</c:v>
                </c:pt>
                <c:pt idx="1">
                  <c:v>840000</c:v>
                </c:pt>
                <c:pt idx="2">
                  <c:v>554621.848739496</c:v>
                </c:pt>
                <c:pt idx="3">
                  <c:v>588235.294117647</c:v>
                </c:pt>
                <c:pt idx="4">
                  <c:v>178991.596638655</c:v>
                </c:pt>
                <c:pt idx="5">
                  <c:v>806722.68907563</c:v>
                </c:pt>
                <c:pt idx="6">
                  <c:v>10500000</c:v>
                </c:pt>
                <c:pt idx="7">
                  <c:v>151260.504201681</c:v>
                </c:pt>
                <c:pt idx="8">
                  <c:v>126050.420168067</c:v>
                </c:pt>
                <c:pt idx="9">
                  <c:v>210000</c:v>
                </c:pt>
                <c:pt idx="10">
                  <c:v>71428.5714285714</c:v>
                </c:pt>
                <c:pt idx="11">
                  <c:v>151260.504201681</c:v>
                </c:pt>
                <c:pt idx="12">
                  <c:v>80672.268907563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287135"/>
        <c:axId val="2066287967"/>
      </c:barChart>
      <c:catAx>
        <c:axId val="206628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066287967"/>
        <c:crosses val="autoZero"/>
        <c:auto val="1"/>
        <c:lblAlgn val="ctr"/>
        <c:lblOffset val="100"/>
        <c:noMultiLvlLbl val="0"/>
      </c:catAx>
      <c:valAx>
        <c:axId val="20662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</a:t>
                </a:r>
                <a:r>
                  <a:rPr lang="es-CO" baseline="0"/>
                  <a:t> MERCANCIA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06628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819150</xdr:colOff>
      <xdr:row>0</xdr:row>
      <xdr:rowOff>57149</xdr:rowOff>
    </xdr:from>
    <xdr:to>
      <xdr:col>13</xdr:col>
      <xdr:colOff>447676</xdr:colOff>
      <xdr:row>28</xdr:row>
      <xdr:rowOff>144449</xdr:rowOff>
    </xdr:to>
    <xdr:graphicFrame>
      <xdr:nvGraphicFramePr>
        <xdr:cNvPr id="2" name="Gráfico 1"/>
        <xdr:cNvGraphicFramePr/>
      </xdr:nvGraphicFramePr>
      <xdr:xfrm>
        <a:off x="819150" y="56515"/>
        <a:ext cx="10376535" cy="5688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F8"/>
  <sheetViews>
    <sheetView zoomScale="110" zoomScaleNormal="110" topLeftCell="A2" workbookViewId="0">
      <selection activeCell="A11" sqref="A11:M25"/>
    </sheetView>
  </sheetViews>
  <sheetFormatPr defaultColWidth="10.85" defaultRowHeight="15.75" outlineLevelRow="7" outlineLevelCol="5"/>
  <cols>
    <col min="5" max="5" width="14.0583333333333" customWidth="1"/>
    <col min="8" max="8" width="10.85" customWidth="1"/>
  </cols>
  <sheetData>
    <row r="4" ht="16.5" spans="2:6">
      <c r="B4" s="53" t="s">
        <v>0</v>
      </c>
      <c r="C4" s="53"/>
      <c r="D4" s="53"/>
      <c r="E4" s="53"/>
      <c r="F4" s="53"/>
    </row>
    <row r="5" spans="2:6">
      <c r="B5" s="54" t="s">
        <v>1</v>
      </c>
      <c r="C5" s="55" t="s">
        <v>2</v>
      </c>
      <c r="D5" s="55"/>
      <c r="E5" s="55"/>
      <c r="F5" s="56"/>
    </row>
    <row r="6" spans="2:6">
      <c r="B6" s="57">
        <v>100298169</v>
      </c>
      <c r="C6" s="58" t="s">
        <v>3</v>
      </c>
      <c r="D6" s="58"/>
      <c r="E6" s="58"/>
      <c r="F6" s="59"/>
    </row>
    <row r="7" spans="2:6">
      <c r="B7" s="60">
        <v>100296369</v>
      </c>
      <c r="C7" s="58" t="s">
        <v>4</v>
      </c>
      <c r="D7" s="58"/>
      <c r="E7" s="58"/>
      <c r="F7" s="59"/>
    </row>
    <row r="8" ht="16.5" spans="2:6">
      <c r="B8" s="61">
        <v>100289181</v>
      </c>
      <c r="C8" s="62"/>
      <c r="D8" s="62" t="s">
        <v>5</v>
      </c>
      <c r="E8" s="62"/>
      <c r="F8" s="63"/>
    </row>
  </sheetData>
  <mergeCells count="4">
    <mergeCell ref="B4:F4"/>
    <mergeCell ref="C5:F5"/>
    <mergeCell ref="C6:F6"/>
    <mergeCell ref="C7:F7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M29"/>
  <sheetViews>
    <sheetView showGridLines="0" tabSelected="1" zoomScale="70" zoomScaleNormal="70" workbookViewId="0">
      <selection activeCell="G15" sqref="G15"/>
    </sheetView>
  </sheetViews>
  <sheetFormatPr defaultColWidth="10.85" defaultRowHeight="18"/>
  <cols>
    <col min="1" max="3" width="10.85" style="6"/>
    <col min="4" max="4" width="13.5666666666667" style="6" customWidth="1"/>
    <col min="5" max="5" width="23.925" style="6" customWidth="1"/>
    <col min="6" max="6" width="15.4166666666667" style="6" customWidth="1"/>
    <col min="7" max="7" width="30.35" style="6" customWidth="1"/>
    <col min="8" max="9" width="13.6916666666667" style="6" customWidth="1"/>
    <col min="10" max="10" width="15.5333333333333" style="6" customWidth="1"/>
    <col min="11" max="11" width="7.64166666666667" style="6" customWidth="1"/>
    <col min="12" max="12" width="16.4" style="6" customWidth="1"/>
    <col min="13" max="16384" width="10.85" style="6"/>
  </cols>
  <sheetData>
    <row r="2" ht="18.75"/>
    <row r="3" spans="4:13">
      <c r="D3" s="7" t="s">
        <v>6</v>
      </c>
      <c r="E3" s="8"/>
      <c r="F3" s="8"/>
      <c r="G3" s="8"/>
      <c r="H3" s="8"/>
      <c r="I3" s="8"/>
      <c r="J3" s="34"/>
      <c r="L3" s="7" t="s">
        <v>7</v>
      </c>
      <c r="M3" s="34"/>
    </row>
    <row r="4" spans="4:13">
      <c r="D4" s="9"/>
      <c r="E4" s="10"/>
      <c r="F4" s="10"/>
      <c r="G4" s="10"/>
      <c r="H4" s="10"/>
      <c r="I4" s="10"/>
      <c r="J4" s="35"/>
      <c r="L4" s="36" t="s">
        <v>8</v>
      </c>
      <c r="M4" s="37">
        <v>1.19</v>
      </c>
    </row>
    <row r="5" ht="18.75" spans="4:13">
      <c r="D5" s="11" t="s">
        <v>9</v>
      </c>
      <c r="E5" s="10"/>
      <c r="F5" s="10"/>
      <c r="G5" s="10"/>
      <c r="H5" s="10"/>
      <c r="I5" s="10"/>
      <c r="J5" s="35"/>
      <c r="L5" s="38"/>
      <c r="M5" s="39"/>
    </row>
    <row r="6" spans="4:10">
      <c r="D6" s="9"/>
      <c r="E6" s="10"/>
      <c r="F6" s="10"/>
      <c r="G6" s="10"/>
      <c r="H6" s="10"/>
      <c r="I6" s="10"/>
      <c r="J6" s="35"/>
    </row>
    <row r="7" spans="4:11">
      <c r="D7" s="12" t="s">
        <v>10</v>
      </c>
      <c r="E7" s="13" t="s">
        <v>11</v>
      </c>
      <c r="F7" s="13" t="s">
        <v>12</v>
      </c>
      <c r="G7" s="13" t="s">
        <v>13</v>
      </c>
      <c r="H7" s="13" t="s">
        <v>14</v>
      </c>
      <c r="I7" s="13" t="s">
        <v>15</v>
      </c>
      <c r="J7" s="40" t="s">
        <v>16</v>
      </c>
      <c r="K7" s="41"/>
    </row>
    <row r="8" spans="4:11">
      <c r="D8" s="14" t="s">
        <v>17</v>
      </c>
      <c r="E8" s="15" t="s">
        <v>18</v>
      </c>
      <c r="F8" s="16">
        <v>630000</v>
      </c>
      <c r="G8" s="16">
        <f>F8/M$4</f>
        <v>529411.764705882</v>
      </c>
      <c r="H8" s="16">
        <f>F8-G8</f>
        <v>100588.235294118</v>
      </c>
      <c r="I8" s="42">
        <v>6</v>
      </c>
      <c r="J8" s="43">
        <f>G8*I8</f>
        <v>3176470.58823529</v>
      </c>
      <c r="K8" s="44"/>
    </row>
    <row r="9" spans="4:11">
      <c r="D9" s="14" t="s">
        <v>19</v>
      </c>
      <c r="E9" s="15" t="s">
        <v>20</v>
      </c>
      <c r="F9" s="17">
        <v>280000</v>
      </c>
      <c r="G9" s="17">
        <f>F9</f>
        <v>280000</v>
      </c>
      <c r="H9" s="16">
        <f t="shared" ref="H9:H20" si="0">F9-G9</f>
        <v>0</v>
      </c>
      <c r="I9" s="42">
        <v>3</v>
      </c>
      <c r="J9" s="43">
        <f t="shared" ref="J9:J20" si="1">G9*I9</f>
        <v>840000</v>
      </c>
      <c r="K9" s="44"/>
    </row>
    <row r="10" spans="4:11">
      <c r="D10" s="14" t="s">
        <v>21</v>
      </c>
      <c r="E10" s="15" t="s">
        <v>22</v>
      </c>
      <c r="F10" s="16">
        <v>220000</v>
      </c>
      <c r="G10" s="18">
        <f>F10/M$4</f>
        <v>184873.949579832</v>
      </c>
      <c r="H10" s="16">
        <f t="shared" si="0"/>
        <v>35126.0504201681</v>
      </c>
      <c r="I10" s="42">
        <v>3</v>
      </c>
      <c r="J10" s="43">
        <f t="shared" si="1"/>
        <v>554621.848739496</v>
      </c>
      <c r="K10" s="44"/>
    </row>
    <row r="11" spans="4:11">
      <c r="D11" s="14" t="s">
        <v>23</v>
      </c>
      <c r="E11" s="15" t="s">
        <v>24</v>
      </c>
      <c r="F11" s="16">
        <v>700000</v>
      </c>
      <c r="G11" s="18">
        <f t="shared" ref="G11:G13" si="2">F11/M$4</f>
        <v>588235.294117647</v>
      </c>
      <c r="H11" s="16">
        <f t="shared" si="0"/>
        <v>111764.705882353</v>
      </c>
      <c r="I11" s="42">
        <v>1</v>
      </c>
      <c r="J11" s="43">
        <f t="shared" si="1"/>
        <v>588235.294117647</v>
      </c>
      <c r="K11" s="44"/>
    </row>
    <row r="12" spans="4:11">
      <c r="D12" s="14" t="s">
        <v>25</v>
      </c>
      <c r="E12" s="15" t="s">
        <v>26</v>
      </c>
      <c r="F12" s="16">
        <v>71000</v>
      </c>
      <c r="G12" s="18">
        <f t="shared" si="2"/>
        <v>59663.8655462185</v>
      </c>
      <c r="H12" s="16">
        <f t="shared" si="0"/>
        <v>11336.1344537815</v>
      </c>
      <c r="I12" s="42">
        <v>3</v>
      </c>
      <c r="J12" s="43">
        <f t="shared" si="1"/>
        <v>178991.596638655</v>
      </c>
      <c r="K12" s="44"/>
    </row>
    <row r="13" spans="4:11">
      <c r="D13" s="14" t="s">
        <v>27</v>
      </c>
      <c r="E13" s="15" t="s">
        <v>28</v>
      </c>
      <c r="F13" s="16">
        <v>320000</v>
      </c>
      <c r="G13" s="18">
        <f t="shared" si="2"/>
        <v>268907.56302521</v>
      </c>
      <c r="H13" s="16">
        <f t="shared" si="0"/>
        <v>51092.4369747899</v>
      </c>
      <c r="I13" s="42">
        <v>3</v>
      </c>
      <c r="J13" s="43">
        <f t="shared" si="1"/>
        <v>806722.68907563</v>
      </c>
      <c r="K13" s="44"/>
    </row>
    <row r="14" spans="4:11">
      <c r="D14" s="14" t="s">
        <v>29</v>
      </c>
      <c r="E14" s="15" t="s">
        <v>30</v>
      </c>
      <c r="F14" s="17">
        <v>3500000</v>
      </c>
      <c r="G14" s="17">
        <f>F14</f>
        <v>3500000</v>
      </c>
      <c r="H14" s="16">
        <f t="shared" si="0"/>
        <v>0</v>
      </c>
      <c r="I14" s="42">
        <v>3</v>
      </c>
      <c r="J14" s="43">
        <f t="shared" si="1"/>
        <v>10500000</v>
      </c>
      <c r="K14" s="44"/>
    </row>
    <row r="15" spans="4:11">
      <c r="D15" s="14" t="s">
        <v>31</v>
      </c>
      <c r="E15" s="15" t="s">
        <v>32</v>
      </c>
      <c r="F15" s="16">
        <v>60000</v>
      </c>
      <c r="G15" s="18">
        <f>F15/M$4</f>
        <v>50420.1680672269</v>
      </c>
      <c r="H15" s="16">
        <f t="shared" si="0"/>
        <v>9579.83193277311</v>
      </c>
      <c r="I15" s="42">
        <v>3</v>
      </c>
      <c r="J15" s="43">
        <f t="shared" si="1"/>
        <v>151260.504201681</v>
      </c>
      <c r="K15" s="44"/>
    </row>
    <row r="16" spans="4:11">
      <c r="D16" s="14" t="s">
        <v>33</v>
      </c>
      <c r="E16" s="15" t="s">
        <v>34</v>
      </c>
      <c r="F16" s="16">
        <v>150000</v>
      </c>
      <c r="G16" s="18">
        <f>F16/M$4</f>
        <v>126050.420168067</v>
      </c>
      <c r="H16" s="16">
        <f t="shared" si="0"/>
        <v>23949.5798319328</v>
      </c>
      <c r="I16" s="42">
        <v>1</v>
      </c>
      <c r="J16" s="43">
        <f t="shared" si="1"/>
        <v>126050.420168067</v>
      </c>
      <c r="K16" s="44"/>
    </row>
    <row r="17" spans="4:11">
      <c r="D17" s="14" t="s">
        <v>35</v>
      </c>
      <c r="E17" s="15" t="s">
        <v>36</v>
      </c>
      <c r="F17" s="17">
        <v>70000</v>
      </c>
      <c r="G17" s="17">
        <f>F17</f>
        <v>70000</v>
      </c>
      <c r="H17" s="16">
        <f t="shared" si="0"/>
        <v>0</v>
      </c>
      <c r="I17" s="42">
        <v>3</v>
      </c>
      <c r="J17" s="43">
        <f t="shared" si="1"/>
        <v>210000</v>
      </c>
      <c r="K17" s="44"/>
    </row>
    <row r="18" spans="4:11">
      <c r="D18" s="14" t="s">
        <v>37</v>
      </c>
      <c r="E18" s="15" t="s">
        <v>38</v>
      </c>
      <c r="F18" s="16">
        <v>17000</v>
      </c>
      <c r="G18" s="18">
        <f>F18/M$4</f>
        <v>14285.7142857143</v>
      </c>
      <c r="H18" s="16">
        <f t="shared" si="0"/>
        <v>2714.28571428571</v>
      </c>
      <c r="I18" s="42">
        <v>5</v>
      </c>
      <c r="J18" s="43">
        <f t="shared" si="1"/>
        <v>71428.5714285714</v>
      </c>
      <c r="K18" s="44"/>
    </row>
    <row r="19" spans="4:11">
      <c r="D19" s="14" t="s">
        <v>39</v>
      </c>
      <c r="E19" s="15" t="s">
        <v>40</v>
      </c>
      <c r="F19" s="16">
        <v>60000</v>
      </c>
      <c r="G19" s="18">
        <f t="shared" ref="G19:G20" si="3">F19/M$4</f>
        <v>50420.1680672269</v>
      </c>
      <c r="H19" s="16">
        <f t="shared" si="0"/>
        <v>9579.83193277311</v>
      </c>
      <c r="I19" s="42">
        <v>3</v>
      </c>
      <c r="J19" s="43">
        <f t="shared" si="1"/>
        <v>151260.504201681</v>
      </c>
      <c r="K19" s="44"/>
    </row>
    <row r="20" ht="18.75" spans="4:11">
      <c r="D20" s="19" t="s">
        <v>41</v>
      </c>
      <c r="E20" s="20" t="s">
        <v>42</v>
      </c>
      <c r="F20" s="21">
        <v>32000</v>
      </c>
      <c r="G20" s="22">
        <f t="shared" si="3"/>
        <v>26890.756302521</v>
      </c>
      <c r="H20" s="21">
        <f t="shared" si="0"/>
        <v>5109.24369747899</v>
      </c>
      <c r="I20" s="45">
        <v>3</v>
      </c>
      <c r="J20" s="46">
        <f t="shared" si="1"/>
        <v>80672.268907563</v>
      </c>
      <c r="K20" s="44"/>
    </row>
    <row r="21" ht="18.75" spans="4:11">
      <c r="D21" s="23" t="s">
        <v>43</v>
      </c>
      <c r="E21" s="24"/>
      <c r="F21" s="24"/>
      <c r="G21" s="24"/>
      <c r="H21" s="25">
        <f>SUM(H8:H20)</f>
        <v>360840.336134454</v>
      </c>
      <c r="I21" s="47" t="s">
        <v>44</v>
      </c>
      <c r="J21" s="48">
        <f>SUM(J8:J20)</f>
        <v>17435714.2857143</v>
      </c>
      <c r="K21" s="44"/>
    </row>
    <row r="22" ht="18.75" spans="4:11">
      <c r="D22" s="26" t="s">
        <v>45</v>
      </c>
      <c r="E22" s="27"/>
      <c r="F22" s="27"/>
      <c r="G22" s="27"/>
      <c r="H22" s="27"/>
      <c r="I22" s="27"/>
      <c r="J22" s="49"/>
      <c r="K22" s="44"/>
    </row>
    <row r="24" ht="18.75"/>
    <row r="25" spans="4:12">
      <c r="D25" s="28" t="s">
        <v>46</v>
      </c>
      <c r="E25" s="29"/>
      <c r="F25" s="29"/>
      <c r="G25" s="29"/>
      <c r="H25" s="29"/>
      <c r="I25" s="29"/>
      <c r="J25" s="29"/>
      <c r="K25" s="29"/>
      <c r="L25" s="50"/>
    </row>
    <row r="26" spans="4:12">
      <c r="D26" s="30"/>
      <c r="E26" s="31"/>
      <c r="F26" s="31"/>
      <c r="G26" s="31"/>
      <c r="H26" s="31"/>
      <c r="I26" s="31"/>
      <c r="J26" s="31"/>
      <c r="K26" s="31"/>
      <c r="L26" s="51"/>
    </row>
    <row r="27" spans="4:12">
      <c r="D27" s="30"/>
      <c r="E27" s="31"/>
      <c r="F27" s="31"/>
      <c r="G27" s="31"/>
      <c r="H27" s="31"/>
      <c r="I27" s="31"/>
      <c r="J27" s="31"/>
      <c r="K27" s="31"/>
      <c r="L27" s="51"/>
    </row>
    <row r="28" spans="4:12">
      <c r="D28" s="30"/>
      <c r="E28" s="31"/>
      <c r="F28" s="31"/>
      <c r="G28" s="31"/>
      <c r="H28" s="31"/>
      <c r="I28" s="31"/>
      <c r="J28" s="31"/>
      <c r="K28" s="31"/>
      <c r="L28" s="51"/>
    </row>
    <row r="29" ht="18.75" spans="4:12">
      <c r="D29" s="32"/>
      <c r="E29" s="33"/>
      <c r="F29" s="33"/>
      <c r="G29" s="33"/>
      <c r="H29" s="33"/>
      <c r="I29" s="33"/>
      <c r="J29" s="33"/>
      <c r="K29" s="33"/>
      <c r="L29" s="52"/>
    </row>
  </sheetData>
  <mergeCells count="8">
    <mergeCell ref="D3:J3"/>
    <mergeCell ref="L3:M3"/>
    <mergeCell ref="D4:J4"/>
    <mergeCell ref="D5:J5"/>
    <mergeCell ref="D6:J6"/>
    <mergeCell ref="D21:G21"/>
    <mergeCell ref="L4:L5"/>
    <mergeCell ref="D25:L29"/>
  </mergeCell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workbookViewId="0">
      <selection activeCell="A8" sqref="A8"/>
    </sheetView>
  </sheetViews>
  <sheetFormatPr defaultColWidth="10.85" defaultRowHeight="15.75"/>
  <sheetData/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O18"/>
  <sheetViews>
    <sheetView workbookViewId="0">
      <selection activeCell="H14" sqref="H14"/>
    </sheetView>
  </sheetViews>
  <sheetFormatPr defaultColWidth="9" defaultRowHeight="15.75"/>
  <cols>
    <col min="5" max="5" width="11.25" customWidth="1"/>
    <col min="6" max="6" width="12.375" customWidth="1"/>
    <col min="7" max="7" width="12.25" customWidth="1"/>
    <col min="8" max="8" width="12.625"/>
  </cols>
  <sheetData>
    <row r="4" spans="3:15">
      <c r="C4" s="1"/>
      <c r="D4" s="1" t="s">
        <v>47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3:1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3:15">
      <c r="C6" s="2" t="s">
        <v>48</v>
      </c>
      <c r="D6" s="2" t="s">
        <v>49</v>
      </c>
      <c r="E6" s="2" t="s">
        <v>50</v>
      </c>
      <c r="F6" s="2" t="s">
        <v>51</v>
      </c>
      <c r="G6" s="2" t="s">
        <v>52</v>
      </c>
      <c r="H6" s="2" t="s">
        <v>53</v>
      </c>
      <c r="I6" s="1"/>
      <c r="J6" s="5" t="s">
        <v>54</v>
      </c>
      <c r="K6" s="1"/>
      <c r="L6" s="1"/>
      <c r="M6" s="1"/>
      <c r="N6" s="1"/>
      <c r="O6" s="1"/>
    </row>
    <row r="7" spans="3:15">
      <c r="C7" s="3">
        <v>345</v>
      </c>
      <c r="D7" s="3">
        <v>454</v>
      </c>
      <c r="E7" s="4">
        <f t="shared" ref="E7:E18" si="0">C7+D7</f>
        <v>799</v>
      </c>
      <c r="F7" s="4">
        <f t="shared" ref="F7:F18" si="1">C7-D7</f>
        <v>-109</v>
      </c>
      <c r="G7" s="4">
        <f t="shared" ref="G7:G18" si="2">C7*D7</f>
        <v>156630</v>
      </c>
      <c r="H7" s="4">
        <f t="shared" ref="H7:H18" si="3">C7/D7</f>
        <v>0.759911894273128</v>
      </c>
      <c r="I7" s="1"/>
      <c r="J7" s="1" t="s">
        <v>55</v>
      </c>
      <c r="K7" s="1"/>
      <c r="L7" s="1"/>
      <c r="M7" s="1"/>
      <c r="N7" s="1"/>
      <c r="O7" s="1"/>
    </row>
    <row r="8" spans="3:15">
      <c r="C8" s="3">
        <v>567</v>
      </c>
      <c r="D8" s="3">
        <v>786</v>
      </c>
      <c r="E8" s="4">
        <f t="shared" si="0"/>
        <v>1353</v>
      </c>
      <c r="F8" s="4">
        <f t="shared" si="1"/>
        <v>-219</v>
      </c>
      <c r="G8" s="4">
        <f t="shared" si="2"/>
        <v>445662</v>
      </c>
      <c r="H8" s="4">
        <f t="shared" si="3"/>
        <v>0.721374045801527</v>
      </c>
      <c r="I8" s="1"/>
      <c r="J8" s="1"/>
      <c r="K8" s="1"/>
      <c r="L8" s="1"/>
      <c r="M8" s="1"/>
      <c r="N8" s="1"/>
      <c r="O8" s="1"/>
    </row>
    <row r="9" spans="3:15">
      <c r="C9" s="3">
        <v>432</v>
      </c>
      <c r="D9" s="3">
        <v>546</v>
      </c>
      <c r="E9" s="4">
        <f t="shared" si="0"/>
        <v>978</v>
      </c>
      <c r="F9" s="4">
        <f t="shared" si="1"/>
        <v>-114</v>
      </c>
      <c r="G9" s="4">
        <f t="shared" si="2"/>
        <v>235872</v>
      </c>
      <c r="H9" s="4">
        <f t="shared" si="3"/>
        <v>0.791208791208791</v>
      </c>
      <c r="I9" s="1"/>
      <c r="J9" s="1" t="s">
        <v>56</v>
      </c>
      <c r="K9" s="1"/>
      <c r="L9" s="1"/>
      <c r="M9" s="1"/>
      <c r="N9" s="1"/>
      <c r="O9" s="1"/>
    </row>
    <row r="10" spans="3:15">
      <c r="C10" s="3">
        <v>765</v>
      </c>
      <c r="D10" s="3">
        <v>787</v>
      </c>
      <c r="E10" s="4">
        <f t="shared" si="0"/>
        <v>1552</v>
      </c>
      <c r="F10" s="4">
        <f t="shared" si="1"/>
        <v>-22</v>
      </c>
      <c r="G10" s="4">
        <f t="shared" si="2"/>
        <v>602055</v>
      </c>
      <c r="H10" s="4">
        <f t="shared" si="3"/>
        <v>0.972045743329098</v>
      </c>
      <c r="I10" s="1"/>
      <c r="J10" s="1" t="s">
        <v>57</v>
      </c>
      <c r="K10" s="1"/>
      <c r="L10" s="1"/>
      <c r="M10" s="1"/>
      <c r="N10" s="1"/>
      <c r="O10" s="1"/>
    </row>
    <row r="11" spans="3:15">
      <c r="C11" s="3">
        <v>232</v>
      </c>
      <c r="D11" s="3">
        <v>876</v>
      </c>
      <c r="E11" s="4">
        <f t="shared" si="0"/>
        <v>1108</v>
      </c>
      <c r="F11" s="4">
        <f t="shared" si="1"/>
        <v>-644</v>
      </c>
      <c r="G11" s="4">
        <f t="shared" si="2"/>
        <v>203232</v>
      </c>
      <c r="H11" s="4">
        <f t="shared" si="3"/>
        <v>0.264840182648402</v>
      </c>
      <c r="I11" s="1"/>
      <c r="J11" s="1"/>
      <c r="K11" s="1"/>
      <c r="L11" s="1"/>
      <c r="M11" s="1"/>
      <c r="N11" s="1"/>
      <c r="O11" s="1"/>
    </row>
    <row r="12" spans="3:15">
      <c r="C12" s="3">
        <v>466</v>
      </c>
      <c r="D12" s="3">
        <v>432</v>
      </c>
      <c r="E12" s="4">
        <f t="shared" si="0"/>
        <v>898</v>
      </c>
      <c r="F12" s="4">
        <f t="shared" si="1"/>
        <v>34</v>
      </c>
      <c r="G12" s="4">
        <f t="shared" si="2"/>
        <v>201312</v>
      </c>
      <c r="H12" s="4">
        <f t="shared" si="3"/>
        <v>1.0787037037037</v>
      </c>
      <c r="I12" s="1"/>
      <c r="J12" s="1"/>
      <c r="K12" s="1"/>
      <c r="L12" s="1"/>
      <c r="M12" s="1"/>
      <c r="N12" s="1"/>
      <c r="O12" s="1"/>
    </row>
    <row r="13" spans="3:15">
      <c r="C13" s="3">
        <v>786</v>
      </c>
      <c r="D13" s="3">
        <v>876</v>
      </c>
      <c r="E13" s="4">
        <f t="shared" si="0"/>
        <v>1662</v>
      </c>
      <c r="F13" s="4">
        <f t="shared" si="1"/>
        <v>-90</v>
      </c>
      <c r="G13" s="4">
        <f t="shared" si="2"/>
        <v>688536</v>
      </c>
      <c r="H13" s="4">
        <f t="shared" si="3"/>
        <v>0.897260273972603</v>
      </c>
      <c r="I13" s="1"/>
      <c r="J13" s="1"/>
      <c r="K13" s="1"/>
      <c r="L13" s="1"/>
      <c r="M13" s="1"/>
      <c r="N13" s="1"/>
      <c r="O13" s="1"/>
    </row>
    <row r="14" spans="3:15">
      <c r="C14" s="3">
        <v>342</v>
      </c>
      <c r="D14" s="3">
        <v>432</v>
      </c>
      <c r="E14" s="4">
        <f t="shared" si="0"/>
        <v>774</v>
      </c>
      <c r="F14" s="4">
        <f t="shared" si="1"/>
        <v>-90</v>
      </c>
      <c r="G14" s="4">
        <f t="shared" si="2"/>
        <v>147744</v>
      </c>
      <c r="H14" s="4">
        <f t="shared" si="3"/>
        <v>0.791666666666667</v>
      </c>
      <c r="I14" s="1"/>
      <c r="J14" s="1"/>
      <c r="K14" s="1"/>
      <c r="L14" s="1"/>
      <c r="M14" s="1"/>
      <c r="N14" s="1"/>
      <c r="O14" s="1"/>
    </row>
    <row r="15" spans="3:15">
      <c r="C15" s="3">
        <v>123</v>
      </c>
      <c r="D15" s="3">
        <v>654</v>
      </c>
      <c r="E15" s="4">
        <f t="shared" si="0"/>
        <v>777</v>
      </c>
      <c r="F15" s="4">
        <f t="shared" si="1"/>
        <v>-531</v>
      </c>
      <c r="G15" s="4">
        <f t="shared" si="2"/>
        <v>80442</v>
      </c>
      <c r="H15" s="4">
        <f t="shared" si="3"/>
        <v>0.188073394495413</v>
      </c>
      <c r="I15" s="1"/>
      <c r="J15" s="1"/>
      <c r="K15" s="1"/>
      <c r="L15" s="1"/>
      <c r="M15" s="1"/>
      <c r="N15" s="1"/>
      <c r="O15" s="1"/>
    </row>
    <row r="16" spans="3:15">
      <c r="C16" s="3">
        <v>566</v>
      </c>
      <c r="D16" s="3">
        <v>987</v>
      </c>
      <c r="E16" s="4">
        <f t="shared" si="0"/>
        <v>1553</v>
      </c>
      <c r="F16" s="4">
        <f t="shared" si="1"/>
        <v>-421</v>
      </c>
      <c r="G16" s="4">
        <f t="shared" si="2"/>
        <v>558642</v>
      </c>
      <c r="H16" s="4">
        <f t="shared" si="3"/>
        <v>0.573454913880446</v>
      </c>
      <c r="I16" s="1"/>
      <c r="J16" s="1"/>
      <c r="K16" s="1"/>
      <c r="L16" s="1"/>
      <c r="M16" s="1"/>
      <c r="N16" s="1"/>
      <c r="O16" s="1"/>
    </row>
    <row r="17" spans="3:15">
      <c r="C17" s="3">
        <v>564</v>
      </c>
      <c r="D17" s="3">
        <v>456</v>
      </c>
      <c r="E17" s="4">
        <f t="shared" si="0"/>
        <v>1020</v>
      </c>
      <c r="F17" s="4">
        <f t="shared" si="1"/>
        <v>108</v>
      </c>
      <c r="G17" s="4">
        <f t="shared" si="2"/>
        <v>257184</v>
      </c>
      <c r="H17" s="4">
        <f t="shared" si="3"/>
        <v>1.23684210526316</v>
      </c>
      <c r="I17" s="1"/>
      <c r="J17" s="1"/>
      <c r="K17" s="1"/>
      <c r="L17" s="1"/>
      <c r="M17" s="1"/>
      <c r="N17" s="1"/>
      <c r="O17" s="1"/>
    </row>
    <row r="18" spans="3:15">
      <c r="C18" s="3">
        <v>765</v>
      </c>
      <c r="D18" s="3">
        <v>345</v>
      </c>
      <c r="E18" s="4">
        <f t="shared" si="0"/>
        <v>1110</v>
      </c>
      <c r="F18" s="4">
        <f t="shared" si="1"/>
        <v>420</v>
      </c>
      <c r="G18" s="4">
        <f t="shared" si="2"/>
        <v>263925</v>
      </c>
      <c r="H18" s="4">
        <f t="shared" si="3"/>
        <v>2.21739130434783</v>
      </c>
      <c r="I18" s="1"/>
      <c r="J18" s="1"/>
      <c r="K18" s="1"/>
      <c r="L18" s="1"/>
      <c r="M18" s="1"/>
      <c r="N18" s="1"/>
      <c r="O1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Integrantes</vt:lpstr>
      <vt:lpstr>Ejemplo Ref Relativa y Absoluta</vt:lpstr>
      <vt:lpstr>Grafico</vt:lpstr>
      <vt:lpstr>Funciones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Diego Dorado</cp:lastModifiedBy>
  <dcterms:created xsi:type="dcterms:W3CDTF">2022-03-12T18:28:00Z</dcterms:created>
  <dcterms:modified xsi:type="dcterms:W3CDTF">2022-03-15T19:32:12Z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98B116CE2E02438A90B8E8113E429E3C</vt:lpwstr>
  </property>
  <property fmtid="{D5CDD505-2E9C-101B-9397-08002B2CF9AE}" pid="3" name="KSOProductBuildVer">
    <vt:lpwstr>1033-11.2.0.10417</vt:lpwstr>
  </property>
</Properties>
</file>