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is_proyectos\ciencia_de_datos\analisis_de_datos_con_microsoft_excel_y_power_bi\01_microsoft_excel\tercera_parte\"/>
    </mc:Choice>
  </mc:AlternateContent>
  <xr:revisionPtr revIDLastSave="0" documentId="13_ncr:1_{CA0707BA-B4D1-444E-AAD7-F759226C8F20}" xr6:coauthVersionLast="47" xr6:coauthVersionMax="47" xr10:uidLastSave="{00000000-0000-0000-0000-000000000000}"/>
  <bookViews>
    <workbookView xWindow="-120" yWindow="-120" windowWidth="20730" windowHeight="11160" xr2:uid="{48A90939-A5D0-4A4A-BB6D-D05AF051CBDD}"/>
  </bookViews>
  <sheets>
    <sheet name="PQ Conexion Web" sheetId="1" r:id="rId1"/>
    <sheet name="PQ Conexion CSV" sheetId="2" r:id="rId2"/>
    <sheet name="PQ Limpieza" sheetId="3" r:id="rId3"/>
    <sheet name="PQ Combinacion de Consultas" sheetId="6" r:id="rId4"/>
  </sheets>
  <definedNames>
    <definedName name="DatosExternos_1" localSheetId="0" hidden="1">'PQ Conexion Web'!$A$6:$L$239</definedName>
    <definedName name="DatosExternos_1" localSheetId="2" hidden="1">'PQ Limpieza'!$A$6:$C$70</definedName>
    <definedName name="DatosExternos_4" localSheetId="3" hidden="1">'PQ Combinacion de Consultas'!$A$6:$C$38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39" i="1" l="1"/>
  <c r="V239" i="1"/>
  <c r="U239" i="1"/>
  <c r="T239" i="1"/>
  <c r="S239" i="1"/>
  <c r="R239" i="1"/>
  <c r="Q239" i="1"/>
  <c r="P239" i="1"/>
  <c r="O239" i="1"/>
  <c r="N239" i="1"/>
  <c r="W238" i="1"/>
  <c r="V238" i="1"/>
  <c r="U238" i="1"/>
  <c r="T238" i="1"/>
  <c r="S238" i="1"/>
  <c r="R238" i="1"/>
  <c r="Q238" i="1"/>
  <c r="P238" i="1"/>
  <c r="O238" i="1"/>
  <c r="N238" i="1"/>
  <c r="W237" i="1"/>
  <c r="V237" i="1"/>
  <c r="U237" i="1"/>
  <c r="T237" i="1"/>
  <c r="S237" i="1"/>
  <c r="R237" i="1"/>
  <c r="Q237" i="1"/>
  <c r="P237" i="1"/>
  <c r="O237" i="1"/>
  <c r="N237" i="1"/>
  <c r="W236" i="1"/>
  <c r="V236" i="1"/>
  <c r="U236" i="1"/>
  <c r="T236" i="1"/>
  <c r="S236" i="1"/>
  <c r="R236" i="1"/>
  <c r="Q236" i="1"/>
  <c r="P236" i="1"/>
  <c r="O236" i="1"/>
  <c r="N236" i="1"/>
  <c r="W235" i="1"/>
  <c r="V235" i="1"/>
  <c r="U235" i="1"/>
  <c r="T235" i="1"/>
  <c r="S235" i="1"/>
  <c r="R235" i="1"/>
  <c r="Q235" i="1"/>
  <c r="P235" i="1"/>
  <c r="O235" i="1"/>
  <c r="N235" i="1"/>
  <c r="W234" i="1"/>
  <c r="V234" i="1"/>
  <c r="U234" i="1"/>
  <c r="T234" i="1"/>
  <c r="S234" i="1"/>
  <c r="R234" i="1"/>
  <c r="Q234" i="1"/>
  <c r="P234" i="1"/>
  <c r="O234" i="1"/>
  <c r="N234" i="1"/>
  <c r="W233" i="1"/>
  <c r="V233" i="1"/>
  <c r="U233" i="1"/>
  <c r="T233" i="1"/>
  <c r="S233" i="1"/>
  <c r="R233" i="1"/>
  <c r="Q233" i="1"/>
  <c r="P233" i="1"/>
  <c r="O233" i="1"/>
  <c r="N233" i="1"/>
  <c r="W232" i="1"/>
  <c r="V232" i="1"/>
  <c r="U232" i="1"/>
  <c r="T232" i="1"/>
  <c r="S232" i="1"/>
  <c r="R232" i="1"/>
  <c r="Q232" i="1"/>
  <c r="P232" i="1"/>
  <c r="O232" i="1"/>
  <c r="N232" i="1"/>
  <c r="W231" i="1"/>
  <c r="V231" i="1"/>
  <c r="U231" i="1"/>
  <c r="T231" i="1"/>
  <c r="S231" i="1"/>
  <c r="R231" i="1"/>
  <c r="Q231" i="1"/>
  <c r="P231" i="1"/>
  <c r="O231" i="1"/>
  <c r="N231" i="1"/>
  <c r="W230" i="1"/>
  <c r="V230" i="1"/>
  <c r="U230" i="1"/>
  <c r="T230" i="1"/>
  <c r="S230" i="1"/>
  <c r="R230" i="1"/>
  <c r="Q230" i="1"/>
  <c r="P230" i="1"/>
  <c r="O230" i="1"/>
  <c r="N230" i="1"/>
  <c r="W229" i="1"/>
  <c r="V229" i="1"/>
  <c r="U229" i="1"/>
  <c r="T229" i="1"/>
  <c r="S229" i="1"/>
  <c r="R229" i="1"/>
  <c r="Q229" i="1"/>
  <c r="P229" i="1"/>
  <c r="O229" i="1"/>
  <c r="N229" i="1"/>
  <c r="W228" i="1"/>
  <c r="V228" i="1"/>
  <c r="U228" i="1"/>
  <c r="T228" i="1"/>
  <c r="S228" i="1"/>
  <c r="R228" i="1"/>
  <c r="Q228" i="1"/>
  <c r="P228" i="1"/>
  <c r="O228" i="1"/>
  <c r="N228" i="1"/>
  <c r="W227" i="1"/>
  <c r="V227" i="1"/>
  <c r="U227" i="1"/>
  <c r="T227" i="1"/>
  <c r="S227" i="1"/>
  <c r="R227" i="1"/>
  <c r="Q227" i="1"/>
  <c r="P227" i="1"/>
  <c r="O227" i="1"/>
  <c r="N227" i="1"/>
  <c r="W226" i="1"/>
  <c r="V226" i="1"/>
  <c r="U226" i="1"/>
  <c r="T226" i="1"/>
  <c r="S226" i="1"/>
  <c r="R226" i="1"/>
  <c r="Q226" i="1"/>
  <c r="P226" i="1"/>
  <c r="O226" i="1"/>
  <c r="N226" i="1"/>
  <c r="W225" i="1"/>
  <c r="V225" i="1"/>
  <c r="U225" i="1"/>
  <c r="T225" i="1"/>
  <c r="S225" i="1"/>
  <c r="R225" i="1"/>
  <c r="Q225" i="1"/>
  <c r="P225" i="1"/>
  <c r="O225" i="1"/>
  <c r="N225" i="1"/>
  <c r="W224" i="1"/>
  <c r="V224" i="1"/>
  <c r="U224" i="1"/>
  <c r="T224" i="1"/>
  <c r="S224" i="1"/>
  <c r="R224" i="1"/>
  <c r="Q224" i="1"/>
  <c r="P224" i="1"/>
  <c r="O224" i="1"/>
  <c r="N224" i="1"/>
  <c r="W223" i="1"/>
  <c r="V223" i="1"/>
  <c r="U223" i="1"/>
  <c r="T223" i="1"/>
  <c r="S223" i="1"/>
  <c r="R223" i="1"/>
  <c r="Q223" i="1"/>
  <c r="P223" i="1"/>
  <c r="O223" i="1"/>
  <c r="N223" i="1"/>
  <c r="W222" i="1"/>
  <c r="V222" i="1"/>
  <c r="U222" i="1"/>
  <c r="T222" i="1"/>
  <c r="S222" i="1"/>
  <c r="R222" i="1"/>
  <c r="Q222" i="1"/>
  <c r="P222" i="1"/>
  <c r="O222" i="1"/>
  <c r="N222" i="1"/>
  <c r="W221" i="1"/>
  <c r="V221" i="1"/>
  <c r="U221" i="1"/>
  <c r="T221" i="1"/>
  <c r="S221" i="1"/>
  <c r="R221" i="1"/>
  <c r="Q221" i="1"/>
  <c r="P221" i="1"/>
  <c r="O221" i="1"/>
  <c r="N221" i="1"/>
  <c r="W220" i="1"/>
  <c r="V220" i="1"/>
  <c r="U220" i="1"/>
  <c r="T220" i="1"/>
  <c r="S220" i="1"/>
  <c r="R220" i="1"/>
  <c r="Q220" i="1"/>
  <c r="P220" i="1"/>
  <c r="O220" i="1"/>
  <c r="N220" i="1"/>
  <c r="W219" i="1"/>
  <c r="V219" i="1"/>
  <c r="U219" i="1"/>
  <c r="T219" i="1"/>
  <c r="S219" i="1"/>
  <c r="R219" i="1"/>
  <c r="Q219" i="1"/>
  <c r="P219" i="1"/>
  <c r="O219" i="1"/>
  <c r="N219" i="1"/>
  <c r="W218" i="1"/>
  <c r="V218" i="1"/>
  <c r="U218" i="1"/>
  <c r="T218" i="1"/>
  <c r="S218" i="1"/>
  <c r="R218" i="1"/>
  <c r="Q218" i="1"/>
  <c r="P218" i="1"/>
  <c r="O218" i="1"/>
  <c r="N218" i="1"/>
  <c r="W217" i="1"/>
  <c r="V217" i="1"/>
  <c r="U217" i="1"/>
  <c r="T217" i="1"/>
  <c r="S217" i="1"/>
  <c r="R217" i="1"/>
  <c r="Q217" i="1"/>
  <c r="P217" i="1"/>
  <c r="O217" i="1"/>
  <c r="N217" i="1"/>
  <c r="W216" i="1"/>
  <c r="V216" i="1"/>
  <c r="U216" i="1"/>
  <c r="T216" i="1"/>
  <c r="S216" i="1"/>
  <c r="R216" i="1"/>
  <c r="Q216" i="1"/>
  <c r="P216" i="1"/>
  <c r="O216" i="1"/>
  <c r="N216" i="1"/>
  <c r="W215" i="1"/>
  <c r="V215" i="1"/>
  <c r="U215" i="1"/>
  <c r="T215" i="1"/>
  <c r="S215" i="1"/>
  <c r="R215" i="1"/>
  <c r="Q215" i="1"/>
  <c r="P215" i="1"/>
  <c r="O215" i="1"/>
  <c r="N215" i="1"/>
  <c r="W214" i="1"/>
  <c r="V214" i="1"/>
  <c r="U214" i="1"/>
  <c r="T214" i="1"/>
  <c r="S214" i="1"/>
  <c r="R214" i="1"/>
  <c r="Q214" i="1"/>
  <c r="P214" i="1"/>
  <c r="O214" i="1"/>
  <c r="N214" i="1"/>
  <c r="W213" i="1"/>
  <c r="V213" i="1"/>
  <c r="U213" i="1"/>
  <c r="T213" i="1"/>
  <c r="S213" i="1"/>
  <c r="R213" i="1"/>
  <c r="Q213" i="1"/>
  <c r="P213" i="1"/>
  <c r="O213" i="1"/>
  <c r="N213" i="1"/>
  <c r="W212" i="1"/>
  <c r="V212" i="1"/>
  <c r="U212" i="1"/>
  <c r="T212" i="1"/>
  <c r="S212" i="1"/>
  <c r="R212" i="1"/>
  <c r="Q212" i="1"/>
  <c r="P212" i="1"/>
  <c r="O212" i="1"/>
  <c r="N212" i="1"/>
  <c r="W211" i="1"/>
  <c r="V211" i="1"/>
  <c r="U211" i="1"/>
  <c r="T211" i="1"/>
  <c r="S211" i="1"/>
  <c r="R211" i="1"/>
  <c r="Q211" i="1"/>
  <c r="P211" i="1"/>
  <c r="O211" i="1"/>
  <c r="N211" i="1"/>
  <c r="W210" i="1"/>
  <c r="V210" i="1"/>
  <c r="U210" i="1"/>
  <c r="T210" i="1"/>
  <c r="S210" i="1"/>
  <c r="R210" i="1"/>
  <c r="Q210" i="1"/>
  <c r="P210" i="1"/>
  <c r="O210" i="1"/>
  <c r="N210" i="1"/>
  <c r="W209" i="1"/>
  <c r="V209" i="1"/>
  <c r="U209" i="1"/>
  <c r="T209" i="1"/>
  <c r="S209" i="1"/>
  <c r="R209" i="1"/>
  <c r="Q209" i="1"/>
  <c r="P209" i="1"/>
  <c r="O209" i="1"/>
  <c r="N209" i="1"/>
  <c r="W208" i="1"/>
  <c r="V208" i="1"/>
  <c r="U208" i="1"/>
  <c r="T208" i="1"/>
  <c r="S208" i="1"/>
  <c r="R208" i="1"/>
  <c r="Q208" i="1"/>
  <c r="P208" i="1"/>
  <c r="O208" i="1"/>
  <c r="N208" i="1"/>
  <c r="W207" i="1"/>
  <c r="V207" i="1"/>
  <c r="U207" i="1"/>
  <c r="T207" i="1"/>
  <c r="S207" i="1"/>
  <c r="R207" i="1"/>
  <c r="Q207" i="1"/>
  <c r="P207" i="1"/>
  <c r="O207" i="1"/>
  <c r="N207" i="1"/>
  <c r="W206" i="1"/>
  <c r="V206" i="1"/>
  <c r="U206" i="1"/>
  <c r="T206" i="1"/>
  <c r="S206" i="1"/>
  <c r="R206" i="1"/>
  <c r="Q206" i="1"/>
  <c r="P206" i="1"/>
  <c r="O206" i="1"/>
  <c r="N206" i="1"/>
  <c r="W205" i="1"/>
  <c r="V205" i="1"/>
  <c r="U205" i="1"/>
  <c r="T205" i="1"/>
  <c r="S205" i="1"/>
  <c r="R205" i="1"/>
  <c r="Q205" i="1"/>
  <c r="P205" i="1"/>
  <c r="O205" i="1"/>
  <c r="N205" i="1"/>
  <c r="W204" i="1"/>
  <c r="V204" i="1"/>
  <c r="U204" i="1"/>
  <c r="T204" i="1"/>
  <c r="S204" i="1"/>
  <c r="R204" i="1"/>
  <c r="Q204" i="1"/>
  <c r="P204" i="1"/>
  <c r="O204" i="1"/>
  <c r="N204" i="1"/>
  <c r="W203" i="1"/>
  <c r="V203" i="1"/>
  <c r="U203" i="1"/>
  <c r="T203" i="1"/>
  <c r="S203" i="1"/>
  <c r="R203" i="1"/>
  <c r="Q203" i="1"/>
  <c r="P203" i="1"/>
  <c r="O203" i="1"/>
  <c r="N203" i="1"/>
  <c r="W202" i="1"/>
  <c r="V202" i="1"/>
  <c r="U202" i="1"/>
  <c r="T202" i="1"/>
  <c r="S202" i="1"/>
  <c r="R202" i="1"/>
  <c r="Q202" i="1"/>
  <c r="P202" i="1"/>
  <c r="O202" i="1"/>
  <c r="N202" i="1"/>
  <c r="W201" i="1"/>
  <c r="V201" i="1"/>
  <c r="U201" i="1"/>
  <c r="T201" i="1"/>
  <c r="S201" i="1"/>
  <c r="R201" i="1"/>
  <c r="Q201" i="1"/>
  <c r="P201" i="1"/>
  <c r="O201" i="1"/>
  <c r="N201" i="1"/>
  <c r="W200" i="1"/>
  <c r="V200" i="1"/>
  <c r="U200" i="1"/>
  <c r="T200" i="1"/>
  <c r="S200" i="1"/>
  <c r="R200" i="1"/>
  <c r="Q200" i="1"/>
  <c r="P200" i="1"/>
  <c r="O200" i="1"/>
  <c r="N200" i="1"/>
  <c r="W199" i="1"/>
  <c r="V199" i="1"/>
  <c r="U199" i="1"/>
  <c r="T199" i="1"/>
  <c r="S199" i="1"/>
  <c r="R199" i="1"/>
  <c r="Q199" i="1"/>
  <c r="P199" i="1"/>
  <c r="O199" i="1"/>
  <c r="N199" i="1"/>
  <c r="W198" i="1"/>
  <c r="V198" i="1"/>
  <c r="U198" i="1"/>
  <c r="T198" i="1"/>
  <c r="S198" i="1"/>
  <c r="R198" i="1"/>
  <c r="Q198" i="1"/>
  <c r="P198" i="1"/>
  <c r="O198" i="1"/>
  <c r="N198" i="1"/>
  <c r="W197" i="1"/>
  <c r="V197" i="1"/>
  <c r="U197" i="1"/>
  <c r="T197" i="1"/>
  <c r="S197" i="1"/>
  <c r="R197" i="1"/>
  <c r="Q197" i="1"/>
  <c r="P197" i="1"/>
  <c r="O197" i="1"/>
  <c r="N197" i="1"/>
  <c r="W196" i="1"/>
  <c r="V196" i="1"/>
  <c r="U196" i="1"/>
  <c r="T196" i="1"/>
  <c r="S196" i="1"/>
  <c r="R196" i="1"/>
  <c r="Q196" i="1"/>
  <c r="P196" i="1"/>
  <c r="O196" i="1"/>
  <c r="N196" i="1"/>
  <c r="W195" i="1"/>
  <c r="V195" i="1"/>
  <c r="U195" i="1"/>
  <c r="T195" i="1"/>
  <c r="S195" i="1"/>
  <c r="R195" i="1"/>
  <c r="Q195" i="1"/>
  <c r="P195" i="1"/>
  <c r="O195" i="1"/>
  <c r="N195" i="1"/>
  <c r="W194" i="1"/>
  <c r="V194" i="1"/>
  <c r="U194" i="1"/>
  <c r="T194" i="1"/>
  <c r="S194" i="1"/>
  <c r="R194" i="1"/>
  <c r="Q194" i="1"/>
  <c r="P194" i="1"/>
  <c r="O194" i="1"/>
  <c r="N194" i="1"/>
  <c r="W193" i="1"/>
  <c r="V193" i="1"/>
  <c r="U193" i="1"/>
  <c r="T193" i="1"/>
  <c r="S193" i="1"/>
  <c r="R193" i="1"/>
  <c r="Q193" i="1"/>
  <c r="P193" i="1"/>
  <c r="O193" i="1"/>
  <c r="N193" i="1"/>
  <c r="W192" i="1"/>
  <c r="V192" i="1"/>
  <c r="U192" i="1"/>
  <c r="T192" i="1"/>
  <c r="S192" i="1"/>
  <c r="R192" i="1"/>
  <c r="Q192" i="1"/>
  <c r="P192" i="1"/>
  <c r="O192" i="1"/>
  <c r="N192" i="1"/>
  <c r="W191" i="1"/>
  <c r="V191" i="1"/>
  <c r="U191" i="1"/>
  <c r="T191" i="1"/>
  <c r="S191" i="1"/>
  <c r="R191" i="1"/>
  <c r="Q191" i="1"/>
  <c r="P191" i="1"/>
  <c r="O191" i="1"/>
  <c r="N191" i="1"/>
  <c r="W190" i="1"/>
  <c r="V190" i="1"/>
  <c r="U190" i="1"/>
  <c r="T190" i="1"/>
  <c r="S190" i="1"/>
  <c r="R190" i="1"/>
  <c r="Q190" i="1"/>
  <c r="P190" i="1"/>
  <c r="O190" i="1"/>
  <c r="N190" i="1"/>
  <c r="W189" i="1"/>
  <c r="V189" i="1"/>
  <c r="U189" i="1"/>
  <c r="T189" i="1"/>
  <c r="S189" i="1"/>
  <c r="R189" i="1"/>
  <c r="Q189" i="1"/>
  <c r="P189" i="1"/>
  <c r="O189" i="1"/>
  <c r="N189" i="1"/>
  <c r="W188" i="1"/>
  <c r="V188" i="1"/>
  <c r="U188" i="1"/>
  <c r="T188" i="1"/>
  <c r="S188" i="1"/>
  <c r="R188" i="1"/>
  <c r="Q188" i="1"/>
  <c r="P188" i="1"/>
  <c r="O188" i="1"/>
  <c r="N188" i="1"/>
  <c r="W187" i="1"/>
  <c r="V187" i="1"/>
  <c r="U187" i="1"/>
  <c r="T187" i="1"/>
  <c r="S187" i="1"/>
  <c r="R187" i="1"/>
  <c r="Q187" i="1"/>
  <c r="P187" i="1"/>
  <c r="O187" i="1"/>
  <c r="N187" i="1"/>
  <c r="W186" i="1"/>
  <c r="V186" i="1"/>
  <c r="U186" i="1"/>
  <c r="T186" i="1"/>
  <c r="S186" i="1"/>
  <c r="R186" i="1"/>
  <c r="Q186" i="1"/>
  <c r="P186" i="1"/>
  <c r="O186" i="1"/>
  <c r="N186" i="1"/>
  <c r="W185" i="1"/>
  <c r="V185" i="1"/>
  <c r="U185" i="1"/>
  <c r="T185" i="1"/>
  <c r="S185" i="1"/>
  <c r="R185" i="1"/>
  <c r="Q185" i="1"/>
  <c r="P185" i="1"/>
  <c r="O185" i="1"/>
  <c r="N185" i="1"/>
  <c r="W184" i="1"/>
  <c r="V184" i="1"/>
  <c r="U184" i="1"/>
  <c r="T184" i="1"/>
  <c r="S184" i="1"/>
  <c r="R184" i="1"/>
  <c r="Q184" i="1"/>
  <c r="P184" i="1"/>
  <c r="O184" i="1"/>
  <c r="N184" i="1"/>
  <c r="W183" i="1"/>
  <c r="V183" i="1"/>
  <c r="U183" i="1"/>
  <c r="T183" i="1"/>
  <c r="S183" i="1"/>
  <c r="R183" i="1"/>
  <c r="Q183" i="1"/>
  <c r="P183" i="1"/>
  <c r="O183" i="1"/>
  <c r="N183" i="1"/>
  <c r="W182" i="1"/>
  <c r="V182" i="1"/>
  <c r="U182" i="1"/>
  <c r="T182" i="1"/>
  <c r="S182" i="1"/>
  <c r="R182" i="1"/>
  <c r="Q182" i="1"/>
  <c r="P182" i="1"/>
  <c r="O182" i="1"/>
  <c r="N182" i="1"/>
  <c r="W181" i="1"/>
  <c r="V181" i="1"/>
  <c r="U181" i="1"/>
  <c r="T181" i="1"/>
  <c r="S181" i="1"/>
  <c r="R181" i="1"/>
  <c r="Q181" i="1"/>
  <c r="P181" i="1"/>
  <c r="O181" i="1"/>
  <c r="N181" i="1"/>
  <c r="W180" i="1"/>
  <c r="V180" i="1"/>
  <c r="U180" i="1"/>
  <c r="T180" i="1"/>
  <c r="S180" i="1"/>
  <c r="R180" i="1"/>
  <c r="Q180" i="1"/>
  <c r="P180" i="1"/>
  <c r="O180" i="1"/>
  <c r="N180" i="1"/>
  <c r="W179" i="1"/>
  <c r="V179" i="1"/>
  <c r="U179" i="1"/>
  <c r="T179" i="1"/>
  <c r="S179" i="1"/>
  <c r="R179" i="1"/>
  <c r="Q179" i="1"/>
  <c r="P179" i="1"/>
  <c r="O179" i="1"/>
  <c r="N179" i="1"/>
  <c r="W178" i="1"/>
  <c r="V178" i="1"/>
  <c r="U178" i="1"/>
  <c r="T178" i="1"/>
  <c r="S178" i="1"/>
  <c r="R178" i="1"/>
  <c r="Q178" i="1"/>
  <c r="P178" i="1"/>
  <c r="O178" i="1"/>
  <c r="N178" i="1"/>
  <c r="W177" i="1"/>
  <c r="V177" i="1"/>
  <c r="U177" i="1"/>
  <c r="T177" i="1"/>
  <c r="S177" i="1"/>
  <c r="R177" i="1"/>
  <c r="Q177" i="1"/>
  <c r="P177" i="1"/>
  <c r="O177" i="1"/>
  <c r="N177" i="1"/>
  <c r="W176" i="1"/>
  <c r="V176" i="1"/>
  <c r="U176" i="1"/>
  <c r="T176" i="1"/>
  <c r="S176" i="1"/>
  <c r="R176" i="1"/>
  <c r="Q176" i="1"/>
  <c r="P176" i="1"/>
  <c r="O176" i="1"/>
  <c r="N176" i="1"/>
  <c r="W175" i="1"/>
  <c r="V175" i="1"/>
  <c r="U175" i="1"/>
  <c r="T175" i="1"/>
  <c r="S175" i="1"/>
  <c r="R175" i="1"/>
  <c r="Q175" i="1"/>
  <c r="P175" i="1"/>
  <c r="O175" i="1"/>
  <c r="N175" i="1"/>
  <c r="W174" i="1"/>
  <c r="V174" i="1"/>
  <c r="U174" i="1"/>
  <c r="T174" i="1"/>
  <c r="S174" i="1"/>
  <c r="R174" i="1"/>
  <c r="Q174" i="1"/>
  <c r="P174" i="1"/>
  <c r="O174" i="1"/>
  <c r="N174" i="1"/>
  <c r="W173" i="1"/>
  <c r="V173" i="1"/>
  <c r="U173" i="1"/>
  <c r="T173" i="1"/>
  <c r="S173" i="1"/>
  <c r="R173" i="1"/>
  <c r="Q173" i="1"/>
  <c r="P173" i="1"/>
  <c r="O173" i="1"/>
  <c r="N173" i="1"/>
  <c r="W172" i="1"/>
  <c r="V172" i="1"/>
  <c r="U172" i="1"/>
  <c r="T172" i="1"/>
  <c r="S172" i="1"/>
  <c r="R172" i="1"/>
  <c r="Q172" i="1"/>
  <c r="P172" i="1"/>
  <c r="O172" i="1"/>
  <c r="N172" i="1"/>
  <c r="W171" i="1"/>
  <c r="V171" i="1"/>
  <c r="U171" i="1"/>
  <c r="T171" i="1"/>
  <c r="S171" i="1"/>
  <c r="R171" i="1"/>
  <c r="Q171" i="1"/>
  <c r="P171" i="1"/>
  <c r="O171" i="1"/>
  <c r="N171" i="1"/>
  <c r="W170" i="1"/>
  <c r="V170" i="1"/>
  <c r="U170" i="1"/>
  <c r="T170" i="1"/>
  <c r="S170" i="1"/>
  <c r="R170" i="1"/>
  <c r="Q170" i="1"/>
  <c r="P170" i="1"/>
  <c r="O170" i="1"/>
  <c r="N170" i="1"/>
  <c r="W169" i="1"/>
  <c r="V169" i="1"/>
  <c r="U169" i="1"/>
  <c r="T169" i="1"/>
  <c r="S169" i="1"/>
  <c r="R169" i="1"/>
  <c r="Q169" i="1"/>
  <c r="P169" i="1"/>
  <c r="O169" i="1"/>
  <c r="N169" i="1"/>
  <c r="W168" i="1"/>
  <c r="V168" i="1"/>
  <c r="U168" i="1"/>
  <c r="T168" i="1"/>
  <c r="S168" i="1"/>
  <c r="R168" i="1"/>
  <c r="Q168" i="1"/>
  <c r="P168" i="1"/>
  <c r="O168" i="1"/>
  <c r="N168" i="1"/>
  <c r="W167" i="1"/>
  <c r="V167" i="1"/>
  <c r="U167" i="1"/>
  <c r="T167" i="1"/>
  <c r="S167" i="1"/>
  <c r="R167" i="1"/>
  <c r="Q167" i="1"/>
  <c r="P167" i="1"/>
  <c r="O167" i="1"/>
  <c r="N167" i="1"/>
  <c r="W166" i="1"/>
  <c r="V166" i="1"/>
  <c r="U166" i="1"/>
  <c r="T166" i="1"/>
  <c r="S166" i="1"/>
  <c r="R166" i="1"/>
  <c r="Q166" i="1"/>
  <c r="P166" i="1"/>
  <c r="O166" i="1"/>
  <c r="N166" i="1"/>
  <c r="W165" i="1"/>
  <c r="V165" i="1"/>
  <c r="U165" i="1"/>
  <c r="T165" i="1"/>
  <c r="S165" i="1"/>
  <c r="R165" i="1"/>
  <c r="Q165" i="1"/>
  <c r="P165" i="1"/>
  <c r="O165" i="1"/>
  <c r="N165" i="1"/>
  <c r="W164" i="1"/>
  <c r="V164" i="1"/>
  <c r="U164" i="1"/>
  <c r="T164" i="1"/>
  <c r="S164" i="1"/>
  <c r="R164" i="1"/>
  <c r="Q164" i="1"/>
  <c r="P164" i="1"/>
  <c r="O164" i="1"/>
  <c r="N164" i="1"/>
  <c r="W163" i="1"/>
  <c r="V163" i="1"/>
  <c r="U163" i="1"/>
  <c r="T163" i="1"/>
  <c r="S163" i="1"/>
  <c r="R163" i="1"/>
  <c r="Q163" i="1"/>
  <c r="P163" i="1"/>
  <c r="O163" i="1"/>
  <c r="N163" i="1"/>
  <c r="W162" i="1"/>
  <c r="V162" i="1"/>
  <c r="U162" i="1"/>
  <c r="T162" i="1"/>
  <c r="S162" i="1"/>
  <c r="R162" i="1"/>
  <c r="Q162" i="1"/>
  <c r="P162" i="1"/>
  <c r="O162" i="1"/>
  <c r="N162" i="1"/>
  <c r="W161" i="1"/>
  <c r="V161" i="1"/>
  <c r="U161" i="1"/>
  <c r="T161" i="1"/>
  <c r="S161" i="1"/>
  <c r="R161" i="1"/>
  <c r="Q161" i="1"/>
  <c r="P161" i="1"/>
  <c r="O161" i="1"/>
  <c r="N161" i="1"/>
  <c r="W160" i="1"/>
  <c r="V160" i="1"/>
  <c r="U160" i="1"/>
  <c r="T160" i="1"/>
  <c r="S160" i="1"/>
  <c r="R160" i="1"/>
  <c r="Q160" i="1"/>
  <c r="P160" i="1"/>
  <c r="O160" i="1"/>
  <c r="N160" i="1"/>
  <c r="W159" i="1"/>
  <c r="V159" i="1"/>
  <c r="U159" i="1"/>
  <c r="T159" i="1"/>
  <c r="S159" i="1"/>
  <c r="R159" i="1"/>
  <c r="Q159" i="1"/>
  <c r="P159" i="1"/>
  <c r="O159" i="1"/>
  <c r="N159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W156" i="1"/>
  <c r="V156" i="1"/>
  <c r="U156" i="1"/>
  <c r="T156" i="1"/>
  <c r="S156" i="1"/>
  <c r="R156" i="1"/>
  <c r="Q156" i="1"/>
  <c r="P156" i="1"/>
  <c r="O156" i="1"/>
  <c r="N156" i="1"/>
  <c r="W155" i="1"/>
  <c r="V155" i="1"/>
  <c r="U155" i="1"/>
  <c r="T155" i="1"/>
  <c r="S155" i="1"/>
  <c r="R155" i="1"/>
  <c r="Q155" i="1"/>
  <c r="P155" i="1"/>
  <c r="O155" i="1"/>
  <c r="N155" i="1"/>
  <c r="W154" i="1"/>
  <c r="V154" i="1"/>
  <c r="U154" i="1"/>
  <c r="T154" i="1"/>
  <c r="S154" i="1"/>
  <c r="R154" i="1"/>
  <c r="Q154" i="1"/>
  <c r="P154" i="1"/>
  <c r="O154" i="1"/>
  <c r="N154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W151" i="1"/>
  <c r="V151" i="1"/>
  <c r="U151" i="1"/>
  <c r="T151" i="1"/>
  <c r="S151" i="1"/>
  <c r="R151" i="1"/>
  <c r="Q151" i="1"/>
  <c r="P151" i="1"/>
  <c r="O151" i="1"/>
  <c r="N151" i="1"/>
  <c r="W150" i="1"/>
  <c r="V150" i="1"/>
  <c r="U150" i="1"/>
  <c r="T150" i="1"/>
  <c r="S150" i="1"/>
  <c r="R150" i="1"/>
  <c r="Q150" i="1"/>
  <c r="P150" i="1"/>
  <c r="O150" i="1"/>
  <c r="N150" i="1"/>
  <c r="W149" i="1"/>
  <c r="V149" i="1"/>
  <c r="U149" i="1"/>
  <c r="T149" i="1"/>
  <c r="S149" i="1"/>
  <c r="R149" i="1"/>
  <c r="Q149" i="1"/>
  <c r="P149" i="1"/>
  <c r="O149" i="1"/>
  <c r="N149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W146" i="1"/>
  <c r="V146" i="1"/>
  <c r="U146" i="1"/>
  <c r="T146" i="1"/>
  <c r="S146" i="1"/>
  <c r="R146" i="1"/>
  <c r="Q146" i="1"/>
  <c r="P146" i="1"/>
  <c r="O146" i="1"/>
  <c r="N146" i="1"/>
  <c r="W145" i="1"/>
  <c r="V145" i="1"/>
  <c r="U145" i="1"/>
  <c r="T145" i="1"/>
  <c r="S145" i="1"/>
  <c r="R145" i="1"/>
  <c r="Q145" i="1"/>
  <c r="P145" i="1"/>
  <c r="O145" i="1"/>
  <c r="N145" i="1"/>
  <c r="W144" i="1"/>
  <c r="V144" i="1"/>
  <c r="U144" i="1"/>
  <c r="T144" i="1"/>
  <c r="S144" i="1"/>
  <c r="R144" i="1"/>
  <c r="Q144" i="1"/>
  <c r="P144" i="1"/>
  <c r="O144" i="1"/>
  <c r="N144" i="1"/>
  <c r="W143" i="1"/>
  <c r="V143" i="1"/>
  <c r="U143" i="1"/>
  <c r="T143" i="1"/>
  <c r="S143" i="1"/>
  <c r="R143" i="1"/>
  <c r="Q143" i="1"/>
  <c r="P143" i="1"/>
  <c r="O143" i="1"/>
  <c r="N143" i="1"/>
  <c r="W142" i="1"/>
  <c r="V142" i="1"/>
  <c r="U142" i="1"/>
  <c r="T142" i="1"/>
  <c r="S142" i="1"/>
  <c r="R142" i="1"/>
  <c r="Q142" i="1"/>
  <c r="P142" i="1"/>
  <c r="O142" i="1"/>
  <c r="N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9" i="1"/>
  <c r="V139" i="1"/>
  <c r="U139" i="1"/>
  <c r="T139" i="1"/>
  <c r="S139" i="1"/>
  <c r="R139" i="1"/>
  <c r="Q139" i="1"/>
  <c r="P139" i="1"/>
  <c r="O139" i="1"/>
  <c r="N139" i="1"/>
  <c r="W138" i="1"/>
  <c r="V138" i="1"/>
  <c r="U138" i="1"/>
  <c r="T138" i="1"/>
  <c r="S138" i="1"/>
  <c r="R138" i="1"/>
  <c r="Q138" i="1"/>
  <c r="P138" i="1"/>
  <c r="O138" i="1"/>
  <c r="N138" i="1"/>
  <c r="W137" i="1"/>
  <c r="V137" i="1"/>
  <c r="U137" i="1"/>
  <c r="T137" i="1"/>
  <c r="S137" i="1"/>
  <c r="R137" i="1"/>
  <c r="Q137" i="1"/>
  <c r="P137" i="1"/>
  <c r="O137" i="1"/>
  <c r="N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4" i="1"/>
  <c r="V134" i="1"/>
  <c r="U134" i="1"/>
  <c r="T134" i="1"/>
  <c r="S134" i="1"/>
  <c r="R134" i="1"/>
  <c r="Q134" i="1"/>
  <c r="P134" i="1"/>
  <c r="O134" i="1"/>
  <c r="N134" i="1"/>
  <c r="W133" i="1"/>
  <c r="V133" i="1"/>
  <c r="U133" i="1"/>
  <c r="T133" i="1"/>
  <c r="S133" i="1"/>
  <c r="R133" i="1"/>
  <c r="Q133" i="1"/>
  <c r="P133" i="1"/>
  <c r="O133" i="1"/>
  <c r="N133" i="1"/>
  <c r="W132" i="1"/>
  <c r="V132" i="1"/>
  <c r="U132" i="1"/>
  <c r="T132" i="1"/>
  <c r="S132" i="1"/>
  <c r="R132" i="1"/>
  <c r="Q132" i="1"/>
  <c r="P132" i="1"/>
  <c r="O132" i="1"/>
  <c r="N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9" i="1"/>
  <c r="V129" i="1"/>
  <c r="U129" i="1"/>
  <c r="T129" i="1"/>
  <c r="S129" i="1"/>
  <c r="R129" i="1"/>
  <c r="Q129" i="1"/>
  <c r="P129" i="1"/>
  <c r="O129" i="1"/>
  <c r="N129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W126" i="1"/>
  <c r="V126" i="1"/>
  <c r="U126" i="1"/>
  <c r="T126" i="1"/>
  <c r="S126" i="1"/>
  <c r="R126" i="1"/>
  <c r="Q126" i="1"/>
  <c r="P126" i="1"/>
  <c r="O126" i="1"/>
  <c r="N126" i="1"/>
  <c r="W125" i="1"/>
  <c r="V125" i="1"/>
  <c r="U125" i="1"/>
  <c r="T125" i="1"/>
  <c r="S125" i="1"/>
  <c r="R125" i="1"/>
  <c r="Q125" i="1"/>
  <c r="P125" i="1"/>
  <c r="O125" i="1"/>
  <c r="N125" i="1"/>
  <c r="W124" i="1"/>
  <c r="V124" i="1"/>
  <c r="U124" i="1"/>
  <c r="T124" i="1"/>
  <c r="S124" i="1"/>
  <c r="R124" i="1"/>
  <c r="Q124" i="1"/>
  <c r="P124" i="1"/>
  <c r="O124" i="1"/>
  <c r="N124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9" i="1"/>
  <c r="V119" i="1"/>
  <c r="U119" i="1"/>
  <c r="T119" i="1"/>
  <c r="S119" i="1"/>
  <c r="R119" i="1"/>
  <c r="Q119" i="1"/>
  <c r="P119" i="1"/>
  <c r="O119" i="1"/>
  <c r="N119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4" i="1"/>
  <c r="V114" i="1"/>
  <c r="U114" i="1"/>
  <c r="T114" i="1"/>
  <c r="S114" i="1"/>
  <c r="R114" i="1"/>
  <c r="Q114" i="1"/>
  <c r="P114" i="1"/>
  <c r="O114" i="1"/>
  <c r="N114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9" i="1"/>
  <c r="V109" i="1"/>
  <c r="U109" i="1"/>
  <c r="T109" i="1"/>
  <c r="S109" i="1"/>
  <c r="R109" i="1"/>
  <c r="Q109" i="1"/>
  <c r="P109" i="1"/>
  <c r="O109" i="1"/>
  <c r="N109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4" i="1"/>
  <c r="V104" i="1"/>
  <c r="U104" i="1"/>
  <c r="T104" i="1"/>
  <c r="S104" i="1"/>
  <c r="R104" i="1"/>
  <c r="Q104" i="1"/>
  <c r="P104" i="1"/>
  <c r="O104" i="1"/>
  <c r="N104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9" i="1"/>
  <c r="V89" i="1"/>
  <c r="U89" i="1"/>
  <c r="T89" i="1"/>
  <c r="S89" i="1"/>
  <c r="R89" i="1"/>
  <c r="Q89" i="1"/>
  <c r="P89" i="1"/>
  <c r="O89" i="1"/>
  <c r="N89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9" i="1"/>
  <c r="V59" i="1"/>
  <c r="U59" i="1"/>
  <c r="T59" i="1"/>
  <c r="S59" i="1"/>
  <c r="R59" i="1"/>
  <c r="Q59" i="1"/>
  <c r="P59" i="1"/>
  <c r="O59" i="1"/>
  <c r="N59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4" i="1"/>
  <c r="V44" i="1"/>
  <c r="U44" i="1"/>
  <c r="T44" i="1"/>
  <c r="S44" i="1"/>
  <c r="R44" i="1"/>
  <c r="Q44" i="1"/>
  <c r="P44" i="1"/>
  <c r="O44" i="1"/>
  <c r="N44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4" i="1"/>
  <c r="V24" i="1"/>
  <c r="U24" i="1"/>
  <c r="T24" i="1"/>
  <c r="S24" i="1"/>
  <c r="R24" i="1"/>
  <c r="Q24" i="1"/>
  <c r="P24" i="1"/>
  <c r="O24" i="1"/>
  <c r="N24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3" i="1"/>
  <c r="V13" i="1"/>
  <c r="U13" i="1"/>
  <c r="T13" i="1"/>
  <c r="S13" i="1"/>
  <c r="R13" i="1"/>
  <c r="Q13" i="1"/>
  <c r="P13" i="1"/>
  <c r="O13" i="1"/>
  <c r="N13" i="1"/>
  <c r="W12" i="1"/>
  <c r="V12" i="1"/>
  <c r="U12" i="1"/>
  <c r="T12" i="1"/>
  <c r="S12" i="1"/>
  <c r="R12" i="1"/>
  <c r="Q12" i="1"/>
  <c r="P12" i="1"/>
  <c r="O12" i="1"/>
  <c r="N12" i="1"/>
  <c r="W11" i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  <c r="W7" i="1"/>
  <c r="V7" i="1"/>
  <c r="U7" i="1"/>
  <c r="T7" i="1"/>
  <c r="S7" i="1"/>
  <c r="R7" i="1"/>
  <c r="Q7" i="1"/>
  <c r="P7" i="1"/>
  <c r="O7" i="1"/>
  <c r="N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921979-1583-4382-9710-928436A7D182}" keepAlive="1" name="Consulta - gastos_por_estado(1)" description="Conexión a la consulta 'gastos_por_estado' en el libro." type="5" refreshedVersion="0" background="1">
    <dbPr connection="Provider=Microsoft.Mashup.OleDb.1;Data Source=$Workbook$;Location=gastos_por_estado;Extended Properties=&quot;&quot;" command="SELECT * FROM [gastos_por_estado]"/>
  </connection>
  <connection id="2" xr16:uid="{9AF2D701-74A7-4AA7-8F4C-079C5084F04E}" keepAlive="1" name="Consulta - population" description="Conexión a la consulta 'population' en el libro." type="5" refreshedVersion="8" background="1" saveData="1">
    <dbPr connection="Provider=Microsoft.Mashup.OleDb.1;Data Source=$Workbook$;Location=population;Extended Properties=&quot;&quot;" command="SELECT * FROM [population]"/>
  </connection>
  <connection id="3" xr16:uid="{86B6E90D-0BB3-477B-AE8D-6EBE41336AC1}" keepAlive="1" name="Consulta - titanic_actualizado" description="Conexión a la consulta 'titanic_actualizado' en el libro." type="5" refreshedVersion="8" background="1">
    <dbPr connection="Provider=Microsoft.Mashup.OleDb.1;Data Source=$Workbook$;Location=titanic_actualizado;Extended Properties=&quot;&quot;" command="SELECT * FROM [titanic_actualizado]"/>
  </connection>
  <connection id="4" xr16:uid="{9F4BFDB9-46CB-49AA-945E-F021CA0E9A78}" keepAlive="1" name="Consulta - ventas_por_estado(1)" description="Conexión a la consulta 'ventas_por_estado' en el libro." type="5" refreshedVersion="8" background="1" saveData="1">
    <dbPr connection="Provider=Microsoft.Mashup.OleDb.1;Data Source=$Workbook$;Location=ventas_por_estado;Extended Properties=&quot;&quot;" command="SELECT * FROM [ventas_por_estado]"/>
  </connection>
</connections>
</file>

<file path=xl/sharedStrings.xml><?xml version="1.0" encoding="utf-8"?>
<sst xmlns="http://schemas.openxmlformats.org/spreadsheetml/2006/main" count="425" uniqueCount="297">
  <si>
    <t>Power Query Conexión Web</t>
  </si>
  <si>
    <t>#</t>
  </si>
  <si>
    <t>Country (ordependency)</t>
  </si>
  <si>
    <t>Population(2025)</t>
  </si>
  <si>
    <t>YearlyChange</t>
  </si>
  <si>
    <t>NetChange</t>
  </si>
  <si>
    <t>Density(P/Km²)</t>
  </si>
  <si>
    <t>Land Area(Km²)</t>
  </si>
  <si>
    <t>Migrants(net)</t>
  </si>
  <si>
    <t>Fert.Rate</t>
  </si>
  <si>
    <t>MedianAge</t>
  </si>
  <si>
    <t>UrbanPop %</t>
  </si>
  <si>
    <t>WorldShare</t>
  </si>
  <si>
    <t>India</t>
  </si>
  <si>
    <t>China</t>
  </si>
  <si>
    <t>United States</t>
  </si>
  <si>
    <t>Indonesia</t>
  </si>
  <si>
    <t>Pakistan</t>
  </si>
  <si>
    <t>Nigeria</t>
  </si>
  <si>
    <t>Brazil</t>
  </si>
  <si>
    <t>Bangladesh</t>
  </si>
  <si>
    <t>Russia</t>
  </si>
  <si>
    <t>Ethiopia</t>
  </si>
  <si>
    <t>Mexico</t>
  </si>
  <si>
    <t>Japan</t>
  </si>
  <si>
    <t>Egypt</t>
  </si>
  <si>
    <t>Philippines</t>
  </si>
  <si>
    <t>DR Congo</t>
  </si>
  <si>
    <t>Vietnam</t>
  </si>
  <si>
    <t>Iran</t>
  </si>
  <si>
    <t>Turkey</t>
  </si>
  <si>
    <t>Germany</t>
  </si>
  <si>
    <t>Thailand</t>
  </si>
  <si>
    <t>Tanzania</t>
  </si>
  <si>
    <t>United Kingdom</t>
  </si>
  <si>
    <t>France</t>
  </si>
  <si>
    <t>South Africa</t>
  </si>
  <si>
    <t>Italy</t>
  </si>
  <si>
    <t>Kenya</t>
  </si>
  <si>
    <t>Myanmar</t>
  </si>
  <si>
    <t>Colombia</t>
  </si>
  <si>
    <t>South Korea</t>
  </si>
  <si>
    <t>Sudan</t>
  </si>
  <si>
    <t>Uganda</t>
  </si>
  <si>
    <t>Spain</t>
  </si>
  <si>
    <t>Algeria</t>
  </si>
  <si>
    <t>Iraq</t>
  </si>
  <si>
    <t>Argentina</t>
  </si>
  <si>
    <t>Afghanistan</t>
  </si>
  <si>
    <t>Yemen</t>
  </si>
  <si>
    <t>Canada</t>
  </si>
  <si>
    <t>Angola</t>
  </si>
  <si>
    <t>Ukraine</t>
  </si>
  <si>
    <t>Morocco</t>
  </si>
  <si>
    <t>Poland</t>
  </si>
  <si>
    <t>Uzbekistan</t>
  </si>
  <si>
    <t>Malaysia</t>
  </si>
  <si>
    <t>Mozambique</t>
  </si>
  <si>
    <t>Ghana</t>
  </si>
  <si>
    <t>Peru</t>
  </si>
  <si>
    <t>Saudi Arabia</t>
  </si>
  <si>
    <t>Madagascar</t>
  </si>
  <si>
    <t>Côte d'Ivoire</t>
  </si>
  <si>
    <t>Cameroon</t>
  </si>
  <si>
    <t>Nepal</t>
  </si>
  <si>
    <t>Venezuela</t>
  </si>
  <si>
    <t>Niger</t>
  </si>
  <si>
    <t>Australia</t>
  </si>
  <si>
    <t>North Korea</t>
  </si>
  <si>
    <t>Syria</t>
  </si>
  <si>
    <t>Mali</t>
  </si>
  <si>
    <t>Burkina Faso</t>
  </si>
  <si>
    <t>Sri Lanka</t>
  </si>
  <si>
    <t>Taiwan</t>
  </si>
  <si>
    <t>Malawi</t>
  </si>
  <si>
    <t>Zambia</t>
  </si>
  <si>
    <t>Chad</t>
  </si>
  <si>
    <t>Kazakhstan</t>
  </si>
  <si>
    <t>Chile</t>
  </si>
  <si>
    <t>Somalia</t>
  </si>
  <si>
    <t>Senegal</t>
  </si>
  <si>
    <t>Romania</t>
  </si>
  <si>
    <t>Guatemala</t>
  </si>
  <si>
    <t>Netherlands</t>
  </si>
  <si>
    <t>Ecuador</t>
  </si>
  <si>
    <t>Cambodia</t>
  </si>
  <si>
    <t>Zimbabwe</t>
  </si>
  <si>
    <t>Guinea</t>
  </si>
  <si>
    <t>Benin</t>
  </si>
  <si>
    <t>Rwanda</t>
  </si>
  <si>
    <t>Burundi</t>
  </si>
  <si>
    <t>Bolivia</t>
  </si>
  <si>
    <t>Tunisia</t>
  </si>
  <si>
    <t>South Sudan</t>
  </si>
  <si>
    <t>Haiti</t>
  </si>
  <si>
    <t>Belgium</t>
  </si>
  <si>
    <t>Jordan</t>
  </si>
  <si>
    <t>Dominican Republic</t>
  </si>
  <si>
    <t>United Arab Emirates</t>
  </si>
  <si>
    <t>Honduras</t>
  </si>
  <si>
    <t>Cuba</t>
  </si>
  <si>
    <t>Tajikistan</t>
  </si>
  <si>
    <t>Papua New Guinea</t>
  </si>
  <si>
    <t>Sweden</t>
  </si>
  <si>
    <t>Czech Republic (Czechia)</t>
  </si>
  <si>
    <t>Portugal</t>
  </si>
  <si>
    <t>Azerbaijan</t>
  </si>
  <si>
    <t>Greece</t>
  </si>
  <si>
    <t>Togo</t>
  </si>
  <si>
    <t>Hungary</t>
  </si>
  <si>
    <t>Israel</t>
  </si>
  <si>
    <t>Austria</t>
  </si>
  <si>
    <t>Belarus</t>
  </si>
  <si>
    <t>Switzerland</t>
  </si>
  <si>
    <t>Sierra Leone</t>
  </si>
  <si>
    <t>Laos</t>
  </si>
  <si>
    <t>Turkmenistan</t>
  </si>
  <si>
    <t>Libya</t>
  </si>
  <si>
    <t>Hong Kong</t>
  </si>
  <si>
    <t>Kyrgyzstan</t>
  </si>
  <si>
    <t>Paraguay</t>
  </si>
  <si>
    <t>Nicaragua</t>
  </si>
  <si>
    <t>Bulgaria</t>
  </si>
  <si>
    <t>Serbia</t>
  </si>
  <si>
    <t>Congo</t>
  </si>
  <si>
    <t>El Salvador</t>
  </si>
  <si>
    <t>Denmark</t>
  </si>
  <si>
    <t>Singapore</t>
  </si>
  <si>
    <t>Lebanon</t>
  </si>
  <si>
    <t>Liberia</t>
  </si>
  <si>
    <t>Finland</t>
  </si>
  <si>
    <t>Norway</t>
  </si>
  <si>
    <t>State of Palestine</t>
  </si>
  <si>
    <t>Central African Republic</t>
  </si>
  <si>
    <t>Oman</t>
  </si>
  <si>
    <t>Slovakia</t>
  </si>
  <si>
    <t>Mauritania</t>
  </si>
  <si>
    <t>Ireland</t>
  </si>
  <si>
    <t>New Zealand</t>
  </si>
  <si>
    <t>Costa Rica</t>
  </si>
  <si>
    <t>Kuwait</t>
  </si>
  <si>
    <t>Panama</t>
  </si>
  <si>
    <t>Croatia</t>
  </si>
  <si>
    <t>Georgia</t>
  </si>
  <si>
    <t>Eritrea</t>
  </si>
  <si>
    <t>Mongolia</t>
  </si>
  <si>
    <t>Uruguay</t>
  </si>
  <si>
    <t>Puerto Rico</t>
  </si>
  <si>
    <t>Bosnia and Herzegovina</t>
  </si>
  <si>
    <t>Qatar</t>
  </si>
  <si>
    <t>Namibia</t>
  </si>
  <si>
    <t>Moldova</t>
  </si>
  <si>
    <t>Armenia</t>
  </si>
  <si>
    <t>Jamaica</t>
  </si>
  <si>
    <t>Lithuania</t>
  </si>
  <si>
    <t>Gambia</t>
  </si>
  <si>
    <t>Albania</t>
  </si>
  <si>
    <t>Gabon</t>
  </si>
  <si>
    <t>Botswana</t>
  </si>
  <si>
    <t>Lesotho</t>
  </si>
  <si>
    <t>Guinea-Bissau</t>
  </si>
  <si>
    <t>Slovenia</t>
  </si>
  <si>
    <t>Equatorial Guinea</t>
  </si>
  <si>
    <t>Latvia</t>
  </si>
  <si>
    <t>North Macedonia</t>
  </si>
  <si>
    <t>Bahrain</t>
  </si>
  <si>
    <t>Trinidad and Tobago</t>
  </si>
  <si>
    <t>Timor-Leste</t>
  </si>
  <si>
    <t>Cyprus</t>
  </si>
  <si>
    <t>Estonia</t>
  </si>
  <si>
    <t>Mauritius</t>
  </si>
  <si>
    <t>Eswatini</t>
  </si>
  <si>
    <t>Djibouti</t>
  </si>
  <si>
    <t>Fiji</t>
  </si>
  <si>
    <t>Comoros</t>
  </si>
  <si>
    <t>Réunion</t>
  </si>
  <si>
    <t>Solomon Islands</t>
  </si>
  <si>
    <t>Guyana</t>
  </si>
  <si>
    <t>Bhutan</t>
  </si>
  <si>
    <t>Macao</t>
  </si>
  <si>
    <t>Luxembourg</t>
  </si>
  <si>
    <t>Suriname</t>
  </si>
  <si>
    <t>Montenegro</t>
  </si>
  <si>
    <t>Western Sahara</t>
  </si>
  <si>
    <t>Malta</t>
  </si>
  <si>
    <t>Maldives</t>
  </si>
  <si>
    <t>Cabo Verde</t>
  </si>
  <si>
    <t>Brunei</t>
  </si>
  <si>
    <t>Belize</t>
  </si>
  <si>
    <t>Bahamas</t>
  </si>
  <si>
    <t>Iceland</t>
  </si>
  <si>
    <t>Guadeloupe</t>
  </si>
  <si>
    <t>Martinique</t>
  </si>
  <si>
    <t>Mayotte</t>
  </si>
  <si>
    <t>Vanuatu</t>
  </si>
  <si>
    <t>French Guiana</t>
  </si>
  <si>
    <t>New Caledonia</t>
  </si>
  <si>
    <t>Barbados</t>
  </si>
  <si>
    <t>French Polynesia</t>
  </si>
  <si>
    <t>Sao Tome &amp; Principe</t>
  </si>
  <si>
    <t>Samoa</t>
  </si>
  <si>
    <t>Curaçao</t>
  </si>
  <si>
    <t>Saint Lucia</t>
  </si>
  <si>
    <t>Guam</t>
  </si>
  <si>
    <t>Kiribati</t>
  </si>
  <si>
    <t>Seychelles</t>
  </si>
  <si>
    <t>Grenada</t>
  </si>
  <si>
    <t>Micronesia</t>
  </si>
  <si>
    <t>Aruba</t>
  </si>
  <si>
    <t>Tonga</t>
  </si>
  <si>
    <t>St. Vincent &amp; Grenadines</t>
  </si>
  <si>
    <t>Antigua and Barbuda</t>
  </si>
  <si>
    <t>U.S. Virgin Islands</t>
  </si>
  <si>
    <t>Isle of Man</t>
  </si>
  <si>
    <t>Andorra</t>
  </si>
  <si>
    <t>Cayman Islands</t>
  </si>
  <si>
    <t>Dominica</t>
  </si>
  <si>
    <t>Bermuda</t>
  </si>
  <si>
    <t>Faeroe Islands</t>
  </si>
  <si>
    <t>Greenland</t>
  </si>
  <si>
    <t>Saint Kitts &amp; Nevis</t>
  </si>
  <si>
    <t>Turks and Caicos</t>
  </si>
  <si>
    <t>American Samoa</t>
  </si>
  <si>
    <t>Sint Maarten</t>
  </si>
  <si>
    <t>Northern Mariana Islands</t>
  </si>
  <si>
    <t>Liechtenstein</t>
  </si>
  <si>
    <t>Gibraltar</t>
  </si>
  <si>
    <t>British Virgin Islands</t>
  </si>
  <si>
    <t>Monaco</t>
  </si>
  <si>
    <t>Marshall Islands</t>
  </si>
  <si>
    <t>San Marino</t>
  </si>
  <si>
    <t>Caribbean Netherlands</t>
  </si>
  <si>
    <t>Palau</t>
  </si>
  <si>
    <t>Anguilla</t>
  </si>
  <si>
    <t>Cook Islands</t>
  </si>
  <si>
    <t>Nauru</t>
  </si>
  <si>
    <t>Saint Barthelemy</t>
  </si>
  <si>
    <t>Wallis &amp; Futuna</t>
  </si>
  <si>
    <t>Tuvalu</t>
  </si>
  <si>
    <t>Saint Pierre &amp; Miquelon</t>
  </si>
  <si>
    <t>Saint Helena</t>
  </si>
  <si>
    <t>Montserrat</t>
  </si>
  <si>
    <t>Falkland Islands</t>
  </si>
  <si>
    <t>Tokelau</t>
  </si>
  <si>
    <t>Niue</t>
  </si>
  <si>
    <t>Holy See</t>
  </si>
  <si>
    <t>Power Query Conexión CSV</t>
  </si>
  <si>
    <t>Cuenta de PassengerId</t>
  </si>
  <si>
    <t>Etiquetas de columna</t>
  </si>
  <si>
    <t>N</t>
  </si>
  <si>
    <t>S</t>
  </si>
  <si>
    <t>Total general</t>
  </si>
  <si>
    <t>Etiquetas de fila</t>
  </si>
  <si>
    <t>Cherbourg</t>
  </si>
  <si>
    <t>Queenstown</t>
  </si>
  <si>
    <t>Southampton</t>
  </si>
  <si>
    <t>Power Query Limpieza Datos</t>
  </si>
  <si>
    <t>Estado</t>
  </si>
  <si>
    <t>Ventas 2021-2022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</si>
  <si>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</si>
  <si>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</si>
  <si>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</si>
  <si>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</si>
  <si>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</si>
  <si>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</si>
  <si>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</si>
  <si>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 de Zaragoza</t>
  </si>
  <si>
    <t>Colima</t>
  </si>
  <si>
    <t>Durango</t>
  </si>
  <si>
    <t>Guanajuato</t>
  </si>
  <si>
    <t>Guerrero</t>
  </si>
  <si>
    <t>Hidalgo</t>
  </si>
  <si>
    <t>Jalisco</t>
  </si>
  <si>
    <t>Estado de 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</si>
  <si>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</si>
  <si>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</si>
  <si>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</si>
  <si>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</si>
  <si>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</si>
  <si>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</si>
  <si>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</si>
  <si>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</si>
  <si>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</si>
  <si>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</si>
  <si>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</si>
  <si>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</si>
  <si>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</si>
  <si>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</si>
  <si>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</si>
  <si>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</si>
  <si>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</si>
  <si>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Ventas</t>
  </si>
  <si>
    <t>Valor</t>
  </si>
  <si>
    <t>2021</t>
  </si>
  <si>
    <t>2022</t>
  </si>
  <si>
    <t>Gastos 2021-2022</t>
  </si>
  <si>
    <t>Power Query Combinación de Consultas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</si>
</sst>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B4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1" applyNumberFormat="1" applyFon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  <xf numFmtId="0" fontId="0" fillId="0" borderId="0" xfId="0" applyNumberFormat="1"/>
  </cellXfs>
  <cellStyles count="2">
    <cellStyle name="Moneda" xfId="1" builtinId="4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Fabián Di Giorgio" refreshedDate="45815.832307638892" backgroundQuery="1" createdVersion="8" refreshedVersion="8" minRefreshableVersion="3" recordCount="418" xr:uid="{F815518B-B1E6-4E98-A9DF-695183949586}">
  <cacheSource type="external" connectionId="3"/>
  <cacheFields count="13">
    <cacheField name="PassengerId" numFmtId="0">
      <sharedItems containsSemiMixedTypes="0" containsString="0" containsNumber="1" containsInteger="1" minValue="892" maxValue="1309"/>
    </cacheField>
    <cacheField name="Survived" numFmtId="0">
      <sharedItems count="2">
        <s v="N"/>
        <s v="S"/>
      </sharedItems>
    </cacheField>
    <cacheField name="Class" numFmtId="0">
      <sharedItems count="3">
        <s v="3 Third"/>
        <s v="2 Second"/>
        <s v="1 First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containsInteger="1" minValue="1" maxValue="605"/>
    </cacheField>
    <cacheField name="#Familiares" numFmtId="0">
      <sharedItems containsSemiMixedTypes="0" containsString="0" containsNumber="1" containsInteger="1" minValue="0" maxValue="8" count="7">
        <n v="0"/>
        <n v="1"/>
        <n v="2"/>
        <n v="3"/>
        <n v="4"/>
        <n v="5"/>
        <n v="8"/>
      </sharedItems>
    </cacheField>
    <cacheField name="#Acompañantes" numFmtId="0">
      <sharedItems containsSemiMixedTypes="0" containsString="0" containsNumber="1" containsInteger="1" minValue="0" maxValue="9" count="8">
        <n v="0"/>
        <n v="1"/>
        <n v="3"/>
        <n v="2"/>
        <n v="4"/>
        <n v="6"/>
        <n v="5"/>
        <n v="9"/>
      </sharedItems>
    </cacheField>
    <cacheField name="Ticket" numFmtId="0">
      <sharedItems/>
    </cacheField>
    <cacheField name="PrecioTicket" numFmtId="0">
      <sharedItems containsSemiMixedTypes="0" containsString="0" containsNumber="1" containsInteger="1" minValue="0" maxValue="6123292"/>
    </cacheField>
    <cacheField name="NumCabin" numFmtId="0">
      <sharedItems/>
    </cacheField>
    <cacheField name="Embarked" numFmtId="0">
      <sharedItems count="3">
        <s v="Queenstown"/>
        <s v="Southampton"/>
        <s v="Cherbourg"/>
      </sharedItems>
    </cacheField>
    <cacheField name="Country" numFmtId="0">
      <sharedItems count="8">
        <s v="United States"/>
        <s v="Ireland"/>
        <s v="Canada"/>
        <s v="Scotland"/>
        <s v="United Kingdom"/>
        <s v="France"/>
        <s v="Spain"/>
        <s v="Norw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n v="892"/>
    <x v="0"/>
    <x v="0"/>
    <s v="Kelly, Mr. James"/>
    <x v="0"/>
    <n v="345"/>
    <x v="0"/>
    <x v="0"/>
    <s v="330911"/>
    <n v="78292"/>
    <s v=""/>
    <x v="0"/>
    <x v="0"/>
  </r>
  <r>
    <n v="893"/>
    <x v="1"/>
    <x v="0"/>
    <s v="Wilkes, Mrs. James (Ellen Needs)"/>
    <x v="1"/>
    <n v="47"/>
    <x v="1"/>
    <x v="0"/>
    <s v="363272"/>
    <n v="7"/>
    <s v=""/>
    <x v="1"/>
    <x v="0"/>
  </r>
  <r>
    <n v="894"/>
    <x v="0"/>
    <x v="1"/>
    <s v="Myles, Mr. Thomas Francis"/>
    <x v="0"/>
    <n v="62"/>
    <x v="0"/>
    <x v="0"/>
    <s v="240276"/>
    <n v="96875"/>
    <s v=""/>
    <x v="0"/>
    <x v="1"/>
  </r>
  <r>
    <n v="895"/>
    <x v="0"/>
    <x v="0"/>
    <s v="Wirz, Mr. Albert"/>
    <x v="0"/>
    <n v="27"/>
    <x v="0"/>
    <x v="0"/>
    <s v="315154"/>
    <n v="86625"/>
    <s v=""/>
    <x v="1"/>
    <x v="2"/>
  </r>
  <r>
    <n v="896"/>
    <x v="1"/>
    <x v="0"/>
    <s v="Hirvonen, Mrs. Alexander (Helga E Lindqvist)"/>
    <x v="1"/>
    <n v="22"/>
    <x v="1"/>
    <x v="1"/>
    <s v="3101298"/>
    <n v="122875"/>
    <s v=""/>
    <x v="1"/>
    <x v="3"/>
  </r>
  <r>
    <n v="897"/>
    <x v="0"/>
    <x v="0"/>
    <s v="Svensson, Mr. Johan Cervin"/>
    <x v="0"/>
    <n v="14"/>
    <x v="0"/>
    <x v="0"/>
    <s v="7538"/>
    <n v="9225"/>
    <s v=""/>
    <x v="1"/>
    <x v="4"/>
  </r>
  <r>
    <n v="898"/>
    <x v="1"/>
    <x v="0"/>
    <s v="Connolly, Miss. Kate"/>
    <x v="1"/>
    <n v="30"/>
    <x v="0"/>
    <x v="0"/>
    <s v="330972"/>
    <n v="76292"/>
    <s v=""/>
    <x v="0"/>
    <x v="1"/>
  </r>
  <r>
    <n v="899"/>
    <x v="0"/>
    <x v="1"/>
    <s v="Caldwell, Mr. Albert Francis"/>
    <x v="0"/>
    <n v="26"/>
    <x v="1"/>
    <x v="1"/>
    <s v="248738"/>
    <n v="29"/>
    <s v=""/>
    <x v="1"/>
    <x v="0"/>
  </r>
  <r>
    <n v="900"/>
    <x v="1"/>
    <x v="0"/>
    <s v="Abrahim, Mrs. Joseph (Sophie Halaut Easu)"/>
    <x v="1"/>
    <n v="18"/>
    <x v="0"/>
    <x v="0"/>
    <s v="2657"/>
    <n v="72292"/>
    <s v=""/>
    <x v="2"/>
    <x v="4"/>
  </r>
  <r>
    <n v="901"/>
    <x v="0"/>
    <x v="0"/>
    <s v="Davies, Mr. John Samuel"/>
    <x v="0"/>
    <n v="21"/>
    <x v="2"/>
    <x v="0"/>
    <s v="A/4 48871"/>
    <n v="2415"/>
    <s v=""/>
    <x v="1"/>
    <x v="1"/>
  </r>
  <r>
    <n v="902"/>
    <x v="0"/>
    <x v="0"/>
    <s v="Ilieff, Mr. Ylio"/>
    <x v="0"/>
    <m/>
    <x v="0"/>
    <x v="0"/>
    <s v="349220"/>
    <n v="78958"/>
    <s v=""/>
    <x v="1"/>
    <x v="5"/>
  </r>
  <r>
    <n v="903"/>
    <x v="0"/>
    <x v="2"/>
    <s v="Jones, Mr. Charles Cresson"/>
    <x v="0"/>
    <n v="46"/>
    <x v="0"/>
    <x v="0"/>
    <s v="694"/>
    <n v="126"/>
    <s v=""/>
    <x v="1"/>
    <x v="6"/>
  </r>
  <r>
    <n v="904"/>
    <x v="1"/>
    <x v="2"/>
    <s v="Snyder, Mrs. John Pillsbury (Nelle Stevenson)"/>
    <x v="1"/>
    <n v="23"/>
    <x v="1"/>
    <x v="0"/>
    <s v="21228"/>
    <n v="1822667"/>
    <s v="B45"/>
    <x v="1"/>
    <x v="5"/>
  </r>
  <r>
    <n v="905"/>
    <x v="0"/>
    <x v="1"/>
    <s v="Howard, Mr. Benjamin"/>
    <x v="0"/>
    <n v="63"/>
    <x v="1"/>
    <x v="0"/>
    <s v="24065"/>
    <n v="26"/>
    <s v=""/>
    <x v="1"/>
    <x v="3"/>
  </r>
  <r>
    <n v="906"/>
    <x v="1"/>
    <x v="2"/>
    <s v="Chaffee, Mrs. Herbert Fuller (Carrie Constance Toogood)"/>
    <x v="1"/>
    <n v="47"/>
    <x v="1"/>
    <x v="0"/>
    <s v="W.E.P. 5734"/>
    <n v="161175"/>
    <s v="E31"/>
    <x v="1"/>
    <x v="3"/>
  </r>
  <r>
    <n v="907"/>
    <x v="1"/>
    <x v="1"/>
    <s v="del Carlo, Mrs. Sebastiano (Argenia Genovesi)"/>
    <x v="1"/>
    <n v="24"/>
    <x v="1"/>
    <x v="0"/>
    <s v="SC/PARIS 2167"/>
    <n v="277208"/>
    <s v=""/>
    <x v="2"/>
    <x v="3"/>
  </r>
  <r>
    <n v="908"/>
    <x v="0"/>
    <x v="1"/>
    <s v="Keane, Mr. Daniel"/>
    <x v="0"/>
    <n v="35"/>
    <x v="0"/>
    <x v="0"/>
    <s v="233734"/>
    <n v="1235"/>
    <s v=""/>
    <x v="0"/>
    <x v="5"/>
  </r>
  <r>
    <n v="909"/>
    <x v="0"/>
    <x v="0"/>
    <s v="Assaf, Mr. Gerios"/>
    <x v="0"/>
    <n v="21"/>
    <x v="0"/>
    <x v="0"/>
    <s v="2692"/>
    <n v="7225"/>
    <s v=""/>
    <x v="2"/>
    <x v="3"/>
  </r>
  <r>
    <n v="910"/>
    <x v="1"/>
    <x v="0"/>
    <s v="Ilmakangas, Miss. Ida Livija"/>
    <x v="1"/>
    <n v="27"/>
    <x v="1"/>
    <x v="0"/>
    <s v="STON/O2. 3101270"/>
    <n v="7925"/>
    <s v=""/>
    <x v="1"/>
    <x v="0"/>
  </r>
  <r>
    <n v="911"/>
    <x v="1"/>
    <x v="0"/>
    <s v="Assaf Khalil, Mrs. Mariana (Miriam&quot;)&quot;"/>
    <x v="1"/>
    <n v="45"/>
    <x v="0"/>
    <x v="0"/>
    <s v="2696"/>
    <n v="7225"/>
    <s v=""/>
    <x v="2"/>
    <x v="0"/>
  </r>
  <r>
    <n v="912"/>
    <x v="0"/>
    <x v="2"/>
    <s v="Rothschild, Mr. Martin"/>
    <x v="0"/>
    <n v="55"/>
    <x v="1"/>
    <x v="0"/>
    <s v="PC 17603"/>
    <n v="1594"/>
    <s v=""/>
    <x v="2"/>
    <x v="3"/>
  </r>
  <r>
    <n v="913"/>
    <x v="0"/>
    <x v="0"/>
    <s v="Olsen, Master. Artur Karl"/>
    <x v="0"/>
    <n v="9"/>
    <x v="0"/>
    <x v="1"/>
    <s v="C 17368"/>
    <n v="31708"/>
    <s v=""/>
    <x v="1"/>
    <x v="6"/>
  </r>
  <r>
    <n v="914"/>
    <x v="1"/>
    <x v="2"/>
    <s v="Flegenheim, Mrs. Alfred (Antoinette)"/>
    <x v="1"/>
    <m/>
    <x v="0"/>
    <x v="0"/>
    <s v="PC 17598"/>
    <n v="1316833"/>
    <s v=""/>
    <x v="1"/>
    <x v="5"/>
  </r>
  <r>
    <n v="915"/>
    <x v="0"/>
    <x v="2"/>
    <s v="Williams, Mr. Richard Norris II"/>
    <x v="0"/>
    <n v="21"/>
    <x v="0"/>
    <x v="1"/>
    <s v="PC 17597"/>
    <n v="1613792"/>
    <s v=""/>
    <x v="2"/>
    <x v="2"/>
  </r>
  <r>
    <n v="916"/>
    <x v="1"/>
    <x v="2"/>
    <s v="Ryerson, Mrs. Arthur Larned (Emily Maria Borie)"/>
    <x v="1"/>
    <n v="48"/>
    <x v="1"/>
    <x v="2"/>
    <s v="PC 17608"/>
    <n v="362375"/>
    <s v="B57 B59 B63 B66"/>
    <x v="2"/>
    <x v="4"/>
  </r>
  <r>
    <n v="917"/>
    <x v="0"/>
    <x v="0"/>
    <s v="Robins, Mr. Alexander A"/>
    <x v="0"/>
    <n v="50"/>
    <x v="1"/>
    <x v="0"/>
    <s v="A/5. 3337"/>
    <n v="145"/>
    <s v=""/>
    <x v="1"/>
    <x v="4"/>
  </r>
  <r>
    <n v="918"/>
    <x v="1"/>
    <x v="2"/>
    <s v="Ostby, Miss. Helene Ragnhild"/>
    <x v="1"/>
    <n v="22"/>
    <x v="0"/>
    <x v="1"/>
    <s v="113509"/>
    <n v="1619792"/>
    <s v="B36"/>
    <x v="2"/>
    <x v="6"/>
  </r>
  <r>
    <n v="919"/>
    <x v="0"/>
    <x v="0"/>
    <s v="Daher, Mr. Shedid"/>
    <x v="0"/>
    <n v="225"/>
    <x v="0"/>
    <x v="0"/>
    <s v="2698"/>
    <n v="7225"/>
    <s v=""/>
    <x v="2"/>
    <x v="3"/>
  </r>
  <r>
    <n v="920"/>
    <x v="0"/>
    <x v="2"/>
    <s v="Brady, Mr. John Bertram"/>
    <x v="0"/>
    <n v="41"/>
    <x v="0"/>
    <x v="0"/>
    <s v="113054"/>
    <n v="1305"/>
    <s v="A21"/>
    <x v="1"/>
    <x v="0"/>
  </r>
  <r>
    <n v="921"/>
    <x v="0"/>
    <x v="0"/>
    <s v="Samaan, Mr. Elias"/>
    <x v="0"/>
    <m/>
    <x v="2"/>
    <x v="0"/>
    <s v="2662"/>
    <n v="216792"/>
    <s v=""/>
    <x v="2"/>
    <x v="0"/>
  </r>
  <r>
    <n v="922"/>
    <x v="0"/>
    <x v="1"/>
    <s v="Louch, Mr. Charles Alexander"/>
    <x v="0"/>
    <n v="50"/>
    <x v="1"/>
    <x v="0"/>
    <s v="SC/AH 3085"/>
    <n v="26"/>
    <s v=""/>
    <x v="1"/>
    <x v="1"/>
  </r>
  <r>
    <n v="923"/>
    <x v="0"/>
    <x v="1"/>
    <s v="Jefferys, Mr. Clifford Thomas"/>
    <x v="0"/>
    <n v="24"/>
    <x v="2"/>
    <x v="0"/>
    <s v="C.A. 31029"/>
    <n v="315"/>
    <s v=""/>
    <x v="1"/>
    <x v="0"/>
  </r>
  <r>
    <n v="924"/>
    <x v="1"/>
    <x v="0"/>
    <s v="Dean, Mrs. Bertram (Eva Georgetta Light)"/>
    <x v="1"/>
    <n v="33"/>
    <x v="1"/>
    <x v="3"/>
    <s v="C.A. 2315"/>
    <n v="20575"/>
    <s v=""/>
    <x v="1"/>
    <x v="0"/>
  </r>
  <r>
    <n v="925"/>
    <x v="1"/>
    <x v="0"/>
    <s v="Johnston, Mrs. Andrew G (Elizabeth Lily&quot; Watson)&quot;"/>
    <x v="1"/>
    <m/>
    <x v="1"/>
    <x v="3"/>
    <s v="W./C. 6607"/>
    <n v="2345"/>
    <s v=""/>
    <x v="1"/>
    <x v="5"/>
  </r>
  <r>
    <n v="926"/>
    <x v="0"/>
    <x v="2"/>
    <s v="Mock, Mr. Philipp Edmund"/>
    <x v="0"/>
    <n v="30"/>
    <x v="1"/>
    <x v="0"/>
    <s v="13236"/>
    <n v="15775"/>
    <s v="C78"/>
    <x v="2"/>
    <x v="2"/>
  </r>
  <r>
    <n v="927"/>
    <x v="0"/>
    <x v="0"/>
    <s v="Katavelas, Mr. Vassilios (Catavelas Vassilios&quot;)&quot;"/>
    <x v="0"/>
    <n v="185"/>
    <x v="0"/>
    <x v="0"/>
    <s v="2682"/>
    <n v="72292"/>
    <s v=""/>
    <x v="2"/>
    <x v="3"/>
  </r>
  <r>
    <n v="928"/>
    <x v="1"/>
    <x v="0"/>
    <s v="Roth, Miss. Sarah A"/>
    <x v="1"/>
    <m/>
    <x v="0"/>
    <x v="0"/>
    <s v="342712"/>
    <n v="805"/>
    <s v=""/>
    <x v="1"/>
    <x v="0"/>
  </r>
  <r>
    <n v="929"/>
    <x v="1"/>
    <x v="0"/>
    <s v="Cacic, Miss. Manda"/>
    <x v="1"/>
    <n v="21"/>
    <x v="0"/>
    <x v="0"/>
    <s v="315087"/>
    <n v="86625"/>
    <s v=""/>
    <x v="1"/>
    <x v="0"/>
  </r>
  <r>
    <n v="930"/>
    <x v="0"/>
    <x v="0"/>
    <s v="Sap, Mr. Julius"/>
    <x v="0"/>
    <n v="25"/>
    <x v="0"/>
    <x v="0"/>
    <s v="345768"/>
    <n v="95"/>
    <s v=""/>
    <x v="1"/>
    <x v="0"/>
  </r>
  <r>
    <n v="931"/>
    <x v="0"/>
    <x v="0"/>
    <s v="Hee, Mr. Ling"/>
    <x v="0"/>
    <m/>
    <x v="0"/>
    <x v="0"/>
    <s v="1601"/>
    <n v="564958"/>
    <s v=""/>
    <x v="1"/>
    <x v="6"/>
  </r>
  <r>
    <n v="932"/>
    <x v="0"/>
    <x v="0"/>
    <s v="Karun, Mr. Franz"/>
    <x v="0"/>
    <n v="39"/>
    <x v="0"/>
    <x v="1"/>
    <s v="349256"/>
    <n v="134167"/>
    <s v=""/>
    <x v="2"/>
    <x v="3"/>
  </r>
  <r>
    <n v="933"/>
    <x v="0"/>
    <x v="2"/>
    <s v="Franklin, Mr. Thomas Parham"/>
    <x v="0"/>
    <m/>
    <x v="0"/>
    <x v="0"/>
    <s v="113778"/>
    <n v="12655"/>
    <s v="D34"/>
    <x v="1"/>
    <x v="3"/>
  </r>
  <r>
    <n v="934"/>
    <x v="0"/>
    <x v="0"/>
    <s v="Goldsmith, Mr. Nathan"/>
    <x v="0"/>
    <n v="41"/>
    <x v="0"/>
    <x v="0"/>
    <s v="SOTON/O.Q. 3101263"/>
    <n v="785"/>
    <s v=""/>
    <x v="1"/>
    <x v="2"/>
  </r>
  <r>
    <n v="935"/>
    <x v="1"/>
    <x v="1"/>
    <s v="Corbett, Mrs. Walter H (Irene Colvin)"/>
    <x v="1"/>
    <n v="30"/>
    <x v="0"/>
    <x v="0"/>
    <s v="237249"/>
    <n v="13"/>
    <s v=""/>
    <x v="1"/>
    <x v="3"/>
  </r>
  <r>
    <n v="936"/>
    <x v="1"/>
    <x v="2"/>
    <s v="Kimball, Mrs. Edwin Nelson Jr (Gertrude Parsons)"/>
    <x v="1"/>
    <n v="45"/>
    <x v="1"/>
    <x v="0"/>
    <s v="11753"/>
    <n v="1525542"/>
    <s v="D19"/>
    <x v="1"/>
    <x v="2"/>
  </r>
  <r>
    <n v="937"/>
    <x v="0"/>
    <x v="0"/>
    <s v="Peltomaki, Mr. Nikolai Johannes"/>
    <x v="0"/>
    <n v="25"/>
    <x v="0"/>
    <x v="0"/>
    <s v="STON/O 2. 3101291"/>
    <n v="7925"/>
    <s v=""/>
    <x v="1"/>
    <x v="6"/>
  </r>
  <r>
    <n v="938"/>
    <x v="0"/>
    <x v="2"/>
    <s v="Chevre, Mr. Paul Romaine"/>
    <x v="0"/>
    <n v="45"/>
    <x v="0"/>
    <x v="0"/>
    <s v="PC 17594"/>
    <n v="1297"/>
    <s v="A9"/>
    <x v="2"/>
    <x v="6"/>
  </r>
  <r>
    <n v="939"/>
    <x v="0"/>
    <x v="0"/>
    <s v="Shaughnessy, Mr. Patrick"/>
    <x v="0"/>
    <m/>
    <x v="0"/>
    <x v="0"/>
    <s v="370374"/>
    <n v="775"/>
    <s v=""/>
    <x v="0"/>
    <x v="6"/>
  </r>
  <r>
    <n v="940"/>
    <x v="1"/>
    <x v="2"/>
    <s v="Bucknell, Mrs. William Robert (Emma Eliza Ward)"/>
    <x v="1"/>
    <n v="60"/>
    <x v="0"/>
    <x v="0"/>
    <s v="11813"/>
    <n v="1762917"/>
    <s v="D15"/>
    <x v="2"/>
    <x v="4"/>
  </r>
  <r>
    <n v="941"/>
    <x v="1"/>
    <x v="0"/>
    <s v="Coutts, Mrs. William (Winnie Minnie&quot; Treanor)&quot;"/>
    <x v="1"/>
    <n v="36"/>
    <x v="0"/>
    <x v="3"/>
    <s v="C.A. 37671"/>
    <n v="159"/>
    <s v=""/>
    <x v="1"/>
    <x v="2"/>
  </r>
  <r>
    <n v="942"/>
    <x v="0"/>
    <x v="2"/>
    <s v="Smith, Mr. Lucien Philip"/>
    <x v="0"/>
    <n v="24"/>
    <x v="1"/>
    <x v="0"/>
    <s v="13695"/>
    <n v="160"/>
    <s v="C31"/>
    <x v="1"/>
    <x v="1"/>
  </r>
  <r>
    <n v="943"/>
    <x v="0"/>
    <x v="1"/>
    <s v="Pulbaum, Mr. Franz"/>
    <x v="0"/>
    <n v="27"/>
    <x v="0"/>
    <x v="0"/>
    <s v="SC/PARIS 2168"/>
    <n v="150333"/>
    <s v=""/>
    <x v="2"/>
    <x v="4"/>
  </r>
  <r>
    <n v="944"/>
    <x v="1"/>
    <x v="1"/>
    <s v="Hocking, Miss. Ellen Nellie&quot;&quot;"/>
    <x v="1"/>
    <n v="20"/>
    <x v="2"/>
    <x v="1"/>
    <s v="29105"/>
    <n v="23"/>
    <s v=""/>
    <x v="1"/>
    <x v="5"/>
  </r>
  <r>
    <n v="945"/>
    <x v="1"/>
    <x v="2"/>
    <s v="Fortune, Miss. Ethel Flora"/>
    <x v="1"/>
    <n v="28"/>
    <x v="3"/>
    <x v="3"/>
    <s v="19950"/>
    <n v="363"/>
    <s v="C23 C25 C27"/>
    <x v="1"/>
    <x v="3"/>
  </r>
  <r>
    <n v="946"/>
    <x v="0"/>
    <x v="1"/>
    <s v="Mangiavacchi, Mr. Serafino Emilio"/>
    <x v="0"/>
    <m/>
    <x v="0"/>
    <x v="0"/>
    <s v="SC/A.3 2861"/>
    <n v="155792"/>
    <s v=""/>
    <x v="2"/>
    <x v="2"/>
  </r>
  <r>
    <n v="947"/>
    <x v="0"/>
    <x v="0"/>
    <s v="Rice, Master. Albert"/>
    <x v="0"/>
    <n v="10"/>
    <x v="4"/>
    <x v="1"/>
    <s v="382652"/>
    <n v="29125"/>
    <s v=""/>
    <x v="0"/>
    <x v="1"/>
  </r>
  <r>
    <n v="948"/>
    <x v="0"/>
    <x v="0"/>
    <s v="Cor, Mr. Bartol"/>
    <x v="0"/>
    <n v="35"/>
    <x v="0"/>
    <x v="0"/>
    <s v="349230"/>
    <n v="78958"/>
    <s v=""/>
    <x v="1"/>
    <x v="5"/>
  </r>
  <r>
    <n v="949"/>
    <x v="0"/>
    <x v="0"/>
    <s v="Abelseth, Mr. Olaus Jorgensen"/>
    <x v="0"/>
    <n v="25"/>
    <x v="0"/>
    <x v="0"/>
    <s v="348122"/>
    <n v="765"/>
    <s v="F G63"/>
    <x v="1"/>
    <x v="0"/>
  </r>
  <r>
    <n v="950"/>
    <x v="0"/>
    <x v="0"/>
    <s v="Davison, Mr. Thomas Henry"/>
    <x v="0"/>
    <m/>
    <x v="1"/>
    <x v="0"/>
    <s v="386525"/>
    <n v="161"/>
    <s v=""/>
    <x v="1"/>
    <x v="5"/>
  </r>
  <r>
    <n v="951"/>
    <x v="1"/>
    <x v="2"/>
    <s v="Chaudanson, Miss. Victorine"/>
    <x v="1"/>
    <n v="36"/>
    <x v="0"/>
    <x v="0"/>
    <s v="PC 17608"/>
    <n v="362375"/>
    <s v="B61"/>
    <x v="2"/>
    <x v="4"/>
  </r>
  <r>
    <n v="952"/>
    <x v="0"/>
    <x v="0"/>
    <s v="Dika, Mr. Mirko"/>
    <x v="0"/>
    <n v="17"/>
    <x v="0"/>
    <x v="0"/>
    <s v="349232"/>
    <n v="78958"/>
    <s v=""/>
    <x v="1"/>
    <x v="3"/>
  </r>
  <r>
    <n v="953"/>
    <x v="0"/>
    <x v="1"/>
    <s v="McCrae, Mr. Arthur Gordon"/>
    <x v="0"/>
    <n v="32"/>
    <x v="0"/>
    <x v="0"/>
    <s v="237216"/>
    <n v="135"/>
    <s v=""/>
    <x v="1"/>
    <x v="1"/>
  </r>
  <r>
    <n v="954"/>
    <x v="0"/>
    <x v="0"/>
    <s v="Bjorklund, Mr. Ernst Herbert"/>
    <x v="0"/>
    <n v="18"/>
    <x v="0"/>
    <x v="0"/>
    <s v="347090"/>
    <n v="775"/>
    <s v=""/>
    <x v="1"/>
    <x v="6"/>
  </r>
  <r>
    <n v="955"/>
    <x v="1"/>
    <x v="0"/>
    <s v="Bradley, Miss. Bridget Delia"/>
    <x v="1"/>
    <n v="22"/>
    <x v="0"/>
    <x v="0"/>
    <s v="334914"/>
    <n v="7725"/>
    <s v=""/>
    <x v="0"/>
    <x v="0"/>
  </r>
  <r>
    <n v="956"/>
    <x v="0"/>
    <x v="2"/>
    <s v="Ryerson, Master. John Borie"/>
    <x v="0"/>
    <n v="13"/>
    <x v="2"/>
    <x v="3"/>
    <s v="PC 17608"/>
    <n v="362375"/>
    <s v="B57 B59 B63 B66"/>
    <x v="2"/>
    <x v="5"/>
  </r>
  <r>
    <n v="957"/>
    <x v="1"/>
    <x v="1"/>
    <s v="Corey, Mrs. Percy C (Mary Phyllis Elizabeth Miller)"/>
    <x v="1"/>
    <m/>
    <x v="0"/>
    <x v="0"/>
    <s v="F.C.C. 13534"/>
    <n v="21"/>
    <s v=""/>
    <x v="1"/>
    <x v="2"/>
  </r>
  <r>
    <n v="958"/>
    <x v="1"/>
    <x v="0"/>
    <s v="Burns, Miss. Mary Delia"/>
    <x v="1"/>
    <n v="18"/>
    <x v="0"/>
    <x v="0"/>
    <s v="330963"/>
    <n v="78792"/>
    <s v=""/>
    <x v="0"/>
    <x v="6"/>
  </r>
  <r>
    <n v="959"/>
    <x v="0"/>
    <x v="2"/>
    <s v="Moore, Mr. Clarence Bloomfield"/>
    <x v="0"/>
    <n v="47"/>
    <x v="0"/>
    <x v="0"/>
    <s v="113796"/>
    <n v="1424"/>
    <s v=""/>
    <x v="1"/>
    <x v="4"/>
  </r>
  <r>
    <n v="960"/>
    <x v="0"/>
    <x v="2"/>
    <s v="Tucker, Mr. Gilbert Milligan Jr"/>
    <x v="0"/>
    <n v="31"/>
    <x v="0"/>
    <x v="0"/>
    <s v="2543"/>
    <n v="1285375"/>
    <s v="C53"/>
    <x v="2"/>
    <x v="5"/>
  </r>
  <r>
    <n v="961"/>
    <x v="1"/>
    <x v="2"/>
    <s v="Fortune, Mrs. Mark (Mary McDougald)"/>
    <x v="1"/>
    <n v="60"/>
    <x v="1"/>
    <x v="4"/>
    <s v="19950"/>
    <n v="363"/>
    <s v="C23 C25 C27"/>
    <x v="1"/>
    <x v="2"/>
  </r>
  <r>
    <n v="962"/>
    <x v="1"/>
    <x v="0"/>
    <s v="Mulvihill, Miss. Bertha E"/>
    <x v="1"/>
    <n v="24"/>
    <x v="0"/>
    <x v="0"/>
    <s v="382653"/>
    <n v="775"/>
    <s v=""/>
    <x v="0"/>
    <x v="7"/>
  </r>
  <r>
    <n v="963"/>
    <x v="0"/>
    <x v="0"/>
    <s v="Minkoff, Mr. Lazar"/>
    <x v="0"/>
    <n v="21"/>
    <x v="0"/>
    <x v="0"/>
    <s v="349211"/>
    <n v="78958"/>
    <s v=""/>
    <x v="1"/>
    <x v="2"/>
  </r>
  <r>
    <n v="964"/>
    <x v="1"/>
    <x v="0"/>
    <s v="Nieminen, Miss. Manta Josefina"/>
    <x v="1"/>
    <n v="29"/>
    <x v="0"/>
    <x v="0"/>
    <s v="3101297"/>
    <n v="7925"/>
    <s v=""/>
    <x v="1"/>
    <x v="0"/>
  </r>
  <r>
    <n v="965"/>
    <x v="0"/>
    <x v="2"/>
    <s v="Ovies y Rodriguez, Mr. Servando"/>
    <x v="0"/>
    <n v="285"/>
    <x v="0"/>
    <x v="0"/>
    <s v="PC 17562"/>
    <n v="1277208"/>
    <s v="D43"/>
    <x v="2"/>
    <x v="2"/>
  </r>
  <r>
    <n v="966"/>
    <x v="1"/>
    <x v="2"/>
    <s v="Geiger, Miss. Amalie"/>
    <x v="1"/>
    <n v="35"/>
    <x v="0"/>
    <x v="0"/>
    <s v="113503"/>
    <n v="3115"/>
    <s v="C130"/>
    <x v="2"/>
    <x v="4"/>
  </r>
  <r>
    <n v="967"/>
    <x v="0"/>
    <x v="2"/>
    <s v="Keeping, Mr. Edwin"/>
    <x v="0"/>
    <n v="325"/>
    <x v="0"/>
    <x v="0"/>
    <s v="113503"/>
    <n v="3115"/>
    <s v="C132"/>
    <x v="2"/>
    <x v="5"/>
  </r>
  <r>
    <n v="968"/>
    <x v="0"/>
    <x v="0"/>
    <s v="Miles, Mr. Frank"/>
    <x v="0"/>
    <m/>
    <x v="0"/>
    <x v="0"/>
    <s v="359306"/>
    <n v="805"/>
    <s v=""/>
    <x v="1"/>
    <x v="0"/>
  </r>
  <r>
    <n v="969"/>
    <x v="1"/>
    <x v="2"/>
    <s v="Cornell, Mrs. Robert Clifford (Malvina Helen Lamson)"/>
    <x v="1"/>
    <n v="55"/>
    <x v="2"/>
    <x v="0"/>
    <s v="11770"/>
    <n v="1257"/>
    <s v="C101"/>
    <x v="1"/>
    <x v="0"/>
  </r>
  <r>
    <n v="970"/>
    <x v="0"/>
    <x v="1"/>
    <s v="Aldworth, Mr. Charles Augustus"/>
    <x v="0"/>
    <n v="30"/>
    <x v="0"/>
    <x v="0"/>
    <s v="248744"/>
    <n v="13"/>
    <s v=""/>
    <x v="1"/>
    <x v="3"/>
  </r>
  <r>
    <n v="971"/>
    <x v="1"/>
    <x v="0"/>
    <s v="Doyle, Miss. Elizabeth"/>
    <x v="1"/>
    <n v="24"/>
    <x v="0"/>
    <x v="0"/>
    <s v="368702"/>
    <n v="775"/>
    <s v=""/>
    <x v="0"/>
    <x v="0"/>
  </r>
  <r>
    <n v="972"/>
    <x v="0"/>
    <x v="0"/>
    <s v="Boulos, Master. Akar"/>
    <x v="0"/>
    <n v="6"/>
    <x v="1"/>
    <x v="1"/>
    <s v="2678"/>
    <n v="152458"/>
    <s v=""/>
    <x v="2"/>
    <x v="3"/>
  </r>
  <r>
    <n v="973"/>
    <x v="0"/>
    <x v="2"/>
    <s v="Straus, Mr. Isidor"/>
    <x v="0"/>
    <n v="67"/>
    <x v="1"/>
    <x v="0"/>
    <s v="PC 17483"/>
    <n v="3217792"/>
    <s v="C55 C57"/>
    <x v="1"/>
    <x v="4"/>
  </r>
  <r>
    <n v="974"/>
    <x v="0"/>
    <x v="2"/>
    <s v="Case, Mr. Howard Brown"/>
    <x v="0"/>
    <n v="49"/>
    <x v="0"/>
    <x v="0"/>
    <s v="19924"/>
    <n v="126"/>
    <s v=""/>
    <x v="1"/>
    <x v="3"/>
  </r>
  <r>
    <n v="975"/>
    <x v="0"/>
    <x v="0"/>
    <s v="Demetri, Mr. Marinko"/>
    <x v="0"/>
    <m/>
    <x v="0"/>
    <x v="0"/>
    <s v="349238"/>
    <n v="78958"/>
    <s v=""/>
    <x v="1"/>
    <x v="3"/>
  </r>
  <r>
    <n v="976"/>
    <x v="0"/>
    <x v="1"/>
    <s v="Lamb, Mr. John Joseph"/>
    <x v="0"/>
    <m/>
    <x v="0"/>
    <x v="0"/>
    <s v="240261"/>
    <n v="107083"/>
    <s v=""/>
    <x v="0"/>
    <x v="5"/>
  </r>
  <r>
    <n v="977"/>
    <x v="0"/>
    <x v="0"/>
    <s v="Khalil, Mr. Betros"/>
    <x v="0"/>
    <m/>
    <x v="1"/>
    <x v="0"/>
    <s v="2660"/>
    <n v="144542"/>
    <s v=""/>
    <x v="2"/>
    <x v="5"/>
  </r>
  <r>
    <n v="978"/>
    <x v="1"/>
    <x v="0"/>
    <s v="Barry, Miss. Julia"/>
    <x v="1"/>
    <n v="27"/>
    <x v="0"/>
    <x v="0"/>
    <s v="330844"/>
    <n v="78792"/>
    <s v=""/>
    <x v="0"/>
    <x v="1"/>
  </r>
  <r>
    <n v="979"/>
    <x v="1"/>
    <x v="0"/>
    <s v="Badman, Miss. Emily Louisa"/>
    <x v="1"/>
    <n v="18"/>
    <x v="0"/>
    <x v="0"/>
    <s v="A/4 31416"/>
    <n v="805"/>
    <s v=""/>
    <x v="1"/>
    <x v="6"/>
  </r>
  <r>
    <n v="980"/>
    <x v="1"/>
    <x v="0"/>
    <s v="O'Donoghue, Ms. Bridget"/>
    <x v="1"/>
    <m/>
    <x v="0"/>
    <x v="0"/>
    <s v="364856"/>
    <n v="775"/>
    <s v=""/>
    <x v="0"/>
    <x v="3"/>
  </r>
  <r>
    <n v="981"/>
    <x v="0"/>
    <x v="1"/>
    <s v="Wells, Master. Ralph Lester"/>
    <x v="0"/>
    <n v="2"/>
    <x v="1"/>
    <x v="1"/>
    <s v="29103"/>
    <n v="23"/>
    <s v=""/>
    <x v="1"/>
    <x v="3"/>
  </r>
  <r>
    <n v="982"/>
    <x v="1"/>
    <x v="0"/>
    <s v="Dyker, Mrs. Adolf Fredrik (Anna Elisabeth Judith Andersson)"/>
    <x v="1"/>
    <n v="22"/>
    <x v="1"/>
    <x v="0"/>
    <s v="347072"/>
    <n v="139"/>
    <s v=""/>
    <x v="1"/>
    <x v="7"/>
  </r>
  <r>
    <n v="983"/>
    <x v="0"/>
    <x v="0"/>
    <s v="Pedersen, Mr. Olaf"/>
    <x v="0"/>
    <m/>
    <x v="0"/>
    <x v="0"/>
    <s v="345498"/>
    <n v="7775"/>
    <s v=""/>
    <x v="1"/>
    <x v="4"/>
  </r>
  <r>
    <n v="984"/>
    <x v="1"/>
    <x v="2"/>
    <s v="Davidson, Mrs. Thornton (Orian Hays)"/>
    <x v="1"/>
    <n v="27"/>
    <x v="1"/>
    <x v="3"/>
    <s v="F.C. 12750"/>
    <n v="152"/>
    <s v="B71"/>
    <x v="1"/>
    <x v="4"/>
  </r>
  <r>
    <n v="985"/>
    <x v="0"/>
    <x v="0"/>
    <s v="Guest, Mr. Robert"/>
    <x v="0"/>
    <m/>
    <x v="0"/>
    <x v="0"/>
    <s v="376563"/>
    <n v="805"/>
    <s v=""/>
    <x v="1"/>
    <x v="5"/>
  </r>
  <r>
    <n v="986"/>
    <x v="0"/>
    <x v="2"/>
    <s v="Birnbaum, Mr. Jakob"/>
    <x v="0"/>
    <n v="25"/>
    <x v="0"/>
    <x v="0"/>
    <s v="13905"/>
    <n v="126"/>
    <s v=""/>
    <x v="2"/>
    <x v="1"/>
  </r>
  <r>
    <n v="987"/>
    <x v="0"/>
    <x v="0"/>
    <s v="Tenglin, Mr. Gunnar Isidor"/>
    <x v="0"/>
    <n v="25"/>
    <x v="0"/>
    <x v="0"/>
    <s v="350033"/>
    <n v="77958"/>
    <s v=""/>
    <x v="1"/>
    <x v="5"/>
  </r>
  <r>
    <n v="988"/>
    <x v="1"/>
    <x v="2"/>
    <s v="Cavendish, Mrs. Tyrell William (Julia Florence Siegel)"/>
    <x v="1"/>
    <n v="76"/>
    <x v="1"/>
    <x v="0"/>
    <s v="19877"/>
    <n v="17885"/>
    <s v="C46"/>
    <x v="1"/>
    <x v="7"/>
  </r>
  <r>
    <n v="989"/>
    <x v="0"/>
    <x v="0"/>
    <s v="Makinen, Mr. Kalle Edvard"/>
    <x v="0"/>
    <n v="29"/>
    <x v="0"/>
    <x v="0"/>
    <s v="STON/O 2. 3101268"/>
    <n v="7925"/>
    <s v=""/>
    <x v="1"/>
    <x v="6"/>
  </r>
  <r>
    <n v="990"/>
    <x v="1"/>
    <x v="0"/>
    <s v="Braf, Miss. Elin Ester Maria"/>
    <x v="1"/>
    <n v="20"/>
    <x v="0"/>
    <x v="0"/>
    <s v="347471"/>
    <n v="78542"/>
    <s v=""/>
    <x v="1"/>
    <x v="4"/>
  </r>
  <r>
    <n v="991"/>
    <x v="0"/>
    <x v="0"/>
    <s v="Nancarrow, Mr. William Henry"/>
    <x v="0"/>
    <n v="33"/>
    <x v="0"/>
    <x v="0"/>
    <s v="A./5. 3338"/>
    <n v="805"/>
    <s v=""/>
    <x v="1"/>
    <x v="2"/>
  </r>
  <r>
    <n v="992"/>
    <x v="1"/>
    <x v="2"/>
    <s v="Stengel, Mrs. Charles Emil Henry (Annie May Morris)"/>
    <x v="1"/>
    <n v="43"/>
    <x v="1"/>
    <x v="0"/>
    <s v="11778"/>
    <n v="1554417"/>
    <s v="C116"/>
    <x v="2"/>
    <x v="6"/>
  </r>
  <r>
    <n v="993"/>
    <x v="0"/>
    <x v="1"/>
    <s v="Weisz, Mr. Leopold"/>
    <x v="0"/>
    <n v="27"/>
    <x v="1"/>
    <x v="0"/>
    <s v="228414"/>
    <n v="26"/>
    <s v=""/>
    <x v="1"/>
    <x v="4"/>
  </r>
  <r>
    <n v="994"/>
    <x v="0"/>
    <x v="0"/>
    <s v="Foley, Mr. William"/>
    <x v="0"/>
    <m/>
    <x v="0"/>
    <x v="0"/>
    <s v="365235"/>
    <n v="775"/>
    <s v=""/>
    <x v="0"/>
    <x v="0"/>
  </r>
  <r>
    <n v="995"/>
    <x v="0"/>
    <x v="0"/>
    <s v="Johansson Palmquist, Mr. Oskar Leander"/>
    <x v="0"/>
    <n v="26"/>
    <x v="0"/>
    <x v="0"/>
    <s v="347070"/>
    <n v="7775"/>
    <s v=""/>
    <x v="1"/>
    <x v="7"/>
  </r>
  <r>
    <n v="996"/>
    <x v="1"/>
    <x v="0"/>
    <s v="Thomas, Mrs. Alexander (Thamine Thelma&quot;)&quot;"/>
    <x v="1"/>
    <n v="16"/>
    <x v="1"/>
    <x v="1"/>
    <s v="2625"/>
    <n v="85167"/>
    <s v=""/>
    <x v="2"/>
    <x v="0"/>
  </r>
  <r>
    <n v="997"/>
    <x v="0"/>
    <x v="0"/>
    <s v="Holthen, Mr. Johan Martin"/>
    <x v="0"/>
    <n v="28"/>
    <x v="0"/>
    <x v="0"/>
    <s v="C 4001"/>
    <n v="22525"/>
    <s v=""/>
    <x v="1"/>
    <x v="1"/>
  </r>
  <r>
    <n v="998"/>
    <x v="0"/>
    <x v="0"/>
    <s v="Buckley, Mr. Daniel"/>
    <x v="0"/>
    <n v="21"/>
    <x v="0"/>
    <x v="0"/>
    <s v="330920"/>
    <n v="78208"/>
    <s v=""/>
    <x v="0"/>
    <x v="4"/>
  </r>
  <r>
    <n v="999"/>
    <x v="0"/>
    <x v="0"/>
    <s v="Ryan, Mr. Edward"/>
    <x v="0"/>
    <m/>
    <x v="0"/>
    <x v="0"/>
    <s v="383162"/>
    <n v="775"/>
    <s v=""/>
    <x v="0"/>
    <x v="3"/>
  </r>
  <r>
    <n v="1000"/>
    <x v="0"/>
    <x v="0"/>
    <s v="Willer, Mr. Aaron (Abi Weller&quot;)&quot;"/>
    <x v="0"/>
    <m/>
    <x v="0"/>
    <x v="0"/>
    <s v="3410"/>
    <n v="87125"/>
    <s v=""/>
    <x v="1"/>
    <x v="7"/>
  </r>
  <r>
    <n v="1001"/>
    <x v="0"/>
    <x v="1"/>
    <s v="Swane, Mr. George"/>
    <x v="0"/>
    <n v="185"/>
    <x v="0"/>
    <x v="0"/>
    <s v="248734"/>
    <n v="13"/>
    <s v="F"/>
    <x v="1"/>
    <x v="6"/>
  </r>
  <r>
    <n v="1002"/>
    <x v="0"/>
    <x v="1"/>
    <s v="Stanton, Mr. Samuel Ward"/>
    <x v="0"/>
    <n v="41"/>
    <x v="0"/>
    <x v="0"/>
    <s v="237734"/>
    <n v="150458"/>
    <s v=""/>
    <x v="2"/>
    <x v="5"/>
  </r>
  <r>
    <n v="1003"/>
    <x v="1"/>
    <x v="0"/>
    <s v="Shine, Miss. Ellen Natalia"/>
    <x v="1"/>
    <m/>
    <x v="0"/>
    <x v="0"/>
    <s v="330968"/>
    <n v="77792"/>
    <s v=""/>
    <x v="0"/>
    <x v="2"/>
  </r>
  <r>
    <n v="1004"/>
    <x v="1"/>
    <x v="2"/>
    <s v="Evans, Miss. Edith Corse"/>
    <x v="1"/>
    <n v="36"/>
    <x v="0"/>
    <x v="0"/>
    <s v="PC 17531"/>
    <n v="1316792"/>
    <s v="A29"/>
    <x v="2"/>
    <x v="1"/>
  </r>
  <r>
    <n v="1005"/>
    <x v="1"/>
    <x v="0"/>
    <s v="Buckley, Miss. Katherine"/>
    <x v="1"/>
    <n v="185"/>
    <x v="0"/>
    <x v="0"/>
    <s v="329944"/>
    <n v="72833"/>
    <s v=""/>
    <x v="0"/>
    <x v="4"/>
  </r>
  <r>
    <n v="1006"/>
    <x v="1"/>
    <x v="2"/>
    <s v="Straus, Mrs. Isidor (Rosalie Ida Blun)"/>
    <x v="1"/>
    <n v="63"/>
    <x v="1"/>
    <x v="0"/>
    <s v="PC 17483"/>
    <n v="3217792"/>
    <s v="C55 C57"/>
    <x v="1"/>
    <x v="2"/>
  </r>
  <r>
    <n v="1007"/>
    <x v="0"/>
    <x v="0"/>
    <s v="Chronopoulos, Mr. Demetrios"/>
    <x v="0"/>
    <n v="18"/>
    <x v="1"/>
    <x v="0"/>
    <s v="2680"/>
    <n v="144542"/>
    <s v=""/>
    <x v="2"/>
    <x v="7"/>
  </r>
  <r>
    <n v="1008"/>
    <x v="0"/>
    <x v="0"/>
    <s v="Thomas, Mr. John"/>
    <x v="0"/>
    <m/>
    <x v="0"/>
    <x v="0"/>
    <s v="2681"/>
    <n v="64375"/>
    <s v=""/>
    <x v="2"/>
    <x v="6"/>
  </r>
  <r>
    <n v="1009"/>
    <x v="1"/>
    <x v="0"/>
    <s v="Sandstrom, Miss. Beatrice Irene"/>
    <x v="1"/>
    <n v="1"/>
    <x v="1"/>
    <x v="1"/>
    <s v="PP 9549"/>
    <n v="167"/>
    <s v="G6"/>
    <x v="1"/>
    <x v="4"/>
  </r>
  <r>
    <n v="1010"/>
    <x v="0"/>
    <x v="2"/>
    <s v="Beattie, Mr. Thomson"/>
    <x v="0"/>
    <n v="36"/>
    <x v="0"/>
    <x v="0"/>
    <s v="13050"/>
    <n v="1752417"/>
    <s v="C6"/>
    <x v="2"/>
    <x v="7"/>
  </r>
  <r>
    <n v="1011"/>
    <x v="1"/>
    <x v="1"/>
    <s v="Chapman, Mrs. John Henry (Sara Elizabeth Lawry)"/>
    <x v="1"/>
    <n v="29"/>
    <x v="1"/>
    <x v="0"/>
    <s v="SC/AH 29037"/>
    <n v="26"/>
    <s v=""/>
    <x v="1"/>
    <x v="0"/>
  </r>
  <r>
    <n v="1012"/>
    <x v="1"/>
    <x v="1"/>
    <s v="Watt, Miss. Bertha J"/>
    <x v="1"/>
    <n v="12"/>
    <x v="0"/>
    <x v="0"/>
    <s v="C.A. 33595"/>
    <n v="1575"/>
    <s v=""/>
    <x v="1"/>
    <x v="1"/>
  </r>
  <r>
    <n v="1013"/>
    <x v="0"/>
    <x v="0"/>
    <s v="Kiernan, Mr. John"/>
    <x v="0"/>
    <m/>
    <x v="1"/>
    <x v="0"/>
    <s v="367227"/>
    <n v="775"/>
    <s v=""/>
    <x v="0"/>
    <x v="3"/>
  </r>
  <r>
    <n v="1014"/>
    <x v="1"/>
    <x v="2"/>
    <s v="Schabert, Mrs. Paul (Emma Mock)"/>
    <x v="1"/>
    <n v="35"/>
    <x v="1"/>
    <x v="0"/>
    <s v="13236"/>
    <n v="15775"/>
    <s v="C28"/>
    <x v="2"/>
    <x v="4"/>
  </r>
  <r>
    <n v="1015"/>
    <x v="0"/>
    <x v="0"/>
    <s v="Carver, Mr. Alfred John"/>
    <x v="0"/>
    <n v="28"/>
    <x v="0"/>
    <x v="0"/>
    <s v="392095"/>
    <n v="725"/>
    <s v=""/>
    <x v="1"/>
    <x v="6"/>
  </r>
  <r>
    <n v="1016"/>
    <x v="0"/>
    <x v="0"/>
    <s v="Kennedy, Mr. John"/>
    <x v="0"/>
    <m/>
    <x v="0"/>
    <x v="0"/>
    <s v="368783"/>
    <n v="775"/>
    <s v=""/>
    <x v="0"/>
    <x v="5"/>
  </r>
  <r>
    <n v="1017"/>
    <x v="1"/>
    <x v="0"/>
    <s v="Cribb, Miss. Laura Alice"/>
    <x v="1"/>
    <n v="17"/>
    <x v="0"/>
    <x v="1"/>
    <s v="371362"/>
    <n v="161"/>
    <s v=""/>
    <x v="1"/>
    <x v="1"/>
  </r>
  <r>
    <n v="1018"/>
    <x v="0"/>
    <x v="0"/>
    <s v="Brobeck, Mr. Karl Rudolf"/>
    <x v="0"/>
    <n v="22"/>
    <x v="0"/>
    <x v="0"/>
    <s v="350045"/>
    <n v="77958"/>
    <s v=""/>
    <x v="1"/>
    <x v="5"/>
  </r>
  <r>
    <n v="1019"/>
    <x v="1"/>
    <x v="0"/>
    <s v="McCoy, Miss. Alicia"/>
    <x v="1"/>
    <m/>
    <x v="2"/>
    <x v="0"/>
    <s v="367226"/>
    <n v="2325"/>
    <s v=""/>
    <x v="0"/>
    <x v="3"/>
  </r>
  <r>
    <n v="1020"/>
    <x v="0"/>
    <x v="1"/>
    <s v="Bowenur, Mr. Solomon"/>
    <x v="0"/>
    <n v="42"/>
    <x v="0"/>
    <x v="0"/>
    <s v="211535"/>
    <n v="13"/>
    <s v=""/>
    <x v="1"/>
    <x v="0"/>
  </r>
  <r>
    <n v="1021"/>
    <x v="0"/>
    <x v="0"/>
    <s v="Petersen, Mr. Marius"/>
    <x v="0"/>
    <n v="24"/>
    <x v="0"/>
    <x v="0"/>
    <s v="342441"/>
    <n v="805"/>
    <s v=""/>
    <x v="1"/>
    <x v="7"/>
  </r>
  <r>
    <n v="1022"/>
    <x v="0"/>
    <x v="0"/>
    <s v="Spinner, Mr. Henry John"/>
    <x v="0"/>
    <n v="32"/>
    <x v="0"/>
    <x v="0"/>
    <s v="STON/OQ. 369943"/>
    <n v="805"/>
    <s v=""/>
    <x v="1"/>
    <x v="4"/>
  </r>
  <r>
    <n v="1023"/>
    <x v="0"/>
    <x v="2"/>
    <s v="Gracie, Col. Archibald IV"/>
    <x v="0"/>
    <n v="53"/>
    <x v="0"/>
    <x v="0"/>
    <s v="113780"/>
    <n v="1285"/>
    <s v="C51"/>
    <x v="2"/>
    <x v="3"/>
  </r>
  <r>
    <n v="1024"/>
    <x v="1"/>
    <x v="0"/>
    <s v="Lefebre, Mrs. Frank (Frances)"/>
    <x v="1"/>
    <m/>
    <x v="0"/>
    <x v="4"/>
    <s v="4133"/>
    <n v="254667"/>
    <s v=""/>
    <x v="1"/>
    <x v="0"/>
  </r>
  <r>
    <n v="1025"/>
    <x v="0"/>
    <x v="0"/>
    <s v="Thomas, Mr. Charles P"/>
    <x v="0"/>
    <m/>
    <x v="1"/>
    <x v="0"/>
    <s v="2621"/>
    <n v="64375"/>
    <s v=""/>
    <x v="2"/>
    <x v="4"/>
  </r>
  <r>
    <n v="1026"/>
    <x v="0"/>
    <x v="0"/>
    <s v="Dintcheff, Mr. Valtcho"/>
    <x v="0"/>
    <n v="43"/>
    <x v="0"/>
    <x v="0"/>
    <s v="349226"/>
    <n v="78958"/>
    <s v=""/>
    <x v="1"/>
    <x v="5"/>
  </r>
  <r>
    <n v="1027"/>
    <x v="0"/>
    <x v="0"/>
    <s v="Carlsson, Mr. Carl Robert"/>
    <x v="0"/>
    <n v="24"/>
    <x v="0"/>
    <x v="0"/>
    <s v="350409"/>
    <n v="78542"/>
    <s v=""/>
    <x v="1"/>
    <x v="6"/>
  </r>
  <r>
    <n v="1028"/>
    <x v="0"/>
    <x v="0"/>
    <s v="Zakarian, Mr. Mapriededer"/>
    <x v="0"/>
    <n v="265"/>
    <x v="0"/>
    <x v="0"/>
    <s v="2656"/>
    <n v="7225"/>
    <s v=""/>
    <x v="2"/>
    <x v="3"/>
  </r>
  <r>
    <n v="1029"/>
    <x v="0"/>
    <x v="1"/>
    <s v="Schmidt, Mr. August"/>
    <x v="0"/>
    <n v="26"/>
    <x v="0"/>
    <x v="0"/>
    <s v="248659"/>
    <n v="13"/>
    <s v=""/>
    <x v="1"/>
    <x v="2"/>
  </r>
  <r>
    <n v="1030"/>
    <x v="1"/>
    <x v="0"/>
    <s v="Drapkin, Miss. Jennie"/>
    <x v="1"/>
    <n v="23"/>
    <x v="0"/>
    <x v="0"/>
    <s v="SOTON/OQ 392083"/>
    <n v="805"/>
    <s v=""/>
    <x v="1"/>
    <x v="4"/>
  </r>
  <r>
    <n v="1031"/>
    <x v="0"/>
    <x v="0"/>
    <s v="Goodwin, Mr. Charles Frederick"/>
    <x v="0"/>
    <n v="40"/>
    <x v="1"/>
    <x v="5"/>
    <s v="CA 2144"/>
    <n v="469"/>
    <s v=""/>
    <x v="1"/>
    <x v="7"/>
  </r>
  <r>
    <n v="1032"/>
    <x v="1"/>
    <x v="0"/>
    <s v="Goodwin, Miss. Jessie Allis"/>
    <x v="1"/>
    <n v="10"/>
    <x v="5"/>
    <x v="3"/>
    <s v="CA 2144"/>
    <n v="469"/>
    <s v=""/>
    <x v="1"/>
    <x v="5"/>
  </r>
  <r>
    <n v="1033"/>
    <x v="1"/>
    <x v="2"/>
    <s v="Daniels, Miss. Sarah"/>
    <x v="1"/>
    <n v="33"/>
    <x v="0"/>
    <x v="0"/>
    <s v="113781"/>
    <n v="25155"/>
    <s v=""/>
    <x v="1"/>
    <x v="3"/>
  </r>
  <r>
    <n v="1034"/>
    <x v="0"/>
    <x v="2"/>
    <s v="Ryerson, Mr. Arthur Larned"/>
    <x v="0"/>
    <n v="61"/>
    <x v="1"/>
    <x v="2"/>
    <s v="PC 17608"/>
    <n v="362375"/>
    <s v="B57 B59 B63 B66"/>
    <x v="2"/>
    <x v="0"/>
  </r>
  <r>
    <n v="1035"/>
    <x v="0"/>
    <x v="1"/>
    <s v="Beauchamp, Mr. Henry James"/>
    <x v="0"/>
    <n v="28"/>
    <x v="0"/>
    <x v="0"/>
    <s v="244358"/>
    <n v="26"/>
    <s v=""/>
    <x v="1"/>
    <x v="5"/>
  </r>
  <r>
    <n v="1036"/>
    <x v="0"/>
    <x v="2"/>
    <s v="Lindeberg-Lind, Mr. Erik Gustaf (Mr Edward Lingrey&quot;)&quot;"/>
    <x v="0"/>
    <n v="42"/>
    <x v="0"/>
    <x v="0"/>
    <s v="17475"/>
    <n v="12655"/>
    <s v=""/>
    <x v="1"/>
    <x v="6"/>
  </r>
  <r>
    <n v="1037"/>
    <x v="0"/>
    <x v="0"/>
    <s v="Vander Planke, Mr. Julius"/>
    <x v="0"/>
    <n v="31"/>
    <x v="3"/>
    <x v="0"/>
    <s v="345763"/>
    <n v="18"/>
    <s v=""/>
    <x v="1"/>
    <x v="4"/>
  </r>
  <r>
    <n v="1038"/>
    <x v="0"/>
    <x v="2"/>
    <s v="Hilliard, Mr. Herbert Henry"/>
    <x v="0"/>
    <m/>
    <x v="0"/>
    <x v="0"/>
    <s v="17463"/>
    <n v="1518625"/>
    <s v="E46"/>
    <x v="1"/>
    <x v="3"/>
  </r>
  <r>
    <n v="1039"/>
    <x v="0"/>
    <x v="0"/>
    <s v="Davies, Mr. Evan"/>
    <x v="0"/>
    <n v="22"/>
    <x v="0"/>
    <x v="0"/>
    <s v="SC/A4 23568"/>
    <n v="805"/>
    <s v=""/>
    <x v="1"/>
    <x v="4"/>
  </r>
  <r>
    <n v="1040"/>
    <x v="0"/>
    <x v="2"/>
    <s v="Crafton, Mr. John Bertram"/>
    <x v="0"/>
    <m/>
    <x v="0"/>
    <x v="0"/>
    <s v="113791"/>
    <n v="12655"/>
    <s v=""/>
    <x v="1"/>
    <x v="4"/>
  </r>
  <r>
    <n v="1041"/>
    <x v="0"/>
    <x v="1"/>
    <s v="Lahtinen, Rev. William"/>
    <x v="0"/>
    <n v="30"/>
    <x v="1"/>
    <x v="1"/>
    <s v="250651"/>
    <n v="26"/>
    <s v=""/>
    <x v="1"/>
    <x v="3"/>
  </r>
  <r>
    <n v="1042"/>
    <x v="1"/>
    <x v="2"/>
    <s v="Earnshaw, Mrs. Boulton (Olive Potter)"/>
    <x v="1"/>
    <n v="23"/>
    <x v="0"/>
    <x v="1"/>
    <s v="11767"/>
    <n v="1831583"/>
    <s v="C54"/>
    <x v="2"/>
    <x v="7"/>
  </r>
  <r>
    <n v="1043"/>
    <x v="0"/>
    <x v="0"/>
    <s v="Matinoff, Mr. Nicola"/>
    <x v="0"/>
    <m/>
    <x v="0"/>
    <x v="0"/>
    <s v="349255"/>
    <n v="78958"/>
    <s v=""/>
    <x v="2"/>
    <x v="4"/>
  </r>
  <r>
    <n v="1044"/>
    <x v="0"/>
    <x v="0"/>
    <s v="Storey, Mr. Thomas"/>
    <x v="0"/>
    <n v="605"/>
    <x v="0"/>
    <x v="0"/>
    <s v="3701"/>
    <n v="0"/>
    <s v=""/>
    <x v="1"/>
    <x v="3"/>
  </r>
  <r>
    <n v="1045"/>
    <x v="1"/>
    <x v="0"/>
    <s v="Klasen, Mrs. (Hulda Kristina Eugenia Lofqvist)"/>
    <x v="1"/>
    <n v="36"/>
    <x v="0"/>
    <x v="3"/>
    <s v="350405"/>
    <n v="121833"/>
    <s v=""/>
    <x v="1"/>
    <x v="6"/>
  </r>
  <r>
    <n v="1046"/>
    <x v="0"/>
    <x v="0"/>
    <s v="Asplund, Master. Filip Oscar"/>
    <x v="0"/>
    <n v="13"/>
    <x v="4"/>
    <x v="3"/>
    <s v="347077"/>
    <n v="313875"/>
    <s v=""/>
    <x v="1"/>
    <x v="5"/>
  </r>
  <r>
    <n v="1047"/>
    <x v="0"/>
    <x v="0"/>
    <s v="Duquemin, Mr. Joseph"/>
    <x v="0"/>
    <n v="24"/>
    <x v="0"/>
    <x v="0"/>
    <s v="S.O./P.P. 752"/>
    <n v="755"/>
    <s v=""/>
    <x v="1"/>
    <x v="7"/>
  </r>
  <r>
    <n v="1048"/>
    <x v="1"/>
    <x v="2"/>
    <s v="Bird, Miss. Ellen"/>
    <x v="1"/>
    <n v="29"/>
    <x v="0"/>
    <x v="0"/>
    <s v="PC 17483"/>
    <n v="3217792"/>
    <s v="C97"/>
    <x v="1"/>
    <x v="1"/>
  </r>
  <r>
    <n v="1049"/>
    <x v="1"/>
    <x v="0"/>
    <s v="Lundin, Miss. Olga Elida"/>
    <x v="1"/>
    <n v="23"/>
    <x v="0"/>
    <x v="0"/>
    <s v="347469"/>
    <n v="78542"/>
    <s v=""/>
    <x v="1"/>
    <x v="2"/>
  </r>
  <r>
    <n v="1050"/>
    <x v="0"/>
    <x v="2"/>
    <s v="Borebank, Mr. John James"/>
    <x v="0"/>
    <n v="42"/>
    <x v="0"/>
    <x v="0"/>
    <s v="110489"/>
    <n v="12655"/>
    <s v="D22"/>
    <x v="1"/>
    <x v="3"/>
  </r>
  <r>
    <n v="1051"/>
    <x v="1"/>
    <x v="0"/>
    <s v="Peacock, Mrs. Benjamin (Edith Nile)"/>
    <x v="1"/>
    <n v="26"/>
    <x v="0"/>
    <x v="3"/>
    <s v="SOTON/O.Q. 3101315"/>
    <n v="13775"/>
    <s v=""/>
    <x v="1"/>
    <x v="0"/>
  </r>
  <r>
    <n v="1052"/>
    <x v="1"/>
    <x v="0"/>
    <s v="Smyth, Miss. Julia"/>
    <x v="1"/>
    <m/>
    <x v="0"/>
    <x v="0"/>
    <s v="335432"/>
    <n v="77333"/>
    <s v=""/>
    <x v="0"/>
    <x v="7"/>
  </r>
  <r>
    <n v="1053"/>
    <x v="0"/>
    <x v="0"/>
    <s v="Touma, Master. Georges Youssef"/>
    <x v="0"/>
    <n v="7"/>
    <x v="1"/>
    <x v="1"/>
    <s v="2650"/>
    <n v="152458"/>
    <s v=""/>
    <x v="2"/>
    <x v="1"/>
  </r>
  <r>
    <n v="1054"/>
    <x v="1"/>
    <x v="1"/>
    <s v="Wright, Miss. Marion"/>
    <x v="1"/>
    <n v="26"/>
    <x v="0"/>
    <x v="0"/>
    <s v="220844"/>
    <n v="135"/>
    <s v=""/>
    <x v="1"/>
    <x v="1"/>
  </r>
  <r>
    <n v="1055"/>
    <x v="0"/>
    <x v="0"/>
    <s v="Pearce, Mr. Ernest"/>
    <x v="0"/>
    <m/>
    <x v="0"/>
    <x v="0"/>
    <s v="343271"/>
    <n v="7"/>
    <s v=""/>
    <x v="1"/>
    <x v="0"/>
  </r>
  <r>
    <n v="1056"/>
    <x v="0"/>
    <x v="1"/>
    <s v="Peruschitz, Rev. Joseph Maria"/>
    <x v="0"/>
    <n v="41"/>
    <x v="0"/>
    <x v="0"/>
    <s v="237393"/>
    <n v="13"/>
    <s v=""/>
    <x v="1"/>
    <x v="7"/>
  </r>
  <r>
    <n v="1057"/>
    <x v="1"/>
    <x v="0"/>
    <s v="Kink-Heilmann, Mrs. Anton (Luise Heilmann)"/>
    <x v="1"/>
    <n v="26"/>
    <x v="1"/>
    <x v="1"/>
    <s v="315153"/>
    <n v="22025"/>
    <s v=""/>
    <x v="1"/>
    <x v="4"/>
  </r>
  <r>
    <n v="1058"/>
    <x v="0"/>
    <x v="2"/>
    <s v="Brandeis, Mr. Emil"/>
    <x v="0"/>
    <n v="48"/>
    <x v="0"/>
    <x v="0"/>
    <s v="PC 17591"/>
    <n v="1504958"/>
    <s v="B10"/>
    <x v="2"/>
    <x v="7"/>
  </r>
  <r>
    <n v="1059"/>
    <x v="0"/>
    <x v="0"/>
    <s v="Ford, Mr. Edward Watson"/>
    <x v="0"/>
    <n v="18"/>
    <x v="2"/>
    <x v="3"/>
    <s v="W./C. 6608"/>
    <n v="34375"/>
    <s v=""/>
    <x v="1"/>
    <x v="6"/>
  </r>
  <r>
    <n v="1060"/>
    <x v="1"/>
    <x v="2"/>
    <s v="Cassebeer, Mrs. Henry Arthur Jr (Eleanor Genevieve Fosdick)"/>
    <x v="1"/>
    <m/>
    <x v="0"/>
    <x v="0"/>
    <s v="17770"/>
    <n v="1277208"/>
    <s v=""/>
    <x v="2"/>
    <x v="7"/>
  </r>
  <r>
    <n v="1061"/>
    <x v="1"/>
    <x v="0"/>
    <s v="Hellstrom, Miss. Hilda Maria"/>
    <x v="1"/>
    <n v="22"/>
    <x v="0"/>
    <x v="0"/>
    <s v="7548"/>
    <n v="89625"/>
    <s v=""/>
    <x v="1"/>
    <x v="6"/>
  </r>
  <r>
    <n v="1062"/>
    <x v="0"/>
    <x v="0"/>
    <s v="Lithman, Mr. Simon"/>
    <x v="0"/>
    <m/>
    <x v="0"/>
    <x v="0"/>
    <s v="S.O./P.P. 251"/>
    <n v="755"/>
    <s v=""/>
    <x v="1"/>
    <x v="0"/>
  </r>
  <r>
    <n v="1063"/>
    <x v="0"/>
    <x v="0"/>
    <s v="Zakarian, Mr. Ortin"/>
    <x v="0"/>
    <n v="27"/>
    <x v="0"/>
    <x v="0"/>
    <s v="2670"/>
    <n v="7225"/>
    <s v=""/>
    <x v="2"/>
    <x v="0"/>
  </r>
  <r>
    <n v="1064"/>
    <x v="0"/>
    <x v="0"/>
    <s v="Dyker, Mr. Adolf Fredrik"/>
    <x v="0"/>
    <n v="23"/>
    <x v="1"/>
    <x v="0"/>
    <s v="347072"/>
    <n v="139"/>
    <s v=""/>
    <x v="1"/>
    <x v="3"/>
  </r>
  <r>
    <n v="1065"/>
    <x v="0"/>
    <x v="0"/>
    <s v="Torfa, Mr. Assad"/>
    <x v="0"/>
    <m/>
    <x v="0"/>
    <x v="0"/>
    <s v="2673"/>
    <n v="72292"/>
    <s v=""/>
    <x v="2"/>
    <x v="2"/>
  </r>
  <r>
    <n v="1066"/>
    <x v="0"/>
    <x v="0"/>
    <s v="Asplund, Mr. Carl Oscar Vilhelm Gustafsson"/>
    <x v="0"/>
    <n v="40"/>
    <x v="1"/>
    <x v="6"/>
    <s v="347077"/>
    <n v="313875"/>
    <s v=""/>
    <x v="1"/>
    <x v="3"/>
  </r>
  <r>
    <n v="1067"/>
    <x v="1"/>
    <x v="1"/>
    <s v="Brown, Miss. Edith Eileen"/>
    <x v="1"/>
    <n v="15"/>
    <x v="0"/>
    <x v="3"/>
    <s v="29750"/>
    <n v="39"/>
    <s v=""/>
    <x v="1"/>
    <x v="3"/>
  </r>
  <r>
    <n v="1068"/>
    <x v="1"/>
    <x v="1"/>
    <s v="Sincock, Miss. Maude"/>
    <x v="1"/>
    <n v="20"/>
    <x v="0"/>
    <x v="0"/>
    <s v="C.A. 33112"/>
    <n v="3675"/>
    <s v=""/>
    <x v="1"/>
    <x v="5"/>
  </r>
  <r>
    <n v="1069"/>
    <x v="0"/>
    <x v="2"/>
    <s v="Stengel, Mr. Charles Emil Henry"/>
    <x v="0"/>
    <n v="54"/>
    <x v="1"/>
    <x v="0"/>
    <s v="11778"/>
    <n v="1554417"/>
    <s v="C116"/>
    <x v="2"/>
    <x v="6"/>
  </r>
  <r>
    <n v="1070"/>
    <x v="1"/>
    <x v="1"/>
    <s v="Becker, Mrs. Allen Oliver (Nellie E Baumgardner)"/>
    <x v="1"/>
    <n v="36"/>
    <x v="0"/>
    <x v="2"/>
    <s v="230136"/>
    <n v="39"/>
    <s v="F4"/>
    <x v="1"/>
    <x v="5"/>
  </r>
  <r>
    <n v="1071"/>
    <x v="1"/>
    <x v="2"/>
    <s v="Compton, Mrs. Alexander Taylor (Mary Eliza Ingersoll)"/>
    <x v="1"/>
    <n v="64"/>
    <x v="0"/>
    <x v="3"/>
    <s v="PC 17756"/>
    <n v="1831583"/>
    <s v="E45"/>
    <x v="2"/>
    <x v="7"/>
  </r>
  <r>
    <n v="1072"/>
    <x v="0"/>
    <x v="1"/>
    <s v="McCrie, Mr. James Matthew"/>
    <x v="0"/>
    <n v="30"/>
    <x v="0"/>
    <x v="0"/>
    <s v="233478"/>
    <n v="13"/>
    <s v=""/>
    <x v="1"/>
    <x v="4"/>
  </r>
  <r>
    <n v="1073"/>
    <x v="0"/>
    <x v="2"/>
    <s v="Compton, Mr. Alexander Taylor Jr"/>
    <x v="0"/>
    <n v="37"/>
    <x v="1"/>
    <x v="1"/>
    <s v="PC 17756"/>
    <n v="1831583"/>
    <s v="E52"/>
    <x v="2"/>
    <x v="6"/>
  </r>
  <r>
    <n v="1074"/>
    <x v="1"/>
    <x v="2"/>
    <s v="Marvin, Mrs. Daniel Warner (Mary Graham Carmichael Farquarson)"/>
    <x v="1"/>
    <n v="18"/>
    <x v="1"/>
    <x v="0"/>
    <s v="113773"/>
    <n v="1531"/>
    <s v="D30"/>
    <x v="1"/>
    <x v="7"/>
  </r>
  <r>
    <n v="1075"/>
    <x v="0"/>
    <x v="0"/>
    <s v="Lane, Mr. Patrick"/>
    <x v="0"/>
    <m/>
    <x v="0"/>
    <x v="0"/>
    <s v="7935"/>
    <n v="775"/>
    <s v=""/>
    <x v="0"/>
    <x v="2"/>
  </r>
  <r>
    <n v="1076"/>
    <x v="1"/>
    <x v="2"/>
    <s v="Douglas, Mrs. Frederick Charles (Mary Helene Baxter)"/>
    <x v="1"/>
    <n v="27"/>
    <x v="1"/>
    <x v="1"/>
    <s v="PC 17558"/>
    <n v="3475208"/>
    <s v="B58 B60"/>
    <x v="2"/>
    <x v="4"/>
  </r>
  <r>
    <n v="1077"/>
    <x v="0"/>
    <x v="1"/>
    <s v="Maybery, Mr. Frank Hubert"/>
    <x v="0"/>
    <n v="40"/>
    <x v="0"/>
    <x v="0"/>
    <s v="239059"/>
    <n v="16"/>
    <s v=""/>
    <x v="1"/>
    <x v="3"/>
  </r>
  <r>
    <n v="1078"/>
    <x v="1"/>
    <x v="1"/>
    <s v="Phillips, Miss. Alice Frances Louisa"/>
    <x v="1"/>
    <n v="21"/>
    <x v="0"/>
    <x v="1"/>
    <s v="S.O./P.P. 2"/>
    <n v="21"/>
    <s v=""/>
    <x v="1"/>
    <x v="3"/>
  </r>
  <r>
    <n v="1079"/>
    <x v="0"/>
    <x v="0"/>
    <s v="Davies, Mr. Joseph"/>
    <x v="0"/>
    <n v="17"/>
    <x v="2"/>
    <x v="0"/>
    <s v="A/4 48873"/>
    <n v="805"/>
    <s v=""/>
    <x v="1"/>
    <x v="2"/>
  </r>
  <r>
    <n v="1080"/>
    <x v="1"/>
    <x v="0"/>
    <s v="Sage, Miss. Ada"/>
    <x v="1"/>
    <m/>
    <x v="6"/>
    <x v="3"/>
    <s v="CA. 2343"/>
    <n v="6955"/>
    <s v=""/>
    <x v="1"/>
    <x v="4"/>
  </r>
  <r>
    <n v="1081"/>
    <x v="0"/>
    <x v="1"/>
    <s v="Veal, Mr. James"/>
    <x v="0"/>
    <n v="40"/>
    <x v="0"/>
    <x v="0"/>
    <s v="28221"/>
    <n v="13"/>
    <s v=""/>
    <x v="1"/>
    <x v="7"/>
  </r>
  <r>
    <n v="1082"/>
    <x v="0"/>
    <x v="1"/>
    <s v="Angle, Mr. William A"/>
    <x v="0"/>
    <n v="34"/>
    <x v="1"/>
    <x v="0"/>
    <s v="226875"/>
    <n v="26"/>
    <s v=""/>
    <x v="1"/>
    <x v="0"/>
  </r>
  <r>
    <n v="1083"/>
    <x v="0"/>
    <x v="2"/>
    <s v="Salomon, Mr. Abraham L"/>
    <x v="0"/>
    <m/>
    <x v="0"/>
    <x v="0"/>
    <s v="111163"/>
    <n v="126"/>
    <s v=""/>
    <x v="1"/>
    <x v="7"/>
  </r>
  <r>
    <n v="1084"/>
    <x v="0"/>
    <x v="0"/>
    <s v="van Billiard, Master. Walter John"/>
    <x v="0"/>
    <n v="115"/>
    <x v="1"/>
    <x v="1"/>
    <s v="A/5. 851"/>
    <n v="145"/>
    <s v=""/>
    <x v="1"/>
    <x v="5"/>
  </r>
  <r>
    <n v="1085"/>
    <x v="0"/>
    <x v="1"/>
    <s v="Lingane, Mr. John"/>
    <x v="0"/>
    <n v="61"/>
    <x v="0"/>
    <x v="0"/>
    <s v="235509"/>
    <n v="1235"/>
    <s v=""/>
    <x v="0"/>
    <x v="6"/>
  </r>
  <r>
    <n v="1086"/>
    <x v="0"/>
    <x v="1"/>
    <s v="Drew, Master. Marshall Brines"/>
    <x v="0"/>
    <n v="8"/>
    <x v="0"/>
    <x v="3"/>
    <s v="28220"/>
    <n v="325"/>
    <s v=""/>
    <x v="1"/>
    <x v="3"/>
  </r>
  <r>
    <n v="1087"/>
    <x v="0"/>
    <x v="0"/>
    <s v="Karlsson, Mr. Julius Konrad Eugen"/>
    <x v="0"/>
    <n v="33"/>
    <x v="0"/>
    <x v="0"/>
    <s v="347465"/>
    <n v="78542"/>
    <s v=""/>
    <x v="1"/>
    <x v="1"/>
  </r>
  <r>
    <n v="1088"/>
    <x v="0"/>
    <x v="2"/>
    <s v="Spedden, Master. Robert Douglas"/>
    <x v="0"/>
    <n v="6"/>
    <x v="0"/>
    <x v="3"/>
    <s v="16966"/>
    <n v="2345"/>
    <s v="E34"/>
    <x v="2"/>
    <x v="5"/>
  </r>
  <r>
    <n v="1089"/>
    <x v="1"/>
    <x v="0"/>
    <s v="Nilsson, Miss. Berta Olivia"/>
    <x v="1"/>
    <n v="18"/>
    <x v="0"/>
    <x v="0"/>
    <s v="347066"/>
    <n v="7775"/>
    <s v=""/>
    <x v="1"/>
    <x v="3"/>
  </r>
  <r>
    <n v="1090"/>
    <x v="0"/>
    <x v="1"/>
    <s v="Baimbrigge, Mr. Charles Robert"/>
    <x v="0"/>
    <n v="23"/>
    <x v="0"/>
    <x v="0"/>
    <s v="C.A. 31030"/>
    <n v="105"/>
    <s v=""/>
    <x v="1"/>
    <x v="6"/>
  </r>
  <r>
    <n v="1091"/>
    <x v="1"/>
    <x v="0"/>
    <s v="Rasmussen, Mrs. (Lena Jacobsen Solvang)"/>
    <x v="1"/>
    <m/>
    <x v="0"/>
    <x v="0"/>
    <s v="65305"/>
    <n v="81125"/>
    <s v=""/>
    <x v="1"/>
    <x v="5"/>
  </r>
  <r>
    <n v="1092"/>
    <x v="1"/>
    <x v="0"/>
    <s v="Murphy, Miss. Nora"/>
    <x v="1"/>
    <m/>
    <x v="0"/>
    <x v="0"/>
    <s v="36568"/>
    <n v="155"/>
    <s v=""/>
    <x v="0"/>
    <x v="7"/>
  </r>
  <r>
    <n v="1093"/>
    <x v="0"/>
    <x v="0"/>
    <s v="Danbom, Master. Gilbert Sigvard Emanuel"/>
    <x v="0"/>
    <n v="33"/>
    <x v="0"/>
    <x v="3"/>
    <s v="347080"/>
    <n v="144"/>
    <s v=""/>
    <x v="1"/>
    <x v="3"/>
  </r>
  <r>
    <n v="1094"/>
    <x v="0"/>
    <x v="2"/>
    <s v="Astor, Col. John Jacob"/>
    <x v="0"/>
    <n v="47"/>
    <x v="1"/>
    <x v="0"/>
    <s v="PC 17757"/>
    <n v="327525"/>
    <s v="C62 C64"/>
    <x v="2"/>
    <x v="7"/>
  </r>
  <r>
    <n v="1095"/>
    <x v="1"/>
    <x v="1"/>
    <s v="Quick, Miss. Winifred Vera"/>
    <x v="1"/>
    <n v="8"/>
    <x v="1"/>
    <x v="1"/>
    <s v="26360"/>
    <n v="26"/>
    <s v=""/>
    <x v="1"/>
    <x v="0"/>
  </r>
  <r>
    <n v="1096"/>
    <x v="0"/>
    <x v="1"/>
    <s v="Andrew, Mr. Frank Thomas"/>
    <x v="0"/>
    <n v="25"/>
    <x v="0"/>
    <x v="0"/>
    <s v="C.A. 34050"/>
    <n v="105"/>
    <s v=""/>
    <x v="1"/>
    <x v="7"/>
  </r>
  <r>
    <n v="1097"/>
    <x v="0"/>
    <x v="2"/>
    <s v="Omont, Mr. Alfred Fernand"/>
    <x v="0"/>
    <m/>
    <x v="0"/>
    <x v="0"/>
    <s v="F.C. 12998"/>
    <n v="1257417"/>
    <s v=""/>
    <x v="2"/>
    <x v="7"/>
  </r>
  <r>
    <n v="1098"/>
    <x v="1"/>
    <x v="0"/>
    <s v="McGowan, Miss. Katherine"/>
    <x v="1"/>
    <n v="35"/>
    <x v="0"/>
    <x v="0"/>
    <s v="9232"/>
    <n v="775"/>
    <s v=""/>
    <x v="0"/>
    <x v="3"/>
  </r>
  <r>
    <n v="1099"/>
    <x v="0"/>
    <x v="1"/>
    <s v="Collett, Mr. Sidney C Stuart"/>
    <x v="0"/>
    <n v="24"/>
    <x v="0"/>
    <x v="0"/>
    <s v="28034"/>
    <n v="105"/>
    <s v=""/>
    <x v="1"/>
    <x v="6"/>
  </r>
  <r>
    <n v="1100"/>
    <x v="1"/>
    <x v="2"/>
    <s v="Rosenbaum, Miss. Edith Louise"/>
    <x v="1"/>
    <n v="33"/>
    <x v="0"/>
    <x v="0"/>
    <s v="PC 17613"/>
    <n v="1277208"/>
    <s v="A11"/>
    <x v="2"/>
    <x v="6"/>
  </r>
  <r>
    <n v="1101"/>
    <x v="0"/>
    <x v="0"/>
    <s v="Delalic, Mr. Redjo"/>
    <x v="0"/>
    <n v="25"/>
    <x v="0"/>
    <x v="0"/>
    <s v="349250"/>
    <n v="78958"/>
    <s v=""/>
    <x v="1"/>
    <x v="3"/>
  </r>
  <r>
    <n v="1102"/>
    <x v="0"/>
    <x v="0"/>
    <s v="Andersen, Mr. Albert Karvin"/>
    <x v="0"/>
    <n v="32"/>
    <x v="0"/>
    <x v="0"/>
    <s v="C 4001"/>
    <n v="22525"/>
    <s v=""/>
    <x v="1"/>
    <x v="6"/>
  </r>
  <r>
    <n v="1103"/>
    <x v="0"/>
    <x v="0"/>
    <s v="Finoli, Mr. Luigi"/>
    <x v="0"/>
    <m/>
    <x v="0"/>
    <x v="0"/>
    <s v="SOTON/O.Q. 3101308"/>
    <n v="705"/>
    <s v=""/>
    <x v="1"/>
    <x v="6"/>
  </r>
  <r>
    <n v="1104"/>
    <x v="0"/>
    <x v="1"/>
    <s v="Deacon, Mr. Percy William"/>
    <x v="0"/>
    <n v="17"/>
    <x v="0"/>
    <x v="0"/>
    <s v="S.O.C. 14879"/>
    <n v="735"/>
    <s v=""/>
    <x v="1"/>
    <x v="5"/>
  </r>
  <r>
    <n v="1105"/>
    <x v="1"/>
    <x v="1"/>
    <s v="Howard, Mrs. Benjamin (Ellen Truelove Arman)"/>
    <x v="1"/>
    <n v="60"/>
    <x v="1"/>
    <x v="0"/>
    <s v="24065"/>
    <n v="26"/>
    <s v=""/>
    <x v="1"/>
    <x v="1"/>
  </r>
  <r>
    <n v="1106"/>
    <x v="1"/>
    <x v="0"/>
    <s v="Andersson, Miss. Ida Augusta Margareta"/>
    <x v="1"/>
    <n v="38"/>
    <x v="4"/>
    <x v="3"/>
    <s v="347091"/>
    <n v="7775"/>
    <s v=""/>
    <x v="1"/>
    <x v="7"/>
  </r>
  <r>
    <n v="1107"/>
    <x v="0"/>
    <x v="2"/>
    <s v="Head, Mr. Christopher"/>
    <x v="0"/>
    <n v="42"/>
    <x v="0"/>
    <x v="0"/>
    <s v="113038"/>
    <n v="1425"/>
    <s v="B11"/>
    <x v="1"/>
    <x v="0"/>
  </r>
  <r>
    <n v="1108"/>
    <x v="1"/>
    <x v="0"/>
    <s v="Mahon, Miss. Bridget Delia"/>
    <x v="1"/>
    <m/>
    <x v="0"/>
    <x v="0"/>
    <s v="330924"/>
    <n v="78792"/>
    <s v=""/>
    <x v="0"/>
    <x v="6"/>
  </r>
  <r>
    <n v="1109"/>
    <x v="0"/>
    <x v="2"/>
    <s v="Wick, Mr. George Dennick"/>
    <x v="0"/>
    <n v="57"/>
    <x v="1"/>
    <x v="1"/>
    <s v="36928"/>
    <n v="2648667"/>
    <s v=""/>
    <x v="1"/>
    <x v="1"/>
  </r>
  <r>
    <n v="1110"/>
    <x v="1"/>
    <x v="2"/>
    <s v="Widener, Mrs. George Dunton (Eleanor Elkins)"/>
    <x v="1"/>
    <n v="50"/>
    <x v="1"/>
    <x v="1"/>
    <s v="113503"/>
    <n v="3115"/>
    <s v="C80"/>
    <x v="2"/>
    <x v="1"/>
  </r>
  <r>
    <n v="1111"/>
    <x v="0"/>
    <x v="0"/>
    <s v="Thomson, Mr. Alexander Morrison"/>
    <x v="0"/>
    <m/>
    <x v="0"/>
    <x v="0"/>
    <s v="32302"/>
    <n v="805"/>
    <s v=""/>
    <x v="1"/>
    <x v="7"/>
  </r>
  <r>
    <n v="1112"/>
    <x v="1"/>
    <x v="1"/>
    <s v="Duran y More, Miss. Florentina"/>
    <x v="1"/>
    <n v="30"/>
    <x v="1"/>
    <x v="0"/>
    <s v="SC/PARIS 2148"/>
    <n v="138583"/>
    <s v=""/>
    <x v="2"/>
    <x v="5"/>
  </r>
  <r>
    <n v="1113"/>
    <x v="0"/>
    <x v="0"/>
    <s v="Reynolds, Mr. Harold J"/>
    <x v="0"/>
    <n v="21"/>
    <x v="0"/>
    <x v="0"/>
    <s v="342684"/>
    <n v="805"/>
    <s v=""/>
    <x v="1"/>
    <x v="3"/>
  </r>
  <r>
    <n v="1114"/>
    <x v="1"/>
    <x v="1"/>
    <s v="Cook, Mrs. (Selena Rogers)"/>
    <x v="1"/>
    <n v="22"/>
    <x v="0"/>
    <x v="0"/>
    <s v="W./C. 14266"/>
    <n v="105"/>
    <s v="F33"/>
    <x v="1"/>
    <x v="0"/>
  </r>
  <r>
    <n v="1115"/>
    <x v="0"/>
    <x v="0"/>
    <s v="Karlsson, Mr. Einar Gervasius"/>
    <x v="0"/>
    <n v="21"/>
    <x v="0"/>
    <x v="0"/>
    <s v="350053"/>
    <n v="77958"/>
    <s v=""/>
    <x v="1"/>
    <x v="5"/>
  </r>
  <r>
    <n v="1116"/>
    <x v="1"/>
    <x v="2"/>
    <s v="Candee, Mrs. Edward (Helen Churchill Hungerford)"/>
    <x v="1"/>
    <n v="53"/>
    <x v="0"/>
    <x v="0"/>
    <s v="PC 17606"/>
    <n v="1274458"/>
    <s v=""/>
    <x v="2"/>
    <x v="0"/>
  </r>
  <r>
    <n v="1117"/>
    <x v="1"/>
    <x v="0"/>
    <s v="Moubarek, Mrs. George (Omine Amenia&quot; Alexander)&quot;"/>
    <x v="1"/>
    <m/>
    <x v="0"/>
    <x v="3"/>
    <s v="2661"/>
    <n v="152458"/>
    <s v=""/>
    <x v="2"/>
    <x v="3"/>
  </r>
  <r>
    <n v="1118"/>
    <x v="0"/>
    <x v="0"/>
    <s v="Asplund, Mr. Johan Charles"/>
    <x v="0"/>
    <n v="23"/>
    <x v="0"/>
    <x v="0"/>
    <s v="350054"/>
    <n v="77958"/>
    <s v=""/>
    <x v="1"/>
    <x v="7"/>
  </r>
  <r>
    <n v="1119"/>
    <x v="1"/>
    <x v="0"/>
    <s v="McNeill, Miss. Bridget"/>
    <x v="1"/>
    <m/>
    <x v="0"/>
    <x v="0"/>
    <s v="370368"/>
    <n v="775"/>
    <s v=""/>
    <x v="0"/>
    <x v="7"/>
  </r>
  <r>
    <n v="1120"/>
    <x v="0"/>
    <x v="0"/>
    <s v="Everett, Mr. Thomas James"/>
    <x v="0"/>
    <n v="405"/>
    <x v="0"/>
    <x v="0"/>
    <s v="C.A. 6212"/>
    <n v="151"/>
    <s v=""/>
    <x v="1"/>
    <x v="4"/>
  </r>
  <r>
    <n v="1121"/>
    <x v="0"/>
    <x v="1"/>
    <s v="Hocking, Mr. Samuel James Metcalfe"/>
    <x v="0"/>
    <n v="36"/>
    <x v="0"/>
    <x v="0"/>
    <s v="242963"/>
    <n v="13"/>
    <s v=""/>
    <x v="1"/>
    <x v="2"/>
  </r>
  <r>
    <n v="1122"/>
    <x v="0"/>
    <x v="1"/>
    <s v="Sweet, Mr. George Frederick"/>
    <x v="0"/>
    <n v="14"/>
    <x v="0"/>
    <x v="0"/>
    <s v="220845"/>
    <n v="65"/>
    <s v=""/>
    <x v="1"/>
    <x v="3"/>
  </r>
  <r>
    <n v="1123"/>
    <x v="1"/>
    <x v="2"/>
    <s v="Willard, Miss. Constance"/>
    <x v="1"/>
    <n v="21"/>
    <x v="0"/>
    <x v="0"/>
    <s v="113795"/>
    <n v="12655"/>
    <s v=""/>
    <x v="1"/>
    <x v="1"/>
  </r>
  <r>
    <n v="1124"/>
    <x v="0"/>
    <x v="0"/>
    <s v="Wiklund, Mr. Karl Johan"/>
    <x v="0"/>
    <n v="21"/>
    <x v="1"/>
    <x v="0"/>
    <s v="3101266"/>
    <n v="64958"/>
    <s v=""/>
    <x v="1"/>
    <x v="7"/>
  </r>
  <r>
    <n v="1125"/>
    <x v="0"/>
    <x v="0"/>
    <s v="Linehan, Mr. Michael"/>
    <x v="0"/>
    <m/>
    <x v="0"/>
    <x v="0"/>
    <s v="330971"/>
    <n v="78792"/>
    <s v=""/>
    <x v="0"/>
    <x v="6"/>
  </r>
  <r>
    <n v="1126"/>
    <x v="0"/>
    <x v="2"/>
    <s v="Cumings, Mr. John Bradley"/>
    <x v="0"/>
    <n v="39"/>
    <x v="1"/>
    <x v="0"/>
    <s v="PC 17599"/>
    <n v="1712833"/>
    <s v="C85"/>
    <x v="2"/>
    <x v="4"/>
  </r>
  <r>
    <n v="1127"/>
    <x v="0"/>
    <x v="0"/>
    <s v="Vendel, Mr. Olof Edvin"/>
    <x v="0"/>
    <n v="20"/>
    <x v="0"/>
    <x v="0"/>
    <s v="350416"/>
    <n v="78542"/>
    <s v=""/>
    <x v="1"/>
    <x v="3"/>
  </r>
  <r>
    <n v="1128"/>
    <x v="0"/>
    <x v="2"/>
    <s v="Warren, Mr. Frank Manley"/>
    <x v="0"/>
    <n v="64"/>
    <x v="1"/>
    <x v="0"/>
    <s v="110813"/>
    <n v="17525"/>
    <s v="D37"/>
    <x v="2"/>
    <x v="2"/>
  </r>
  <r>
    <n v="1129"/>
    <x v="0"/>
    <x v="0"/>
    <s v="Baccos, Mr. Raffull"/>
    <x v="0"/>
    <n v="20"/>
    <x v="0"/>
    <x v="0"/>
    <s v="2679"/>
    <n v="7225"/>
    <s v=""/>
    <x v="2"/>
    <x v="6"/>
  </r>
  <r>
    <n v="1130"/>
    <x v="1"/>
    <x v="1"/>
    <s v="Hiltunen, Miss. Marta"/>
    <x v="1"/>
    <n v="18"/>
    <x v="1"/>
    <x v="1"/>
    <s v="250650"/>
    <n v="13"/>
    <s v=""/>
    <x v="1"/>
    <x v="2"/>
  </r>
  <r>
    <n v="1131"/>
    <x v="1"/>
    <x v="2"/>
    <s v="Douglas, Mrs. Walter Donald (Mahala Dutton)"/>
    <x v="1"/>
    <n v="48"/>
    <x v="1"/>
    <x v="0"/>
    <s v="PC 17761"/>
    <n v="206425"/>
    <s v="C86"/>
    <x v="2"/>
    <x v="2"/>
  </r>
  <r>
    <n v="1132"/>
    <x v="1"/>
    <x v="2"/>
    <s v="Lindstrom, Mrs. Carl Johan (Sigrid Posse)"/>
    <x v="1"/>
    <n v="55"/>
    <x v="0"/>
    <x v="0"/>
    <s v="112377"/>
    <n v="1277208"/>
    <s v=""/>
    <x v="2"/>
    <x v="7"/>
  </r>
  <r>
    <n v="1133"/>
    <x v="1"/>
    <x v="1"/>
    <s v="Christy, Mrs. (Alice Frances)"/>
    <x v="1"/>
    <n v="45"/>
    <x v="0"/>
    <x v="3"/>
    <s v="237789"/>
    <n v="30"/>
    <s v=""/>
    <x v="1"/>
    <x v="7"/>
  </r>
  <r>
    <n v="1134"/>
    <x v="0"/>
    <x v="2"/>
    <s v="Spedden, Mr. Frederic Oakley"/>
    <x v="0"/>
    <n v="45"/>
    <x v="1"/>
    <x v="1"/>
    <s v="16966"/>
    <n v="2345"/>
    <s v="E34"/>
    <x v="2"/>
    <x v="5"/>
  </r>
  <r>
    <n v="1135"/>
    <x v="0"/>
    <x v="0"/>
    <s v="Hyman, Mr. Abraham"/>
    <x v="0"/>
    <m/>
    <x v="0"/>
    <x v="0"/>
    <s v="3470"/>
    <n v="78875"/>
    <s v=""/>
    <x v="1"/>
    <x v="1"/>
  </r>
  <r>
    <n v="1136"/>
    <x v="0"/>
    <x v="0"/>
    <s v="Johnston, Master. William Arthur Willie&quot;&quot;"/>
    <x v="0"/>
    <m/>
    <x v="1"/>
    <x v="3"/>
    <s v="W./C. 6607"/>
    <n v="2345"/>
    <s v=""/>
    <x v="1"/>
    <x v="5"/>
  </r>
  <r>
    <n v="1137"/>
    <x v="0"/>
    <x v="2"/>
    <s v="Kenyon, Mr. Frederick R"/>
    <x v="0"/>
    <n v="41"/>
    <x v="1"/>
    <x v="0"/>
    <s v="17464"/>
    <n v="1518625"/>
    <s v="D21"/>
    <x v="1"/>
    <x v="5"/>
  </r>
  <r>
    <n v="1138"/>
    <x v="1"/>
    <x v="1"/>
    <s v="Karnes, Mrs. J Frank (Claire Bennett)"/>
    <x v="1"/>
    <n v="22"/>
    <x v="0"/>
    <x v="0"/>
    <s v="F.C.C. 13534"/>
    <n v="21"/>
    <s v=""/>
    <x v="1"/>
    <x v="4"/>
  </r>
  <r>
    <n v="1139"/>
    <x v="0"/>
    <x v="1"/>
    <s v="Drew, Mr. James Vivian"/>
    <x v="0"/>
    <n v="42"/>
    <x v="1"/>
    <x v="1"/>
    <s v="28220"/>
    <n v="325"/>
    <s v=""/>
    <x v="1"/>
    <x v="0"/>
  </r>
  <r>
    <n v="1140"/>
    <x v="1"/>
    <x v="1"/>
    <s v="Hold, Mrs. Stephen (Annie Margaret Hill)"/>
    <x v="1"/>
    <n v="29"/>
    <x v="1"/>
    <x v="0"/>
    <s v="26707"/>
    <n v="26"/>
    <s v=""/>
    <x v="1"/>
    <x v="5"/>
  </r>
  <r>
    <n v="1141"/>
    <x v="1"/>
    <x v="0"/>
    <s v="Khalil, Mrs. Betros (Zahie Maria&quot; Elias)&quot;"/>
    <x v="1"/>
    <m/>
    <x v="1"/>
    <x v="0"/>
    <s v="2660"/>
    <n v="144542"/>
    <s v=""/>
    <x v="2"/>
    <x v="4"/>
  </r>
  <r>
    <n v="1142"/>
    <x v="1"/>
    <x v="1"/>
    <s v="West, Miss. Barbara J"/>
    <x v="1"/>
    <n v="92"/>
    <x v="1"/>
    <x v="3"/>
    <s v="C.A. 34651"/>
    <n v="167"/>
    <s v=""/>
    <x v="1"/>
    <x v="5"/>
  </r>
  <r>
    <n v="1143"/>
    <x v="0"/>
    <x v="0"/>
    <s v="Abrahamsson, Mr. Abraham August Johannes"/>
    <x v="0"/>
    <n v="20"/>
    <x v="0"/>
    <x v="0"/>
    <s v="SOTON/O2 3101284"/>
    <n v="7925"/>
    <s v=""/>
    <x v="1"/>
    <x v="4"/>
  </r>
  <r>
    <n v="1144"/>
    <x v="0"/>
    <x v="2"/>
    <s v="Clark, Mr. Walter Miller"/>
    <x v="0"/>
    <n v="27"/>
    <x v="1"/>
    <x v="0"/>
    <s v="13508"/>
    <n v="2367792"/>
    <s v="C89"/>
    <x v="2"/>
    <x v="6"/>
  </r>
  <r>
    <n v="1145"/>
    <x v="0"/>
    <x v="0"/>
    <s v="Salander, Mr. Karl Johan"/>
    <x v="0"/>
    <n v="24"/>
    <x v="0"/>
    <x v="0"/>
    <s v="7266"/>
    <n v="9325"/>
    <s v=""/>
    <x v="1"/>
    <x v="4"/>
  </r>
  <r>
    <n v="1146"/>
    <x v="0"/>
    <x v="0"/>
    <s v="Wenzel, Mr. Linhart"/>
    <x v="0"/>
    <n v="325"/>
    <x v="0"/>
    <x v="0"/>
    <s v="345775"/>
    <n v="95"/>
    <s v=""/>
    <x v="1"/>
    <x v="4"/>
  </r>
  <r>
    <n v="1147"/>
    <x v="0"/>
    <x v="0"/>
    <s v="MacKay, Mr. George William"/>
    <x v="0"/>
    <m/>
    <x v="0"/>
    <x v="0"/>
    <s v="C.A. 42795"/>
    <n v="755"/>
    <s v=""/>
    <x v="1"/>
    <x v="3"/>
  </r>
  <r>
    <n v="1148"/>
    <x v="0"/>
    <x v="0"/>
    <s v="Mahon, Mr. John"/>
    <x v="0"/>
    <m/>
    <x v="0"/>
    <x v="0"/>
    <s v="AQ/4 3130"/>
    <n v="775"/>
    <s v=""/>
    <x v="0"/>
    <x v="2"/>
  </r>
  <r>
    <n v="1149"/>
    <x v="0"/>
    <x v="0"/>
    <s v="Niklasson, Mr. Samuel"/>
    <x v="0"/>
    <n v="28"/>
    <x v="0"/>
    <x v="0"/>
    <s v="363611"/>
    <n v="805"/>
    <s v=""/>
    <x v="1"/>
    <x v="3"/>
  </r>
  <r>
    <n v="1150"/>
    <x v="1"/>
    <x v="1"/>
    <s v="Bentham, Miss. Lilian W"/>
    <x v="1"/>
    <n v="19"/>
    <x v="0"/>
    <x v="0"/>
    <s v="28404"/>
    <n v="13"/>
    <s v=""/>
    <x v="1"/>
    <x v="1"/>
  </r>
  <r>
    <n v="1151"/>
    <x v="0"/>
    <x v="0"/>
    <s v="Midtsjo, Mr. Karl Albert"/>
    <x v="0"/>
    <n v="21"/>
    <x v="0"/>
    <x v="0"/>
    <s v="345501"/>
    <n v="7775"/>
    <s v=""/>
    <x v="1"/>
    <x v="0"/>
  </r>
  <r>
    <n v="1152"/>
    <x v="0"/>
    <x v="0"/>
    <s v="de Messemaeker, Mr. Guillaume Joseph"/>
    <x v="0"/>
    <n v="365"/>
    <x v="1"/>
    <x v="0"/>
    <s v="345572"/>
    <n v="174"/>
    <s v=""/>
    <x v="1"/>
    <x v="0"/>
  </r>
  <r>
    <n v="1153"/>
    <x v="0"/>
    <x v="0"/>
    <s v="Nilsson, Mr. August Ferdinand"/>
    <x v="0"/>
    <n v="21"/>
    <x v="0"/>
    <x v="0"/>
    <s v="350410"/>
    <n v="78542"/>
    <s v=""/>
    <x v="1"/>
    <x v="3"/>
  </r>
  <r>
    <n v="1154"/>
    <x v="1"/>
    <x v="1"/>
    <s v="Wells, Mrs. Arthur Henry (Addie&quot; Dart Trevaskis)&quot;"/>
    <x v="1"/>
    <n v="29"/>
    <x v="0"/>
    <x v="3"/>
    <s v="29103"/>
    <n v="23"/>
    <s v=""/>
    <x v="1"/>
    <x v="1"/>
  </r>
  <r>
    <n v="1155"/>
    <x v="1"/>
    <x v="0"/>
    <s v="Klasen, Miss. Gertrud Emilia"/>
    <x v="1"/>
    <n v="1"/>
    <x v="1"/>
    <x v="1"/>
    <s v="350405"/>
    <n v="121833"/>
    <s v=""/>
    <x v="1"/>
    <x v="4"/>
  </r>
  <r>
    <n v="1156"/>
    <x v="0"/>
    <x v="1"/>
    <s v="Portaluppi, Mr. Emilio Ilario Giuseppe"/>
    <x v="0"/>
    <n v="30"/>
    <x v="0"/>
    <x v="0"/>
    <s v="C.A. 34644"/>
    <n v="127375"/>
    <s v=""/>
    <x v="2"/>
    <x v="0"/>
  </r>
  <r>
    <n v="1157"/>
    <x v="0"/>
    <x v="0"/>
    <s v="Lyntakoff, Mr. Stanko"/>
    <x v="0"/>
    <m/>
    <x v="0"/>
    <x v="0"/>
    <s v="349235"/>
    <n v="78958"/>
    <s v=""/>
    <x v="1"/>
    <x v="6"/>
  </r>
  <r>
    <n v="1158"/>
    <x v="0"/>
    <x v="2"/>
    <s v="Chisholm, Mr. Roderick Robert Crispin"/>
    <x v="0"/>
    <m/>
    <x v="0"/>
    <x v="0"/>
    <s v="112051"/>
    <n v="100"/>
    <s v=""/>
    <x v="1"/>
    <x v="4"/>
  </r>
  <r>
    <n v="1159"/>
    <x v="0"/>
    <x v="0"/>
    <s v="Warren, Mr. Charles William"/>
    <x v="0"/>
    <m/>
    <x v="0"/>
    <x v="0"/>
    <s v="C.A. 49867"/>
    <n v="755"/>
    <s v=""/>
    <x v="1"/>
    <x v="5"/>
  </r>
  <r>
    <n v="1160"/>
    <x v="1"/>
    <x v="0"/>
    <s v="Howard, Miss. May Elizabeth"/>
    <x v="1"/>
    <m/>
    <x v="0"/>
    <x v="0"/>
    <s v="A. 2. 39186"/>
    <n v="805"/>
    <s v=""/>
    <x v="1"/>
    <x v="4"/>
  </r>
  <r>
    <n v="1161"/>
    <x v="0"/>
    <x v="0"/>
    <s v="Pokrnic, Mr. Mate"/>
    <x v="0"/>
    <n v="17"/>
    <x v="0"/>
    <x v="0"/>
    <s v="315095"/>
    <n v="86625"/>
    <s v=""/>
    <x v="1"/>
    <x v="4"/>
  </r>
  <r>
    <n v="1162"/>
    <x v="0"/>
    <x v="2"/>
    <s v="McCaffry, Mr. Thomas Francis"/>
    <x v="0"/>
    <n v="46"/>
    <x v="0"/>
    <x v="0"/>
    <s v="13050"/>
    <n v="1752417"/>
    <s v="C6"/>
    <x v="2"/>
    <x v="5"/>
  </r>
  <r>
    <n v="1163"/>
    <x v="0"/>
    <x v="0"/>
    <s v="Fox, Mr. Patrick"/>
    <x v="0"/>
    <m/>
    <x v="0"/>
    <x v="0"/>
    <s v="368573"/>
    <n v="775"/>
    <s v=""/>
    <x v="0"/>
    <x v="1"/>
  </r>
  <r>
    <n v="1164"/>
    <x v="1"/>
    <x v="2"/>
    <s v="Clark, Mrs. Walter Miller (Virginia McDowell)"/>
    <x v="1"/>
    <n v="26"/>
    <x v="1"/>
    <x v="0"/>
    <s v="13508"/>
    <n v="2367792"/>
    <s v="C89"/>
    <x v="2"/>
    <x v="0"/>
  </r>
  <r>
    <n v="1165"/>
    <x v="1"/>
    <x v="0"/>
    <s v="Lennon, Miss. Mary"/>
    <x v="1"/>
    <m/>
    <x v="1"/>
    <x v="0"/>
    <s v="370371"/>
    <n v="155"/>
    <s v=""/>
    <x v="0"/>
    <x v="5"/>
  </r>
  <r>
    <n v="1166"/>
    <x v="0"/>
    <x v="0"/>
    <s v="Saade, Mr. Jean Nassr"/>
    <x v="0"/>
    <m/>
    <x v="0"/>
    <x v="0"/>
    <s v="2676"/>
    <n v="7225"/>
    <s v=""/>
    <x v="2"/>
    <x v="4"/>
  </r>
  <r>
    <n v="1167"/>
    <x v="1"/>
    <x v="1"/>
    <s v="Bryhl, Miss. Dagmar Jenny Ingeborg "/>
    <x v="1"/>
    <n v="20"/>
    <x v="1"/>
    <x v="0"/>
    <s v="236853"/>
    <n v="26"/>
    <s v=""/>
    <x v="1"/>
    <x v="0"/>
  </r>
  <r>
    <n v="1168"/>
    <x v="0"/>
    <x v="1"/>
    <s v="Parker, Mr. Clifford Richard"/>
    <x v="0"/>
    <n v="28"/>
    <x v="0"/>
    <x v="0"/>
    <s v="SC 14888"/>
    <n v="105"/>
    <s v=""/>
    <x v="1"/>
    <x v="5"/>
  </r>
  <r>
    <n v="1169"/>
    <x v="0"/>
    <x v="1"/>
    <s v="Faunthorpe, Mr. Harry"/>
    <x v="0"/>
    <n v="40"/>
    <x v="1"/>
    <x v="0"/>
    <s v="2926"/>
    <n v="26"/>
    <s v=""/>
    <x v="1"/>
    <x v="6"/>
  </r>
  <r>
    <n v="1170"/>
    <x v="0"/>
    <x v="1"/>
    <s v="Ware, Mr. John James"/>
    <x v="0"/>
    <n v="30"/>
    <x v="1"/>
    <x v="0"/>
    <s v="CA 31352"/>
    <n v="21"/>
    <s v=""/>
    <x v="1"/>
    <x v="3"/>
  </r>
  <r>
    <n v="1171"/>
    <x v="0"/>
    <x v="1"/>
    <s v="Oxenham, Mr. Percy Thomas"/>
    <x v="0"/>
    <n v="22"/>
    <x v="0"/>
    <x v="0"/>
    <s v="W./C. 14260"/>
    <n v="105"/>
    <s v=""/>
    <x v="1"/>
    <x v="2"/>
  </r>
  <r>
    <n v="1172"/>
    <x v="1"/>
    <x v="0"/>
    <s v="Oreskovic, Miss. Jelka"/>
    <x v="1"/>
    <n v="23"/>
    <x v="0"/>
    <x v="0"/>
    <s v="315085"/>
    <n v="86625"/>
    <s v=""/>
    <x v="1"/>
    <x v="6"/>
  </r>
  <r>
    <n v="1173"/>
    <x v="0"/>
    <x v="0"/>
    <s v="Peacock, Master. Alfred Edward"/>
    <x v="0"/>
    <n v="75"/>
    <x v="1"/>
    <x v="1"/>
    <s v="SOTON/O.Q. 3101315"/>
    <n v="13775"/>
    <s v=""/>
    <x v="1"/>
    <x v="5"/>
  </r>
  <r>
    <n v="1174"/>
    <x v="1"/>
    <x v="0"/>
    <s v="Fleming, Miss. Honora"/>
    <x v="1"/>
    <m/>
    <x v="0"/>
    <x v="0"/>
    <s v="364859"/>
    <n v="775"/>
    <s v=""/>
    <x v="0"/>
    <x v="6"/>
  </r>
  <r>
    <n v="1175"/>
    <x v="1"/>
    <x v="0"/>
    <s v="Touma, Miss. Maria Youssef"/>
    <x v="1"/>
    <n v="9"/>
    <x v="1"/>
    <x v="1"/>
    <s v="2650"/>
    <n v="152458"/>
    <s v=""/>
    <x v="2"/>
    <x v="4"/>
  </r>
  <r>
    <n v="1176"/>
    <x v="1"/>
    <x v="0"/>
    <s v="Rosblom, Miss. Salli Helena"/>
    <x v="1"/>
    <n v="2"/>
    <x v="1"/>
    <x v="1"/>
    <s v="370129"/>
    <n v="202125"/>
    <s v=""/>
    <x v="1"/>
    <x v="6"/>
  </r>
  <r>
    <n v="1177"/>
    <x v="0"/>
    <x v="0"/>
    <s v="Dennis, Mr. William"/>
    <x v="0"/>
    <n v="36"/>
    <x v="0"/>
    <x v="0"/>
    <s v="A/5 21175"/>
    <n v="725"/>
    <s v=""/>
    <x v="1"/>
    <x v="6"/>
  </r>
  <r>
    <n v="1178"/>
    <x v="0"/>
    <x v="0"/>
    <s v="Franklin, Mr. Charles (Charles Fardon)"/>
    <x v="0"/>
    <m/>
    <x v="0"/>
    <x v="0"/>
    <s v="SOTON/O.Q. 3101314"/>
    <n v="725"/>
    <s v=""/>
    <x v="1"/>
    <x v="5"/>
  </r>
  <r>
    <n v="1179"/>
    <x v="0"/>
    <x v="2"/>
    <s v="Snyder, Mr. John Pillsbury"/>
    <x v="0"/>
    <n v="24"/>
    <x v="1"/>
    <x v="0"/>
    <s v="21228"/>
    <n v="1822667"/>
    <s v="B45"/>
    <x v="1"/>
    <x v="6"/>
  </r>
  <r>
    <n v="1180"/>
    <x v="0"/>
    <x v="0"/>
    <s v="Mardirosian, Mr. Sarkis"/>
    <x v="0"/>
    <m/>
    <x v="0"/>
    <x v="0"/>
    <s v="2655"/>
    <n v="72292"/>
    <s v="F E46"/>
    <x v="2"/>
    <x v="5"/>
  </r>
  <r>
    <n v="1181"/>
    <x v="0"/>
    <x v="0"/>
    <s v="Ford, Mr. Arthur"/>
    <x v="0"/>
    <m/>
    <x v="0"/>
    <x v="0"/>
    <s v="A/5 1478"/>
    <n v="805"/>
    <s v=""/>
    <x v="1"/>
    <x v="0"/>
  </r>
  <r>
    <n v="1182"/>
    <x v="0"/>
    <x v="2"/>
    <s v="Rheims, Mr. George Alexander Lucien"/>
    <x v="0"/>
    <m/>
    <x v="0"/>
    <x v="0"/>
    <s v="PC 17607"/>
    <n v="1396"/>
    <s v=""/>
    <x v="1"/>
    <x v="1"/>
  </r>
  <r>
    <n v="1183"/>
    <x v="1"/>
    <x v="0"/>
    <s v="Daly, Miss. Margaret Marcella Maggie&quot;&quot;"/>
    <x v="1"/>
    <n v="30"/>
    <x v="0"/>
    <x v="0"/>
    <s v="382650"/>
    <n v="695"/>
    <s v=""/>
    <x v="0"/>
    <x v="2"/>
  </r>
  <r>
    <n v="1184"/>
    <x v="0"/>
    <x v="0"/>
    <s v="Nasr, Mr. Mustafa"/>
    <x v="0"/>
    <m/>
    <x v="0"/>
    <x v="0"/>
    <s v="2652"/>
    <n v="72292"/>
    <s v=""/>
    <x v="2"/>
    <x v="4"/>
  </r>
  <r>
    <n v="1185"/>
    <x v="0"/>
    <x v="2"/>
    <s v="Dodge, Dr. Washington"/>
    <x v="0"/>
    <n v="53"/>
    <x v="1"/>
    <x v="1"/>
    <s v="33638"/>
    <n v="1818583"/>
    <s v="A34"/>
    <x v="1"/>
    <x v="5"/>
  </r>
  <r>
    <n v="1186"/>
    <x v="0"/>
    <x v="0"/>
    <s v="Wittevrongel, Mr. Camille"/>
    <x v="0"/>
    <n v="36"/>
    <x v="0"/>
    <x v="0"/>
    <s v="345771"/>
    <n v="95"/>
    <s v=""/>
    <x v="1"/>
    <x v="2"/>
  </r>
  <r>
    <n v="1187"/>
    <x v="0"/>
    <x v="0"/>
    <s v="Angheloff, Mr. Minko"/>
    <x v="0"/>
    <n v="26"/>
    <x v="0"/>
    <x v="0"/>
    <s v="349202"/>
    <n v="78958"/>
    <s v=""/>
    <x v="1"/>
    <x v="6"/>
  </r>
  <r>
    <n v="1188"/>
    <x v="1"/>
    <x v="1"/>
    <s v="Laroche, Miss. Louise"/>
    <x v="1"/>
    <n v="1"/>
    <x v="1"/>
    <x v="3"/>
    <s v="SC/Paris 2123"/>
    <n v="13775"/>
    <s v=""/>
    <x v="2"/>
    <x v="4"/>
  </r>
  <r>
    <n v="1189"/>
    <x v="0"/>
    <x v="0"/>
    <s v="Samaan, Mr. Hanna"/>
    <x v="0"/>
    <m/>
    <x v="2"/>
    <x v="0"/>
    <s v="2662"/>
    <n v="216792"/>
    <s v=""/>
    <x v="2"/>
    <x v="6"/>
  </r>
  <r>
    <n v="1190"/>
    <x v="0"/>
    <x v="2"/>
    <s v="Loring, Mr. Joseph Holland"/>
    <x v="0"/>
    <n v="30"/>
    <x v="0"/>
    <x v="0"/>
    <s v="113801"/>
    <n v="1455"/>
    <s v=""/>
    <x v="1"/>
    <x v="4"/>
  </r>
  <r>
    <n v="1191"/>
    <x v="0"/>
    <x v="0"/>
    <s v="Johansson, Mr. Nils"/>
    <x v="0"/>
    <n v="29"/>
    <x v="0"/>
    <x v="0"/>
    <s v="347467"/>
    <n v="78542"/>
    <s v=""/>
    <x v="1"/>
    <x v="4"/>
  </r>
  <r>
    <n v="1192"/>
    <x v="0"/>
    <x v="0"/>
    <s v="Olsson, Mr. Oscar Wilhelm"/>
    <x v="0"/>
    <n v="32"/>
    <x v="0"/>
    <x v="0"/>
    <s v="347079"/>
    <n v="7775"/>
    <s v=""/>
    <x v="1"/>
    <x v="2"/>
  </r>
  <r>
    <n v="1193"/>
    <x v="0"/>
    <x v="1"/>
    <s v="Malachard, Mr. Noel"/>
    <x v="0"/>
    <m/>
    <x v="0"/>
    <x v="0"/>
    <s v="237735"/>
    <n v="150458"/>
    <s v="D"/>
    <x v="2"/>
    <x v="5"/>
  </r>
  <r>
    <n v="1194"/>
    <x v="0"/>
    <x v="1"/>
    <s v="Phillips, Mr. Escott Robert"/>
    <x v="0"/>
    <n v="43"/>
    <x v="0"/>
    <x v="1"/>
    <s v="S.O./P.P. 2"/>
    <n v="21"/>
    <s v=""/>
    <x v="1"/>
    <x v="3"/>
  </r>
  <r>
    <n v="1195"/>
    <x v="0"/>
    <x v="0"/>
    <s v="Pokrnic, Mr. Tome"/>
    <x v="0"/>
    <n v="24"/>
    <x v="0"/>
    <x v="0"/>
    <s v="315092"/>
    <n v="86625"/>
    <s v=""/>
    <x v="1"/>
    <x v="4"/>
  </r>
  <r>
    <n v="1196"/>
    <x v="1"/>
    <x v="0"/>
    <s v="McCarthy, Miss. Catherine Katie&quot;&quot;"/>
    <x v="1"/>
    <m/>
    <x v="0"/>
    <x v="0"/>
    <s v="383123"/>
    <n v="775"/>
    <s v=""/>
    <x v="0"/>
    <x v="4"/>
  </r>
  <r>
    <n v="1197"/>
    <x v="1"/>
    <x v="2"/>
    <s v="Crosby, Mrs. Edward Gifford (Catherine Elizabeth Halstead)"/>
    <x v="1"/>
    <n v="64"/>
    <x v="1"/>
    <x v="1"/>
    <s v="112901"/>
    <n v="12655"/>
    <s v="B26"/>
    <x v="1"/>
    <x v="4"/>
  </r>
  <r>
    <n v="1198"/>
    <x v="0"/>
    <x v="2"/>
    <s v="Allison, Mr. Hudson Joshua Creighton"/>
    <x v="0"/>
    <n v="30"/>
    <x v="1"/>
    <x v="3"/>
    <s v="113781"/>
    <n v="25155"/>
    <s v="C22 C26"/>
    <x v="1"/>
    <x v="7"/>
  </r>
  <r>
    <n v="1199"/>
    <x v="0"/>
    <x v="0"/>
    <s v="Aks, Master. Philip Frank"/>
    <x v="0"/>
    <n v="83"/>
    <x v="0"/>
    <x v="1"/>
    <s v="392091"/>
    <n v="935"/>
    <s v=""/>
    <x v="1"/>
    <x v="4"/>
  </r>
  <r>
    <n v="1200"/>
    <x v="0"/>
    <x v="2"/>
    <s v="Hays, Mr. Charles Melville"/>
    <x v="0"/>
    <n v="55"/>
    <x v="1"/>
    <x v="1"/>
    <s v="12749"/>
    <n v="1935"/>
    <s v="B69"/>
    <x v="1"/>
    <x v="0"/>
  </r>
  <r>
    <n v="1201"/>
    <x v="1"/>
    <x v="0"/>
    <s v="Hansen, Mrs. Claus Peter (Jennie L Howard)"/>
    <x v="1"/>
    <n v="45"/>
    <x v="1"/>
    <x v="0"/>
    <s v="350026"/>
    <n v="141083"/>
    <s v=""/>
    <x v="1"/>
    <x v="5"/>
  </r>
  <r>
    <n v="1202"/>
    <x v="0"/>
    <x v="0"/>
    <s v="Cacic, Mr. Jego Grga"/>
    <x v="0"/>
    <n v="18"/>
    <x v="0"/>
    <x v="0"/>
    <s v="315091"/>
    <n v="86625"/>
    <s v=""/>
    <x v="1"/>
    <x v="3"/>
  </r>
  <r>
    <n v="1203"/>
    <x v="0"/>
    <x v="0"/>
    <s v="Vartanian, Mr. David"/>
    <x v="0"/>
    <n v="22"/>
    <x v="0"/>
    <x v="0"/>
    <s v="2658"/>
    <n v="7225"/>
    <s v=""/>
    <x v="2"/>
    <x v="3"/>
  </r>
  <r>
    <n v="1204"/>
    <x v="0"/>
    <x v="0"/>
    <s v="Sadowitz, Mr. Harry"/>
    <x v="0"/>
    <m/>
    <x v="0"/>
    <x v="0"/>
    <s v="LP 1588"/>
    <n v="7575"/>
    <s v=""/>
    <x v="1"/>
    <x v="3"/>
  </r>
  <r>
    <n v="1205"/>
    <x v="1"/>
    <x v="0"/>
    <s v="Carr, Miss. Jeannie"/>
    <x v="1"/>
    <n v="37"/>
    <x v="0"/>
    <x v="0"/>
    <s v="368364"/>
    <n v="775"/>
    <s v=""/>
    <x v="0"/>
    <x v="7"/>
  </r>
  <r>
    <n v="1206"/>
    <x v="1"/>
    <x v="2"/>
    <s v="White, Mrs. John Stuart (Ella Holmes)"/>
    <x v="1"/>
    <n v="55"/>
    <x v="0"/>
    <x v="0"/>
    <s v="PC 17760"/>
    <n v="2356333"/>
    <s v="C32"/>
    <x v="2"/>
    <x v="4"/>
  </r>
  <r>
    <n v="1207"/>
    <x v="1"/>
    <x v="0"/>
    <s v="Hagardon, Miss. Kate"/>
    <x v="1"/>
    <n v="17"/>
    <x v="0"/>
    <x v="0"/>
    <s v="AQ/3. 30631"/>
    <n v="77333"/>
    <s v=""/>
    <x v="0"/>
    <x v="5"/>
  </r>
  <r>
    <n v="1208"/>
    <x v="0"/>
    <x v="2"/>
    <s v="Spencer, Mr. William Augustus"/>
    <x v="0"/>
    <n v="57"/>
    <x v="1"/>
    <x v="0"/>
    <s v="PC 17569"/>
    <n v="2465208"/>
    <s v="B78"/>
    <x v="2"/>
    <x v="2"/>
  </r>
  <r>
    <n v="1209"/>
    <x v="0"/>
    <x v="1"/>
    <s v="Rogers, Mr. Reginald Harry"/>
    <x v="0"/>
    <n v="19"/>
    <x v="0"/>
    <x v="0"/>
    <s v="28004"/>
    <n v="105"/>
    <s v=""/>
    <x v="1"/>
    <x v="1"/>
  </r>
  <r>
    <n v="1210"/>
    <x v="0"/>
    <x v="0"/>
    <s v="Jonsson, Mr. Nils Hilding"/>
    <x v="0"/>
    <n v="27"/>
    <x v="0"/>
    <x v="0"/>
    <s v="350408"/>
    <n v="78542"/>
    <s v=""/>
    <x v="1"/>
    <x v="4"/>
  </r>
  <r>
    <n v="1211"/>
    <x v="0"/>
    <x v="1"/>
    <s v="Jefferys, Mr. Ernest Wilfred"/>
    <x v="0"/>
    <n v="22"/>
    <x v="2"/>
    <x v="0"/>
    <s v="C.A. 31029"/>
    <n v="315"/>
    <s v=""/>
    <x v="1"/>
    <x v="6"/>
  </r>
  <r>
    <n v="1212"/>
    <x v="0"/>
    <x v="0"/>
    <s v="Andersson, Mr. Johan Samuel"/>
    <x v="0"/>
    <n v="26"/>
    <x v="0"/>
    <x v="0"/>
    <s v="347075"/>
    <n v="7775"/>
    <s v=""/>
    <x v="1"/>
    <x v="4"/>
  </r>
  <r>
    <n v="1213"/>
    <x v="0"/>
    <x v="0"/>
    <s v="Krekorian, Mr. Neshan"/>
    <x v="0"/>
    <n v="25"/>
    <x v="0"/>
    <x v="0"/>
    <s v="2654"/>
    <n v="72292"/>
    <s v="F E57"/>
    <x v="2"/>
    <x v="0"/>
  </r>
  <r>
    <n v="1214"/>
    <x v="0"/>
    <x v="1"/>
    <s v="Nesson, Mr. Israel"/>
    <x v="0"/>
    <n v="26"/>
    <x v="0"/>
    <x v="0"/>
    <s v="244368"/>
    <n v="13"/>
    <s v="F2"/>
    <x v="1"/>
    <x v="1"/>
  </r>
  <r>
    <n v="1215"/>
    <x v="0"/>
    <x v="2"/>
    <s v="Rowe, Mr. Alfred G"/>
    <x v="0"/>
    <n v="33"/>
    <x v="0"/>
    <x v="0"/>
    <s v="113790"/>
    <n v="12655"/>
    <s v=""/>
    <x v="1"/>
    <x v="2"/>
  </r>
  <r>
    <n v="1216"/>
    <x v="1"/>
    <x v="2"/>
    <s v="Kreuchen, Miss. Emilie"/>
    <x v="1"/>
    <n v="39"/>
    <x v="0"/>
    <x v="0"/>
    <s v="24160"/>
    <n v="3113375"/>
    <s v=""/>
    <x v="1"/>
    <x v="3"/>
  </r>
  <r>
    <n v="1217"/>
    <x v="0"/>
    <x v="0"/>
    <s v="Assam, Mr. Ali"/>
    <x v="0"/>
    <n v="23"/>
    <x v="0"/>
    <x v="0"/>
    <s v="SOTON/O.Q. 3101309"/>
    <n v="705"/>
    <s v=""/>
    <x v="1"/>
    <x v="0"/>
  </r>
  <r>
    <n v="1218"/>
    <x v="1"/>
    <x v="1"/>
    <s v="Becker, Miss. Ruth Elizabeth"/>
    <x v="1"/>
    <n v="12"/>
    <x v="2"/>
    <x v="1"/>
    <s v="230136"/>
    <n v="39"/>
    <s v="F4"/>
    <x v="1"/>
    <x v="5"/>
  </r>
  <r>
    <n v="1219"/>
    <x v="0"/>
    <x v="2"/>
    <s v="Rosenshine, Mr. George (Mr George Thorne&quot;)&quot;"/>
    <x v="0"/>
    <n v="46"/>
    <x v="0"/>
    <x v="0"/>
    <s v="PC 17585"/>
    <n v="1792"/>
    <s v=""/>
    <x v="2"/>
    <x v="1"/>
  </r>
  <r>
    <n v="1220"/>
    <x v="0"/>
    <x v="1"/>
    <s v="Clarke, Mr. Charles Valentine"/>
    <x v="0"/>
    <n v="29"/>
    <x v="1"/>
    <x v="0"/>
    <s v="2003"/>
    <n v="26"/>
    <s v=""/>
    <x v="1"/>
    <x v="4"/>
  </r>
  <r>
    <n v="1221"/>
    <x v="0"/>
    <x v="1"/>
    <s v="Enander, Mr. Ingvar"/>
    <x v="0"/>
    <n v="21"/>
    <x v="0"/>
    <x v="0"/>
    <s v="236854"/>
    <n v="13"/>
    <s v=""/>
    <x v="1"/>
    <x v="0"/>
  </r>
  <r>
    <n v="1222"/>
    <x v="1"/>
    <x v="1"/>
    <s v="Davies, Mrs. John Morgan (Elizabeth Agnes Mary White) "/>
    <x v="1"/>
    <n v="48"/>
    <x v="0"/>
    <x v="3"/>
    <s v="C.A. 33112"/>
    <n v="3675"/>
    <s v=""/>
    <x v="1"/>
    <x v="4"/>
  </r>
  <r>
    <n v="1223"/>
    <x v="0"/>
    <x v="2"/>
    <s v="Dulles, Mr. William Crothers"/>
    <x v="0"/>
    <n v="39"/>
    <x v="0"/>
    <x v="0"/>
    <s v="PC 17580"/>
    <n v="1297"/>
    <s v="A18"/>
    <x v="2"/>
    <x v="2"/>
  </r>
  <r>
    <n v="1224"/>
    <x v="0"/>
    <x v="0"/>
    <s v="Thomas, Mr. Tannous"/>
    <x v="0"/>
    <m/>
    <x v="0"/>
    <x v="0"/>
    <s v="2684"/>
    <n v="7225"/>
    <s v=""/>
    <x v="2"/>
    <x v="6"/>
  </r>
  <r>
    <n v="1225"/>
    <x v="1"/>
    <x v="0"/>
    <s v="Nakid, Mrs. Said (Waika Mary&quot; Mowad)&quot;"/>
    <x v="1"/>
    <n v="19"/>
    <x v="1"/>
    <x v="1"/>
    <s v="2653"/>
    <n v="157417"/>
    <s v=""/>
    <x v="2"/>
    <x v="7"/>
  </r>
  <r>
    <n v="1226"/>
    <x v="0"/>
    <x v="0"/>
    <s v="Cor, Mr. Ivan"/>
    <x v="0"/>
    <n v="27"/>
    <x v="0"/>
    <x v="0"/>
    <s v="349229"/>
    <n v="78958"/>
    <s v=""/>
    <x v="1"/>
    <x v="0"/>
  </r>
  <r>
    <n v="1227"/>
    <x v="0"/>
    <x v="2"/>
    <s v="Maguire, Mr. John Edward"/>
    <x v="0"/>
    <n v="30"/>
    <x v="0"/>
    <x v="0"/>
    <s v="110469"/>
    <n v="126"/>
    <s v="C106"/>
    <x v="1"/>
    <x v="4"/>
  </r>
  <r>
    <n v="1228"/>
    <x v="0"/>
    <x v="1"/>
    <s v="de Brito, Mr. Jose Joaquim"/>
    <x v="0"/>
    <n v="32"/>
    <x v="0"/>
    <x v="0"/>
    <s v="244360"/>
    <n v="13"/>
    <s v=""/>
    <x v="1"/>
    <x v="0"/>
  </r>
  <r>
    <n v="1229"/>
    <x v="0"/>
    <x v="0"/>
    <s v="Elias, Mr. Joseph"/>
    <x v="0"/>
    <n v="39"/>
    <x v="0"/>
    <x v="3"/>
    <s v="2675"/>
    <n v="72292"/>
    <s v=""/>
    <x v="2"/>
    <x v="5"/>
  </r>
  <r>
    <n v="1230"/>
    <x v="0"/>
    <x v="1"/>
    <s v="Denbury, Mr. Herbert"/>
    <x v="0"/>
    <n v="25"/>
    <x v="0"/>
    <x v="0"/>
    <s v="C.A. 31029"/>
    <n v="315"/>
    <s v=""/>
    <x v="1"/>
    <x v="6"/>
  </r>
  <r>
    <n v="1231"/>
    <x v="0"/>
    <x v="0"/>
    <s v="Betros, Master. Seman"/>
    <x v="0"/>
    <m/>
    <x v="0"/>
    <x v="0"/>
    <s v="2622"/>
    <n v="72292"/>
    <s v=""/>
    <x v="2"/>
    <x v="7"/>
  </r>
  <r>
    <n v="1232"/>
    <x v="0"/>
    <x v="1"/>
    <s v="Fillbrook, Mr. Joseph Charles"/>
    <x v="0"/>
    <n v="18"/>
    <x v="0"/>
    <x v="0"/>
    <s v="C.A. 15185"/>
    <n v="105"/>
    <s v=""/>
    <x v="1"/>
    <x v="1"/>
  </r>
  <r>
    <n v="1233"/>
    <x v="0"/>
    <x v="0"/>
    <s v="Lundstrom, Mr. Thure Edvin"/>
    <x v="0"/>
    <n v="32"/>
    <x v="0"/>
    <x v="0"/>
    <s v="350403"/>
    <n v="75792"/>
    <s v=""/>
    <x v="1"/>
    <x v="3"/>
  </r>
  <r>
    <n v="1234"/>
    <x v="0"/>
    <x v="0"/>
    <s v="Sage, Mr. John George"/>
    <x v="0"/>
    <m/>
    <x v="1"/>
    <x v="7"/>
    <s v="CA. 2343"/>
    <n v="6955"/>
    <s v=""/>
    <x v="1"/>
    <x v="2"/>
  </r>
  <r>
    <n v="1235"/>
    <x v="1"/>
    <x v="2"/>
    <s v="Cardeza, Mrs. James Warburton Martinez (Charlotte Wardle Drake)"/>
    <x v="1"/>
    <n v="58"/>
    <x v="0"/>
    <x v="1"/>
    <s v="PC 17755"/>
    <n v="6123292"/>
    <s v="B51 B53 B55"/>
    <x v="2"/>
    <x v="1"/>
  </r>
  <r>
    <n v="1236"/>
    <x v="0"/>
    <x v="0"/>
    <s v="van Billiard, Master. James William"/>
    <x v="0"/>
    <m/>
    <x v="1"/>
    <x v="1"/>
    <s v="A/5. 851"/>
    <n v="145"/>
    <s v=""/>
    <x v="1"/>
    <x v="7"/>
  </r>
  <r>
    <n v="1237"/>
    <x v="1"/>
    <x v="0"/>
    <s v="Abelseth, Miss. Karen Marie"/>
    <x v="1"/>
    <n v="16"/>
    <x v="0"/>
    <x v="0"/>
    <s v="348125"/>
    <n v="765"/>
    <s v=""/>
    <x v="1"/>
    <x v="0"/>
  </r>
  <r>
    <n v="1238"/>
    <x v="0"/>
    <x v="1"/>
    <s v="Botsford, Mr. William Hull"/>
    <x v="0"/>
    <n v="26"/>
    <x v="0"/>
    <x v="0"/>
    <s v="237670"/>
    <n v="13"/>
    <s v=""/>
    <x v="1"/>
    <x v="2"/>
  </r>
  <r>
    <n v="1239"/>
    <x v="1"/>
    <x v="0"/>
    <s v="Whabee, Mrs. George Joseph (Shawneene Abi-Saab)"/>
    <x v="1"/>
    <n v="38"/>
    <x v="0"/>
    <x v="0"/>
    <s v="2688"/>
    <n v="72292"/>
    <s v=""/>
    <x v="2"/>
    <x v="4"/>
  </r>
  <r>
    <n v="1240"/>
    <x v="0"/>
    <x v="1"/>
    <s v="Giles, Mr. Ralph"/>
    <x v="0"/>
    <n v="24"/>
    <x v="0"/>
    <x v="0"/>
    <s v="248726"/>
    <n v="135"/>
    <s v=""/>
    <x v="1"/>
    <x v="3"/>
  </r>
  <r>
    <n v="1241"/>
    <x v="1"/>
    <x v="1"/>
    <s v="Walcroft, Miss. Nellie"/>
    <x v="1"/>
    <n v="31"/>
    <x v="0"/>
    <x v="0"/>
    <s v="F.C.C. 13528"/>
    <n v="21"/>
    <s v=""/>
    <x v="1"/>
    <x v="5"/>
  </r>
  <r>
    <n v="1242"/>
    <x v="1"/>
    <x v="2"/>
    <s v="Greenfield, Mrs. Leo David (Blanche Strouse)"/>
    <x v="1"/>
    <n v="45"/>
    <x v="0"/>
    <x v="1"/>
    <s v="PC 17759"/>
    <n v="1633583"/>
    <s v="D10 D12"/>
    <x v="2"/>
    <x v="7"/>
  </r>
  <r>
    <n v="1243"/>
    <x v="0"/>
    <x v="1"/>
    <s v="Stokes, Mr. Philip Joseph"/>
    <x v="0"/>
    <n v="25"/>
    <x v="0"/>
    <x v="0"/>
    <s v="F.C.C. 13540"/>
    <n v="105"/>
    <s v=""/>
    <x v="1"/>
    <x v="5"/>
  </r>
  <r>
    <n v="1244"/>
    <x v="0"/>
    <x v="1"/>
    <s v="Dibden, Mr. William"/>
    <x v="0"/>
    <n v="18"/>
    <x v="0"/>
    <x v="0"/>
    <s v="S.O.C. 14879"/>
    <n v="735"/>
    <s v=""/>
    <x v="1"/>
    <x v="6"/>
  </r>
  <r>
    <n v="1245"/>
    <x v="0"/>
    <x v="1"/>
    <s v="Herman, Mr. Samuel"/>
    <x v="0"/>
    <n v="49"/>
    <x v="1"/>
    <x v="3"/>
    <s v="220845"/>
    <n v="65"/>
    <s v=""/>
    <x v="1"/>
    <x v="3"/>
  </r>
  <r>
    <n v="1246"/>
    <x v="1"/>
    <x v="0"/>
    <s v="Dean, Miss. Elizabeth Gladys Millvina&quot;&quot;"/>
    <x v="1"/>
    <n v="17"/>
    <x v="1"/>
    <x v="3"/>
    <s v="C.A. 2315"/>
    <n v="935"/>
    <s v=""/>
    <x v="1"/>
    <x v="6"/>
  </r>
  <r>
    <n v="1247"/>
    <x v="0"/>
    <x v="2"/>
    <s v="Julian, Mr. Henry Forbes"/>
    <x v="0"/>
    <n v="50"/>
    <x v="0"/>
    <x v="0"/>
    <s v="113044"/>
    <n v="126"/>
    <s v="E60"/>
    <x v="1"/>
    <x v="3"/>
  </r>
  <r>
    <n v="1248"/>
    <x v="1"/>
    <x v="2"/>
    <s v="Brown, Mrs. John Murray (Caroline Lane Lamson)"/>
    <x v="1"/>
    <n v="59"/>
    <x v="2"/>
    <x v="0"/>
    <s v="11769"/>
    <n v="1514792"/>
    <s v="C101"/>
    <x v="1"/>
    <x v="0"/>
  </r>
  <r>
    <n v="1249"/>
    <x v="0"/>
    <x v="0"/>
    <s v="Lockyer, Mr. Edward"/>
    <x v="0"/>
    <m/>
    <x v="0"/>
    <x v="0"/>
    <s v="1222"/>
    <n v="78792"/>
    <s v=""/>
    <x v="1"/>
    <x v="7"/>
  </r>
  <r>
    <n v="1250"/>
    <x v="0"/>
    <x v="0"/>
    <s v="O'Keefe, Mr. Patrick"/>
    <x v="0"/>
    <m/>
    <x v="0"/>
    <x v="0"/>
    <s v="368402"/>
    <n v="775"/>
    <s v=""/>
    <x v="0"/>
    <x v="2"/>
  </r>
  <r>
    <n v="1251"/>
    <x v="1"/>
    <x v="0"/>
    <s v="Lindell, Mrs. Edvard Bengtsson (Elin Gerda Persson)"/>
    <x v="1"/>
    <n v="30"/>
    <x v="1"/>
    <x v="0"/>
    <s v="349910"/>
    <n v="1555"/>
    <s v=""/>
    <x v="1"/>
    <x v="5"/>
  </r>
  <r>
    <n v="1252"/>
    <x v="0"/>
    <x v="0"/>
    <s v="Sage, Master. William Henry"/>
    <x v="0"/>
    <n v="145"/>
    <x v="6"/>
    <x v="3"/>
    <s v="CA. 2343"/>
    <n v="6955"/>
    <s v=""/>
    <x v="1"/>
    <x v="7"/>
  </r>
  <r>
    <n v="1253"/>
    <x v="1"/>
    <x v="1"/>
    <s v="Mallet, Mrs. Albert (Antoinette Magnin)"/>
    <x v="1"/>
    <n v="24"/>
    <x v="1"/>
    <x v="1"/>
    <s v="S.C./PARIS 2079"/>
    <n v="370042"/>
    <s v=""/>
    <x v="2"/>
    <x v="5"/>
  </r>
  <r>
    <n v="1254"/>
    <x v="1"/>
    <x v="1"/>
    <s v="Ware, Mrs. John James (Florence Louise Long)"/>
    <x v="1"/>
    <n v="31"/>
    <x v="0"/>
    <x v="0"/>
    <s v="CA 31352"/>
    <n v="21"/>
    <s v=""/>
    <x v="1"/>
    <x v="1"/>
  </r>
  <r>
    <n v="1255"/>
    <x v="0"/>
    <x v="0"/>
    <s v="Strilic, Mr. Ivan"/>
    <x v="0"/>
    <n v="27"/>
    <x v="0"/>
    <x v="0"/>
    <s v="315083"/>
    <n v="86625"/>
    <s v=""/>
    <x v="1"/>
    <x v="3"/>
  </r>
  <r>
    <n v="1256"/>
    <x v="1"/>
    <x v="2"/>
    <s v="Harder, Mrs. George Achilles (Dorothy Annan)"/>
    <x v="1"/>
    <n v="25"/>
    <x v="1"/>
    <x v="0"/>
    <s v="11765"/>
    <n v="1554417"/>
    <s v="E50"/>
    <x v="2"/>
    <x v="6"/>
  </r>
  <r>
    <n v="1257"/>
    <x v="1"/>
    <x v="0"/>
    <s v="Sage, Mrs. John (Annie Bullen)"/>
    <x v="1"/>
    <m/>
    <x v="1"/>
    <x v="7"/>
    <s v="CA. 2343"/>
    <n v="6955"/>
    <s v=""/>
    <x v="1"/>
    <x v="7"/>
  </r>
  <r>
    <n v="1258"/>
    <x v="0"/>
    <x v="0"/>
    <s v="Caram, Mr. Joseph"/>
    <x v="0"/>
    <m/>
    <x v="1"/>
    <x v="0"/>
    <s v="2689"/>
    <n v="144583"/>
    <s v=""/>
    <x v="2"/>
    <x v="5"/>
  </r>
  <r>
    <n v="1259"/>
    <x v="1"/>
    <x v="0"/>
    <s v="Riihivouri, Miss. Susanna Juhantytar Sanni&quot;&quot;"/>
    <x v="1"/>
    <n v="22"/>
    <x v="0"/>
    <x v="0"/>
    <s v="3101295"/>
    <n v="396875"/>
    <s v=""/>
    <x v="1"/>
    <x v="6"/>
  </r>
  <r>
    <n v="1260"/>
    <x v="1"/>
    <x v="2"/>
    <s v="Gibson, Mrs. Leonard (Pauline C Boeson)"/>
    <x v="1"/>
    <n v="45"/>
    <x v="0"/>
    <x v="1"/>
    <s v="112378"/>
    <n v="1594"/>
    <s v=""/>
    <x v="2"/>
    <x v="6"/>
  </r>
  <r>
    <n v="1261"/>
    <x v="0"/>
    <x v="1"/>
    <s v="Pallas y Castello, Mr. Emilio"/>
    <x v="0"/>
    <n v="29"/>
    <x v="0"/>
    <x v="0"/>
    <s v="SC/PARIS 2147"/>
    <n v="138583"/>
    <s v=""/>
    <x v="2"/>
    <x v="1"/>
  </r>
  <r>
    <n v="1262"/>
    <x v="0"/>
    <x v="1"/>
    <s v="Giles, Mr. Edgar"/>
    <x v="0"/>
    <n v="21"/>
    <x v="1"/>
    <x v="0"/>
    <s v="28133"/>
    <n v="115"/>
    <s v=""/>
    <x v="1"/>
    <x v="5"/>
  </r>
  <r>
    <n v="1263"/>
    <x v="1"/>
    <x v="2"/>
    <s v="Wilson, Miss. Helen Alice"/>
    <x v="1"/>
    <n v="31"/>
    <x v="0"/>
    <x v="0"/>
    <s v="16966"/>
    <n v="2345"/>
    <s v="E39 E41"/>
    <x v="2"/>
    <x v="2"/>
  </r>
  <r>
    <n v="1264"/>
    <x v="0"/>
    <x v="2"/>
    <s v="Ismay, Mr. Joseph Bruce"/>
    <x v="0"/>
    <n v="49"/>
    <x v="0"/>
    <x v="0"/>
    <s v="112058"/>
    <n v="100"/>
    <s v="B52 B54 B56"/>
    <x v="1"/>
    <x v="6"/>
  </r>
  <r>
    <n v="1265"/>
    <x v="0"/>
    <x v="1"/>
    <s v="Harbeck, Mr. William H"/>
    <x v="0"/>
    <n v="44"/>
    <x v="0"/>
    <x v="0"/>
    <s v="248746"/>
    <n v="13"/>
    <s v=""/>
    <x v="1"/>
    <x v="5"/>
  </r>
  <r>
    <n v="1266"/>
    <x v="1"/>
    <x v="2"/>
    <s v="Dodge, Mrs. Washington (Ruth Vidaver)"/>
    <x v="1"/>
    <n v="54"/>
    <x v="1"/>
    <x v="1"/>
    <s v="33638"/>
    <n v="1818583"/>
    <s v="A34"/>
    <x v="1"/>
    <x v="3"/>
  </r>
  <r>
    <n v="1267"/>
    <x v="1"/>
    <x v="2"/>
    <s v="Bowen, Miss. Grace Scott"/>
    <x v="1"/>
    <n v="45"/>
    <x v="0"/>
    <x v="0"/>
    <s v="PC 17608"/>
    <n v="362375"/>
    <s v=""/>
    <x v="2"/>
    <x v="5"/>
  </r>
  <r>
    <n v="1268"/>
    <x v="1"/>
    <x v="0"/>
    <s v="Kink, Miss. Maria"/>
    <x v="1"/>
    <n v="22"/>
    <x v="2"/>
    <x v="0"/>
    <s v="315152"/>
    <n v="86625"/>
    <s v=""/>
    <x v="1"/>
    <x v="7"/>
  </r>
  <r>
    <n v="1269"/>
    <x v="0"/>
    <x v="1"/>
    <s v="Cotterill, Mr. Henry Harry&quot;&quot;"/>
    <x v="0"/>
    <n v="21"/>
    <x v="0"/>
    <x v="0"/>
    <s v="29107"/>
    <n v="115"/>
    <s v=""/>
    <x v="1"/>
    <x v="3"/>
  </r>
  <r>
    <n v="1270"/>
    <x v="0"/>
    <x v="2"/>
    <s v="Hipkins, Mr. William Edward"/>
    <x v="0"/>
    <n v="55"/>
    <x v="0"/>
    <x v="0"/>
    <s v="680"/>
    <n v="150"/>
    <s v="C39"/>
    <x v="1"/>
    <x v="7"/>
  </r>
  <r>
    <n v="1271"/>
    <x v="0"/>
    <x v="0"/>
    <s v="Asplund, Master. Carl Edgar"/>
    <x v="0"/>
    <n v="5"/>
    <x v="4"/>
    <x v="3"/>
    <s v="347077"/>
    <n v="313875"/>
    <s v=""/>
    <x v="1"/>
    <x v="7"/>
  </r>
  <r>
    <n v="1272"/>
    <x v="0"/>
    <x v="0"/>
    <s v="O'Connor, Mr. Patrick"/>
    <x v="0"/>
    <m/>
    <x v="0"/>
    <x v="0"/>
    <s v="366713"/>
    <n v="775"/>
    <s v=""/>
    <x v="0"/>
    <x v="3"/>
  </r>
  <r>
    <n v="1273"/>
    <x v="0"/>
    <x v="0"/>
    <s v="Foley, Mr. Joseph"/>
    <x v="0"/>
    <n v="26"/>
    <x v="0"/>
    <x v="0"/>
    <s v="330910"/>
    <n v="78792"/>
    <s v=""/>
    <x v="0"/>
    <x v="6"/>
  </r>
  <r>
    <n v="1274"/>
    <x v="1"/>
    <x v="0"/>
    <s v="Risien, Mrs. Samuel (Emma)"/>
    <x v="1"/>
    <m/>
    <x v="0"/>
    <x v="0"/>
    <s v="364498"/>
    <n v="145"/>
    <s v=""/>
    <x v="1"/>
    <x v="3"/>
  </r>
  <r>
    <n v="1275"/>
    <x v="1"/>
    <x v="0"/>
    <s v="McNamee, Mrs. Neal (Eileen O'Leary)"/>
    <x v="1"/>
    <n v="19"/>
    <x v="1"/>
    <x v="0"/>
    <s v="376566"/>
    <n v="161"/>
    <s v=""/>
    <x v="1"/>
    <x v="3"/>
  </r>
  <r>
    <n v="1276"/>
    <x v="0"/>
    <x v="1"/>
    <s v="Wheeler, Mr. Edwin Frederick&quot;&quot;"/>
    <x v="0"/>
    <m/>
    <x v="0"/>
    <x v="0"/>
    <s v="SC/PARIS 2159"/>
    <n v="12875"/>
    <s v=""/>
    <x v="1"/>
    <x v="6"/>
  </r>
  <r>
    <n v="1277"/>
    <x v="1"/>
    <x v="1"/>
    <s v="Herman, Miss. Kate"/>
    <x v="1"/>
    <n v="24"/>
    <x v="1"/>
    <x v="3"/>
    <s v="220845"/>
    <n v="65"/>
    <s v=""/>
    <x v="1"/>
    <x v="3"/>
  </r>
  <r>
    <n v="1278"/>
    <x v="0"/>
    <x v="0"/>
    <s v="Aronsson, Mr. Ernst Axel Algot"/>
    <x v="0"/>
    <n v="24"/>
    <x v="0"/>
    <x v="0"/>
    <s v="349911"/>
    <n v="7775"/>
    <s v=""/>
    <x v="1"/>
    <x v="2"/>
  </r>
  <r>
    <n v="1279"/>
    <x v="0"/>
    <x v="1"/>
    <s v="Ashby, Mr. John"/>
    <x v="0"/>
    <n v="57"/>
    <x v="0"/>
    <x v="0"/>
    <s v="244346"/>
    <n v="13"/>
    <s v=""/>
    <x v="1"/>
    <x v="5"/>
  </r>
  <r>
    <n v="1280"/>
    <x v="0"/>
    <x v="0"/>
    <s v="Canavan, Mr. Patrick"/>
    <x v="0"/>
    <n v="21"/>
    <x v="0"/>
    <x v="0"/>
    <s v="364858"/>
    <n v="775"/>
    <s v=""/>
    <x v="0"/>
    <x v="5"/>
  </r>
  <r>
    <n v="1281"/>
    <x v="0"/>
    <x v="0"/>
    <s v="Palsson, Master. Paul Folke"/>
    <x v="0"/>
    <n v="6"/>
    <x v="3"/>
    <x v="1"/>
    <s v="349909"/>
    <n v="21075"/>
    <s v=""/>
    <x v="1"/>
    <x v="4"/>
  </r>
  <r>
    <n v="1282"/>
    <x v="0"/>
    <x v="2"/>
    <s v="Payne, Mr. Vivian Ponsonby"/>
    <x v="0"/>
    <n v="23"/>
    <x v="0"/>
    <x v="0"/>
    <s v="12749"/>
    <n v="1935"/>
    <s v="B24"/>
    <x v="1"/>
    <x v="7"/>
  </r>
  <r>
    <n v="1283"/>
    <x v="1"/>
    <x v="2"/>
    <s v="Lines, Mrs. Ernest H (Elizabeth Lindsey James)"/>
    <x v="1"/>
    <n v="51"/>
    <x v="0"/>
    <x v="1"/>
    <s v="PC 17592"/>
    <n v="1394"/>
    <s v="D28"/>
    <x v="1"/>
    <x v="0"/>
  </r>
  <r>
    <n v="1284"/>
    <x v="0"/>
    <x v="0"/>
    <s v="Abbott, Master. Eugene Joseph"/>
    <x v="0"/>
    <n v="13"/>
    <x v="0"/>
    <x v="3"/>
    <s v="C.A. 2673"/>
    <n v="2025"/>
    <s v=""/>
    <x v="1"/>
    <x v="0"/>
  </r>
  <r>
    <n v="1285"/>
    <x v="0"/>
    <x v="1"/>
    <s v="Gilbert, Mr. William"/>
    <x v="0"/>
    <n v="47"/>
    <x v="0"/>
    <x v="0"/>
    <s v="C.A. 30769"/>
    <n v="105"/>
    <s v=""/>
    <x v="1"/>
    <x v="0"/>
  </r>
  <r>
    <n v="1286"/>
    <x v="0"/>
    <x v="0"/>
    <s v="Kink-Heilmann, Mr. Anton"/>
    <x v="0"/>
    <n v="29"/>
    <x v="3"/>
    <x v="1"/>
    <s v="315153"/>
    <n v="22025"/>
    <s v=""/>
    <x v="1"/>
    <x v="3"/>
  </r>
  <r>
    <n v="1287"/>
    <x v="1"/>
    <x v="2"/>
    <s v="Smith, Mrs. Lucien Philip (Mary Eloise Hughes)"/>
    <x v="1"/>
    <n v="18"/>
    <x v="1"/>
    <x v="0"/>
    <s v="13695"/>
    <n v="160"/>
    <s v="C31"/>
    <x v="1"/>
    <x v="6"/>
  </r>
  <r>
    <n v="1288"/>
    <x v="0"/>
    <x v="0"/>
    <s v="Colbert, Mr. Patrick"/>
    <x v="0"/>
    <n v="24"/>
    <x v="0"/>
    <x v="0"/>
    <s v="371109"/>
    <n v="725"/>
    <s v=""/>
    <x v="0"/>
    <x v="3"/>
  </r>
  <r>
    <n v="1289"/>
    <x v="1"/>
    <x v="2"/>
    <s v="Frolicher-Stehli, Mrs. Maxmillian (Margaretha Emerentia Stehli)"/>
    <x v="1"/>
    <n v="48"/>
    <x v="1"/>
    <x v="1"/>
    <s v="13567"/>
    <n v="1792"/>
    <s v="B41"/>
    <x v="2"/>
    <x v="5"/>
  </r>
  <r>
    <n v="1290"/>
    <x v="0"/>
    <x v="0"/>
    <s v="Larsson-Rondberg, Mr. Edvard A"/>
    <x v="0"/>
    <n v="22"/>
    <x v="0"/>
    <x v="0"/>
    <s v="347065"/>
    <n v="7775"/>
    <s v=""/>
    <x v="1"/>
    <x v="6"/>
  </r>
  <r>
    <n v="1291"/>
    <x v="0"/>
    <x v="0"/>
    <s v="Conlon, Mr. Thomas Henry"/>
    <x v="0"/>
    <n v="31"/>
    <x v="0"/>
    <x v="0"/>
    <s v="21332"/>
    <n v="77333"/>
    <s v=""/>
    <x v="0"/>
    <x v="4"/>
  </r>
  <r>
    <n v="1292"/>
    <x v="1"/>
    <x v="2"/>
    <s v="Bonnell, Miss. Caroline"/>
    <x v="1"/>
    <n v="30"/>
    <x v="0"/>
    <x v="0"/>
    <s v="36928"/>
    <n v="2648667"/>
    <s v="C7"/>
    <x v="1"/>
    <x v="3"/>
  </r>
  <r>
    <n v="1293"/>
    <x v="0"/>
    <x v="1"/>
    <s v="Gale, Mr. Harry"/>
    <x v="0"/>
    <n v="38"/>
    <x v="1"/>
    <x v="0"/>
    <s v="28664"/>
    <n v="21"/>
    <s v=""/>
    <x v="1"/>
    <x v="1"/>
  </r>
  <r>
    <n v="1294"/>
    <x v="1"/>
    <x v="2"/>
    <s v="Gibson, Miss. Dorothy Winifred"/>
    <x v="1"/>
    <n v="22"/>
    <x v="0"/>
    <x v="1"/>
    <s v="112378"/>
    <n v="1594"/>
    <s v=""/>
    <x v="2"/>
    <x v="5"/>
  </r>
  <r>
    <n v="1295"/>
    <x v="0"/>
    <x v="2"/>
    <s v="Carrau, Mr. Jose Pedro"/>
    <x v="0"/>
    <n v="17"/>
    <x v="0"/>
    <x v="0"/>
    <s v="113059"/>
    <n v="1471"/>
    <s v=""/>
    <x v="1"/>
    <x v="6"/>
  </r>
  <r>
    <n v="1296"/>
    <x v="0"/>
    <x v="2"/>
    <s v="Frauenthal, Mr. Isaac Gerald"/>
    <x v="0"/>
    <n v="43"/>
    <x v="1"/>
    <x v="0"/>
    <s v="17765"/>
    <n v="1277208"/>
    <s v="D40"/>
    <x v="2"/>
    <x v="3"/>
  </r>
  <r>
    <n v="1297"/>
    <x v="0"/>
    <x v="1"/>
    <s v="Nourney, Mr. Alfred (Baron von Drachstedt&quot;)&quot;"/>
    <x v="0"/>
    <n v="20"/>
    <x v="0"/>
    <x v="0"/>
    <s v="SC/PARIS 2166"/>
    <n v="138625"/>
    <s v="D38"/>
    <x v="2"/>
    <x v="0"/>
  </r>
  <r>
    <n v="1298"/>
    <x v="0"/>
    <x v="1"/>
    <s v="Ware, Mr. William Jeffery"/>
    <x v="0"/>
    <n v="23"/>
    <x v="1"/>
    <x v="0"/>
    <s v="28666"/>
    <n v="105"/>
    <s v=""/>
    <x v="1"/>
    <x v="4"/>
  </r>
  <r>
    <n v="1299"/>
    <x v="0"/>
    <x v="2"/>
    <s v="Widener, Mr. George Dunton"/>
    <x v="0"/>
    <n v="50"/>
    <x v="1"/>
    <x v="1"/>
    <s v="113503"/>
    <n v="3115"/>
    <s v="C80"/>
    <x v="2"/>
    <x v="2"/>
  </r>
  <r>
    <n v="1300"/>
    <x v="1"/>
    <x v="0"/>
    <s v="Riordan, Miss. Johanna Hannah&quot;&quot;"/>
    <x v="1"/>
    <m/>
    <x v="0"/>
    <x v="0"/>
    <s v="334915"/>
    <n v="77208"/>
    <s v=""/>
    <x v="0"/>
    <x v="1"/>
  </r>
  <r>
    <n v="1301"/>
    <x v="1"/>
    <x v="0"/>
    <s v="Peacock, Miss. Treasteall"/>
    <x v="1"/>
    <n v="3"/>
    <x v="1"/>
    <x v="1"/>
    <s v="SOTON/O.Q. 3101315"/>
    <n v="13775"/>
    <s v=""/>
    <x v="1"/>
    <x v="3"/>
  </r>
  <r>
    <n v="1302"/>
    <x v="1"/>
    <x v="0"/>
    <s v="Naughton, Miss. Hannah"/>
    <x v="1"/>
    <m/>
    <x v="0"/>
    <x v="0"/>
    <s v="365237"/>
    <n v="775"/>
    <s v=""/>
    <x v="0"/>
    <x v="1"/>
  </r>
  <r>
    <n v="1303"/>
    <x v="1"/>
    <x v="2"/>
    <s v="Minahan, Mrs. William Edward (Lillian E Thorpe)"/>
    <x v="1"/>
    <n v="37"/>
    <x v="1"/>
    <x v="0"/>
    <s v="19928"/>
    <n v="190"/>
    <s v="C78"/>
    <x v="0"/>
    <x v="1"/>
  </r>
  <r>
    <n v="1304"/>
    <x v="1"/>
    <x v="0"/>
    <s v="Henriksson, Miss. Jenny Lovisa"/>
    <x v="1"/>
    <n v="28"/>
    <x v="0"/>
    <x v="0"/>
    <s v="347086"/>
    <n v="7775"/>
    <s v=""/>
    <x v="1"/>
    <x v="4"/>
  </r>
  <r>
    <n v="1305"/>
    <x v="0"/>
    <x v="0"/>
    <s v="Spector, Mr. Woolf"/>
    <x v="0"/>
    <m/>
    <x v="0"/>
    <x v="0"/>
    <s v="A.5. 3236"/>
    <n v="805"/>
    <s v=""/>
    <x v="1"/>
    <x v="3"/>
  </r>
  <r>
    <n v="1306"/>
    <x v="1"/>
    <x v="2"/>
    <s v="Oliva y Ocana, Dona. Fermina"/>
    <x v="1"/>
    <n v="39"/>
    <x v="0"/>
    <x v="0"/>
    <s v="PC 17758"/>
    <n v="2089"/>
    <s v="C105"/>
    <x v="2"/>
    <x v="4"/>
  </r>
  <r>
    <n v="1307"/>
    <x v="0"/>
    <x v="0"/>
    <s v="Saether, Mr. Simon Sivertsen"/>
    <x v="0"/>
    <n v="385"/>
    <x v="0"/>
    <x v="0"/>
    <s v="SOTON/O.Q. 3101262"/>
    <n v="725"/>
    <s v=""/>
    <x v="1"/>
    <x v="1"/>
  </r>
  <r>
    <n v="1308"/>
    <x v="0"/>
    <x v="0"/>
    <s v="Ware, Mr. Frederick"/>
    <x v="0"/>
    <m/>
    <x v="0"/>
    <x v="0"/>
    <s v="359309"/>
    <n v="805"/>
    <s v=""/>
    <x v="1"/>
    <x v="2"/>
  </r>
  <r>
    <n v="1309"/>
    <x v="0"/>
    <x v="0"/>
    <s v="Peter, Master. Michael J"/>
    <x v="0"/>
    <m/>
    <x v="1"/>
    <x v="1"/>
    <s v="2668"/>
    <n v="223583"/>
    <s v="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D4F03F-D98F-47E8-9051-BAEFA5770759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6:D11" firstHeaderRow="1" firstDataRow="2" firstDataCol="1"/>
  <pivotFields count="13">
    <pivotField dataField="1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uenta de PassengerId" fld="0" subtotal="count" showDataAs="percentOfRow" baseField="1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F5F4BA1B-4900-40ED-977C-48FAFE9CB194}" autoFormatId="16" applyNumberFormats="0" applyBorderFormats="0" applyFontFormats="0" applyPatternFormats="0" applyAlignmentFormats="0" applyWidthHeightFormats="0">
  <queryTableRefresh nextId="13">
    <queryTableFields count="12">
      <queryTableField id="1" name="#" tableColumnId="1"/>
      <queryTableField id="2" name="Country (ordependency)" tableColumnId="2"/>
      <queryTableField id="3" name="Population(2025)" tableColumnId="3"/>
      <queryTableField id="4" name="YearlyChange" tableColumnId="4"/>
      <queryTableField id="5" name="NetChange" tableColumnId="5"/>
      <queryTableField id="6" name="Density(P/Km²)" tableColumnId="6"/>
      <queryTableField id="7" name="Land Area(Km²)" tableColumnId="7"/>
      <queryTableField id="8" name="Migrants(net)" tableColumnId="8"/>
      <queryTableField id="9" name="Fert.Rate" tableColumnId="9"/>
      <queryTableField id="10" name="MedianAge" tableColumnId="10"/>
      <queryTableField id="11" name="UrbanPop %" tableColumnId="11"/>
      <queryTableField id="12" name="WorldShare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2245513F-6095-471D-A7C0-1E2121401D30}" autoFormatId="16" applyNumberFormats="0" applyBorderFormats="0" applyFontFormats="0" applyPatternFormats="0" applyAlignmentFormats="0" applyWidthHeightFormats="0">
  <queryTableRefresh nextId="4">
    <queryTableFields count="3">
      <queryTableField id="1" name="Estado" tableColumnId="1"/>
      <queryTableField id="2" name="Ventas 2021-2022" tableColumnId="2"/>
      <queryTableField id="3" name="Gastos 2021-2022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F6373F-2F7B-4C45-A190-411E7A7F473C}" name="population" displayName="population" ref="A6:L239" tableType="queryTable" totalsRowShown="0">
  <autoFilter ref="A6:L239" xr:uid="{CCF6373F-2F7B-4C45-A190-411E7A7F473C}"/>
  <tableColumns count="12">
    <tableColumn id="1" xr3:uid="{F57F5834-B1C9-47DD-8BC0-76035597FDA6}" uniqueName="1" name="#" queryTableFieldId="1"/>
    <tableColumn id="2" xr3:uid="{20A2068B-772A-4BCD-BCFB-130008616E02}" uniqueName="2" name="Country (ordependency)" queryTableFieldId="2" dataDxfId="8"/>
    <tableColumn id="3" xr3:uid="{38AF67D7-43E6-403E-A7D1-EA4AE85A1189}" uniqueName="3" name="Population(2025)" queryTableFieldId="3" dataDxfId="7"/>
    <tableColumn id="4" xr3:uid="{19382DFC-597E-4346-8AB7-E4FF950396F2}" uniqueName="4" name="YearlyChange" queryTableFieldId="4" dataDxfId="6"/>
    <tableColumn id="5" xr3:uid="{35287BBE-8CDE-4F9E-8CA4-C622CEE7A36B}" uniqueName="5" name="NetChange" queryTableFieldId="5" dataDxfId="5" dataCellStyle="Moneda"/>
    <tableColumn id="6" xr3:uid="{C4872D50-737D-4F8C-B40C-00A277C8F04F}" uniqueName="6" name="Density(P/Km²)" queryTableFieldId="6"/>
    <tableColumn id="7" xr3:uid="{3B47D51F-10F2-48DC-8C58-641179FC6CB5}" uniqueName="7" name="Land Area(Km²)" queryTableFieldId="7" dataDxfId="4"/>
    <tableColumn id="8" xr3:uid="{C28EC2F3-3E24-4795-85B8-188D04E358A8}" uniqueName="8" name="Migrants(net)" queryTableFieldId="8" dataDxfId="3"/>
    <tableColumn id="9" xr3:uid="{4452DF7D-98E7-402C-BE1F-04B71BEA1EDB}" uniqueName="9" name="Fert.Rate" queryTableFieldId="9"/>
    <tableColumn id="10" xr3:uid="{C98272D1-F236-459F-A771-B0727040553A}" uniqueName="10" name="MedianAge" queryTableFieldId="10"/>
    <tableColumn id="11" xr3:uid="{64B043F3-3008-49FB-9411-0F531A925E8C}" uniqueName="11" name="UrbanPop %" queryTableFieldId="11"/>
    <tableColumn id="12" xr3:uid="{BCD4D592-E9A6-459C-B959-82A2D5E1A940}" uniqueName="12" name="WorldShare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5CB46C-18B9-403E-B4F7-AA37648719A4}" name="ventas_por_estado" displayName="ventas_por_estado" ref="A6:C70" totalsRowShown="0">
  <autoFilter ref="A6:C70" xr:uid="{815CB46C-18B9-403E-B4F7-AA37648719A4}"/>
  <tableColumns count="3">
    <tableColumn id="1" xr3:uid="{4001F3E8-F65E-4F71-B80C-45901CCC4D54}" name="Estado" dataDxfId="2"/>
    <tableColumn id="2" xr3:uid="{AFDDBD1D-55FB-4446-B972-81D68DA501DC}" name="Ventas" dataDxfId="1"/>
    <tableColumn id="3" xr3:uid="{F958B524-9966-48BD-B1CB-D1E43FE9DB62}" name="Valor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F8D3EC2-0924-4BC4-8C7F-392CE86AF2C8}" name="ventas_por_estado_1" displayName="ventas_por_estado_1" ref="A6:C38" tableType="queryTable" totalsRowShown="0">
  <autoFilter ref="A6:C38" xr:uid="{8F8D3EC2-0924-4BC4-8C7F-392CE86AF2C8}"/>
  <tableColumns count="3">
    <tableColumn id="1" xr3:uid="{05A36179-6236-4137-8C0C-6B578009471F}" uniqueName="1" name="Estado" queryTableFieldId="1" dataDxfId="0"/>
    <tableColumn id="2" xr3:uid="{EB5FDE1C-F8E0-4D00-859C-29A59DADF227}" uniqueName="2" name="Ventas 2021-2022" queryTableFieldId="2"/>
    <tableColumn id="3" xr3:uid="{B2AF4E07-1502-4765-94BB-9AB02EF03BE2}" uniqueName="3" name="Gastos 2021-2022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964CD-2CFE-4B6A-9567-24C9F6A35A6F}">
  <dimension ref="A1:W239"/>
  <sheetViews>
    <sheetView tabSelected="1" workbookViewId="0">
      <selection sqref="A1:E3"/>
    </sheetView>
  </sheetViews>
  <sheetFormatPr baseColWidth="10" defaultRowHeight="15" x14ac:dyDescent="0.25"/>
  <cols>
    <col min="1" max="1" width="4.28515625" bestFit="1" customWidth="1"/>
    <col min="2" max="2" width="25.7109375" bestFit="1" customWidth="1"/>
    <col min="3" max="3" width="18.5703125" bestFit="1" customWidth="1"/>
    <col min="4" max="4" width="15.7109375" bestFit="1" customWidth="1"/>
    <col min="5" max="5" width="15.5703125" bestFit="1" customWidth="1"/>
    <col min="6" max="6" width="17.140625" bestFit="1" customWidth="1"/>
    <col min="7" max="7" width="17" bestFit="1" customWidth="1"/>
    <col min="8" max="8" width="15.42578125" bestFit="1" customWidth="1"/>
    <col min="9" max="9" width="11.5703125" bestFit="1" customWidth="1"/>
    <col min="10" max="10" width="13.140625" bestFit="1" customWidth="1"/>
    <col min="11" max="11" width="14" bestFit="1" customWidth="1"/>
    <col min="12" max="12" width="13.85546875" bestFit="1" customWidth="1"/>
  </cols>
  <sheetData>
    <row r="1" spans="1:23" x14ac:dyDescent="0.25">
      <c r="A1" s="5" t="s">
        <v>0</v>
      </c>
      <c r="B1" s="5"/>
      <c r="C1" s="5"/>
      <c r="D1" s="5"/>
      <c r="E1" s="5"/>
    </row>
    <row r="2" spans="1:23" x14ac:dyDescent="0.25">
      <c r="A2" s="5"/>
      <c r="B2" s="5"/>
      <c r="C2" s="5"/>
      <c r="D2" s="5"/>
      <c r="E2" s="5"/>
    </row>
    <row r="3" spans="1:23" x14ac:dyDescent="0.25">
      <c r="A3" s="5"/>
      <c r="B3" s="5"/>
      <c r="C3" s="5"/>
      <c r="D3" s="5"/>
      <c r="E3" s="5"/>
    </row>
    <row r="6" spans="1:23" x14ac:dyDescent="0.2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</row>
    <row r="7" spans="1:23" x14ac:dyDescent="0.25">
      <c r="A7">
        <v>1</v>
      </c>
      <c r="B7" t="s">
        <v>13</v>
      </c>
      <c r="C7">
        <v>1463865525</v>
      </c>
      <c r="D7" s="2">
        <v>8.8999999999999999E-3</v>
      </c>
      <c r="E7" s="1">
        <v>12929734</v>
      </c>
      <c r="F7">
        <v>492</v>
      </c>
      <c r="G7">
        <v>2973190</v>
      </c>
      <c r="H7">
        <v>-495753</v>
      </c>
      <c r="I7">
        <v>194</v>
      </c>
      <c r="J7">
        <v>288</v>
      </c>
      <c r="K7">
        <v>3.71</v>
      </c>
      <c r="L7">
        <v>17.78</v>
      </c>
      <c r="N7">
        <f>+population[[#This Row],[Population(2025)]]*1</f>
        <v>1463865525</v>
      </c>
      <c r="O7">
        <f>+population[[#This Row],[YearlyChange]]*1</f>
        <v>8.8999999999999999E-3</v>
      </c>
      <c r="P7">
        <f>+population[[#This Row],[NetChange]]*1</f>
        <v>12929734</v>
      </c>
      <c r="Q7">
        <f>+population[[#This Row],[Density(P/Km²)]]*1</f>
        <v>492</v>
      </c>
      <c r="R7">
        <f>+population[[#This Row],[Land Area(Km²)]]*1</f>
        <v>2973190</v>
      </c>
      <c r="S7">
        <f>+population[[#This Row],[Migrants(net)]]*1</f>
        <v>-495753</v>
      </c>
      <c r="T7">
        <f>+population[[#This Row],[Fert.Rate]]*1</f>
        <v>194</v>
      </c>
      <c r="U7">
        <f>+population[[#This Row],[MedianAge]]*1</f>
        <v>288</v>
      </c>
      <c r="V7">
        <f>+population[[#This Row],[UrbanPop %]]*1</f>
        <v>3.71</v>
      </c>
      <c r="W7">
        <f>+population[[#This Row],[WorldShare]]*1</f>
        <v>17.78</v>
      </c>
    </row>
    <row r="8" spans="1:23" x14ac:dyDescent="0.25">
      <c r="A8">
        <v>2</v>
      </c>
      <c r="B8" t="s">
        <v>14</v>
      </c>
      <c r="C8">
        <v>1416096094</v>
      </c>
      <c r="D8" s="2">
        <v>-2.3E-3</v>
      </c>
      <c r="E8" s="1">
        <v>-3225184</v>
      </c>
      <c r="F8">
        <v>151</v>
      </c>
      <c r="G8">
        <v>9388211</v>
      </c>
      <c r="H8">
        <v>-268126</v>
      </c>
      <c r="I8">
        <v>102</v>
      </c>
      <c r="J8">
        <v>401</v>
      </c>
      <c r="K8">
        <v>6.75</v>
      </c>
      <c r="L8">
        <v>17.2</v>
      </c>
      <c r="N8">
        <f>+population[[#This Row],[Population(2025)]]*1</f>
        <v>1416096094</v>
      </c>
      <c r="O8">
        <f>+population[[#This Row],[YearlyChange]]*1</f>
        <v>-2.3E-3</v>
      </c>
      <c r="P8">
        <f>+population[[#This Row],[NetChange]]*1</f>
        <v>-3225184</v>
      </c>
      <c r="Q8">
        <f>+population[[#This Row],[Density(P/Km²)]]*1</f>
        <v>151</v>
      </c>
      <c r="R8">
        <f>+population[[#This Row],[Land Area(Km²)]]*1</f>
        <v>9388211</v>
      </c>
      <c r="S8">
        <f>+population[[#This Row],[Migrants(net)]]*1</f>
        <v>-268126</v>
      </c>
      <c r="T8">
        <f>+population[[#This Row],[Fert.Rate]]*1</f>
        <v>102</v>
      </c>
      <c r="U8">
        <f>+population[[#This Row],[MedianAge]]*1</f>
        <v>401</v>
      </c>
      <c r="V8">
        <f>+population[[#This Row],[UrbanPop %]]*1</f>
        <v>6.75</v>
      </c>
      <c r="W8">
        <f>+population[[#This Row],[WorldShare]]*1</f>
        <v>17.2</v>
      </c>
    </row>
    <row r="9" spans="1:23" x14ac:dyDescent="0.25">
      <c r="A9">
        <v>3</v>
      </c>
      <c r="B9" t="s">
        <v>15</v>
      </c>
      <c r="C9">
        <v>347275807</v>
      </c>
      <c r="D9" s="2">
        <v>5.4000000000000003E-3</v>
      </c>
      <c r="E9" s="1">
        <v>1849236</v>
      </c>
      <c r="F9">
        <v>38</v>
      </c>
      <c r="G9">
        <v>9147420</v>
      </c>
      <c r="H9">
        <v>1230663</v>
      </c>
      <c r="I9">
        <v>162</v>
      </c>
      <c r="J9">
        <v>385</v>
      </c>
      <c r="K9">
        <v>8.2799999999999994</v>
      </c>
      <c r="L9">
        <v>4.22</v>
      </c>
      <c r="N9">
        <f>+population[[#This Row],[Population(2025)]]*1</f>
        <v>347275807</v>
      </c>
      <c r="O9">
        <f>+population[[#This Row],[YearlyChange]]*1</f>
        <v>5.4000000000000003E-3</v>
      </c>
      <c r="P9">
        <f>+population[[#This Row],[NetChange]]*1</f>
        <v>1849236</v>
      </c>
      <c r="Q9">
        <f>+population[[#This Row],[Density(P/Km²)]]*1</f>
        <v>38</v>
      </c>
      <c r="R9">
        <f>+population[[#This Row],[Land Area(Km²)]]*1</f>
        <v>9147420</v>
      </c>
      <c r="S9">
        <f>+population[[#This Row],[Migrants(net)]]*1</f>
        <v>1230663</v>
      </c>
      <c r="T9">
        <f>+population[[#This Row],[Fert.Rate]]*1</f>
        <v>162</v>
      </c>
      <c r="U9">
        <f>+population[[#This Row],[MedianAge]]*1</f>
        <v>385</v>
      </c>
      <c r="V9">
        <f>+population[[#This Row],[UrbanPop %]]*1</f>
        <v>8.2799999999999994</v>
      </c>
      <c r="W9">
        <f>+population[[#This Row],[WorldShare]]*1</f>
        <v>4.22</v>
      </c>
    </row>
    <row r="10" spans="1:23" x14ac:dyDescent="0.25">
      <c r="A10">
        <v>4</v>
      </c>
      <c r="B10" t="s">
        <v>16</v>
      </c>
      <c r="C10">
        <v>285721236</v>
      </c>
      <c r="D10" s="2">
        <v>7.9000000000000008E-3</v>
      </c>
      <c r="E10" s="1">
        <v>2233305</v>
      </c>
      <c r="F10">
        <v>158</v>
      </c>
      <c r="G10">
        <v>1811570</v>
      </c>
      <c r="H10">
        <v>-39509</v>
      </c>
      <c r="I10">
        <v>21</v>
      </c>
      <c r="J10">
        <v>304</v>
      </c>
      <c r="K10">
        <v>5.96</v>
      </c>
      <c r="L10">
        <v>3.47</v>
      </c>
      <c r="N10">
        <f>+population[[#This Row],[Population(2025)]]*1</f>
        <v>285721236</v>
      </c>
      <c r="O10">
        <f>+population[[#This Row],[YearlyChange]]*1</f>
        <v>7.9000000000000008E-3</v>
      </c>
      <c r="P10">
        <f>+population[[#This Row],[NetChange]]*1</f>
        <v>2233305</v>
      </c>
      <c r="Q10">
        <f>+population[[#This Row],[Density(P/Km²)]]*1</f>
        <v>158</v>
      </c>
      <c r="R10">
        <f>+population[[#This Row],[Land Area(Km²)]]*1</f>
        <v>1811570</v>
      </c>
      <c r="S10">
        <f>+population[[#This Row],[Migrants(net)]]*1</f>
        <v>-39509</v>
      </c>
      <c r="T10">
        <f>+population[[#This Row],[Fert.Rate]]*1</f>
        <v>21</v>
      </c>
      <c r="U10">
        <f>+population[[#This Row],[MedianAge]]*1</f>
        <v>304</v>
      </c>
      <c r="V10">
        <f>+population[[#This Row],[UrbanPop %]]*1</f>
        <v>5.96</v>
      </c>
      <c r="W10">
        <f>+population[[#This Row],[WorldShare]]*1</f>
        <v>3.47</v>
      </c>
    </row>
    <row r="11" spans="1:23" x14ac:dyDescent="0.25">
      <c r="A11">
        <v>5</v>
      </c>
      <c r="B11" t="s">
        <v>17</v>
      </c>
      <c r="C11">
        <v>255219554</v>
      </c>
      <c r="D11" s="2">
        <v>1.5699999999999999E-2</v>
      </c>
      <c r="E11" s="1">
        <v>3950390</v>
      </c>
      <c r="F11">
        <v>331</v>
      </c>
      <c r="G11">
        <v>770880</v>
      </c>
      <c r="H11">
        <v>-1235336</v>
      </c>
      <c r="I11">
        <v>35</v>
      </c>
      <c r="J11">
        <v>206</v>
      </c>
      <c r="K11">
        <v>3.44</v>
      </c>
      <c r="L11">
        <v>3.1</v>
      </c>
      <c r="N11">
        <f>+population[[#This Row],[Population(2025)]]*1</f>
        <v>255219554</v>
      </c>
      <c r="O11">
        <f>+population[[#This Row],[YearlyChange]]*1</f>
        <v>1.5699999999999999E-2</v>
      </c>
      <c r="P11">
        <f>+population[[#This Row],[NetChange]]*1</f>
        <v>3950390</v>
      </c>
      <c r="Q11">
        <f>+population[[#This Row],[Density(P/Km²)]]*1</f>
        <v>331</v>
      </c>
      <c r="R11">
        <f>+population[[#This Row],[Land Area(Km²)]]*1</f>
        <v>770880</v>
      </c>
      <c r="S11">
        <f>+population[[#This Row],[Migrants(net)]]*1</f>
        <v>-1235336</v>
      </c>
      <c r="T11">
        <f>+population[[#This Row],[Fert.Rate]]*1</f>
        <v>35</v>
      </c>
      <c r="U11">
        <f>+population[[#This Row],[MedianAge]]*1</f>
        <v>206</v>
      </c>
      <c r="V11">
        <f>+population[[#This Row],[UrbanPop %]]*1</f>
        <v>3.44</v>
      </c>
      <c r="W11">
        <f>+population[[#This Row],[WorldShare]]*1</f>
        <v>3.1</v>
      </c>
    </row>
    <row r="12" spans="1:23" x14ac:dyDescent="0.25">
      <c r="A12">
        <v>6</v>
      </c>
      <c r="B12" t="s">
        <v>18</v>
      </c>
      <c r="C12">
        <v>237527782</v>
      </c>
      <c r="D12" s="2">
        <v>2.0799999999999999E-2</v>
      </c>
      <c r="E12" s="1">
        <v>4848304</v>
      </c>
      <c r="F12">
        <v>261</v>
      </c>
      <c r="G12">
        <v>910770</v>
      </c>
      <c r="H12">
        <v>-15258</v>
      </c>
      <c r="I12">
        <v>43</v>
      </c>
      <c r="J12">
        <v>181</v>
      </c>
      <c r="K12">
        <v>5.49</v>
      </c>
      <c r="L12">
        <v>2.89</v>
      </c>
      <c r="N12">
        <f>+population[[#This Row],[Population(2025)]]*1</f>
        <v>237527782</v>
      </c>
      <c r="O12">
        <f>+population[[#This Row],[YearlyChange]]*1</f>
        <v>2.0799999999999999E-2</v>
      </c>
      <c r="P12">
        <f>+population[[#This Row],[NetChange]]*1</f>
        <v>4848304</v>
      </c>
      <c r="Q12">
        <f>+population[[#This Row],[Density(P/Km²)]]*1</f>
        <v>261</v>
      </c>
      <c r="R12">
        <f>+population[[#This Row],[Land Area(Km²)]]*1</f>
        <v>910770</v>
      </c>
      <c r="S12">
        <f>+population[[#This Row],[Migrants(net)]]*1</f>
        <v>-15258</v>
      </c>
      <c r="T12">
        <f>+population[[#This Row],[Fert.Rate]]*1</f>
        <v>43</v>
      </c>
      <c r="U12">
        <f>+population[[#This Row],[MedianAge]]*1</f>
        <v>181</v>
      </c>
      <c r="V12">
        <f>+population[[#This Row],[UrbanPop %]]*1</f>
        <v>5.49</v>
      </c>
      <c r="W12">
        <f>+population[[#This Row],[WorldShare]]*1</f>
        <v>2.89</v>
      </c>
    </row>
    <row r="13" spans="1:23" x14ac:dyDescent="0.25">
      <c r="A13">
        <v>7</v>
      </c>
      <c r="B13" t="s">
        <v>19</v>
      </c>
      <c r="C13">
        <v>212812405</v>
      </c>
      <c r="D13" s="2">
        <v>3.8E-3</v>
      </c>
      <c r="E13" s="1">
        <v>813832</v>
      </c>
      <c r="F13">
        <v>25</v>
      </c>
      <c r="G13">
        <v>8358140</v>
      </c>
      <c r="H13">
        <v>-217283</v>
      </c>
      <c r="I13">
        <v>16</v>
      </c>
      <c r="J13">
        <v>348</v>
      </c>
      <c r="K13">
        <v>9.14</v>
      </c>
      <c r="L13">
        <v>2.59</v>
      </c>
      <c r="N13">
        <f>+population[[#This Row],[Population(2025)]]*1</f>
        <v>212812405</v>
      </c>
      <c r="O13">
        <f>+population[[#This Row],[YearlyChange]]*1</f>
        <v>3.8E-3</v>
      </c>
      <c r="P13">
        <f>+population[[#This Row],[NetChange]]*1</f>
        <v>813832</v>
      </c>
      <c r="Q13">
        <f>+population[[#This Row],[Density(P/Km²)]]*1</f>
        <v>25</v>
      </c>
      <c r="R13">
        <f>+population[[#This Row],[Land Area(Km²)]]*1</f>
        <v>8358140</v>
      </c>
      <c r="S13">
        <f>+population[[#This Row],[Migrants(net)]]*1</f>
        <v>-217283</v>
      </c>
      <c r="T13">
        <f>+population[[#This Row],[Fert.Rate]]*1</f>
        <v>16</v>
      </c>
      <c r="U13">
        <f>+population[[#This Row],[MedianAge]]*1</f>
        <v>348</v>
      </c>
      <c r="V13">
        <f>+population[[#This Row],[UrbanPop %]]*1</f>
        <v>9.14</v>
      </c>
      <c r="W13">
        <f>+population[[#This Row],[WorldShare]]*1</f>
        <v>2.59</v>
      </c>
    </row>
    <row r="14" spans="1:23" x14ac:dyDescent="0.25">
      <c r="A14">
        <v>8</v>
      </c>
      <c r="B14" t="s">
        <v>20</v>
      </c>
      <c r="C14">
        <v>175686899</v>
      </c>
      <c r="D14" s="2">
        <v>1.2200000000000001E-2</v>
      </c>
      <c r="E14" s="1">
        <v>2124535</v>
      </c>
      <c r="F14">
        <v>135</v>
      </c>
      <c r="G14">
        <v>130170</v>
      </c>
      <c r="H14">
        <v>-402100</v>
      </c>
      <c r="I14">
        <v>211</v>
      </c>
      <c r="J14">
        <v>26</v>
      </c>
      <c r="K14">
        <v>4.26</v>
      </c>
      <c r="L14">
        <v>2.13</v>
      </c>
      <c r="N14">
        <f>+population[[#This Row],[Population(2025)]]*1</f>
        <v>175686899</v>
      </c>
      <c r="O14">
        <f>+population[[#This Row],[YearlyChange]]*1</f>
        <v>1.2200000000000001E-2</v>
      </c>
      <c r="P14">
        <f>+population[[#This Row],[NetChange]]*1</f>
        <v>2124535</v>
      </c>
      <c r="Q14">
        <f>+population[[#This Row],[Density(P/Km²)]]*1</f>
        <v>135</v>
      </c>
      <c r="R14">
        <f>+population[[#This Row],[Land Area(Km²)]]*1</f>
        <v>130170</v>
      </c>
      <c r="S14">
        <f>+population[[#This Row],[Migrants(net)]]*1</f>
        <v>-402100</v>
      </c>
      <c r="T14">
        <f>+population[[#This Row],[Fert.Rate]]*1</f>
        <v>211</v>
      </c>
      <c r="U14">
        <f>+population[[#This Row],[MedianAge]]*1</f>
        <v>26</v>
      </c>
      <c r="V14">
        <f>+population[[#This Row],[UrbanPop %]]*1</f>
        <v>4.26</v>
      </c>
      <c r="W14">
        <f>+population[[#This Row],[WorldShare]]*1</f>
        <v>2.13</v>
      </c>
    </row>
    <row r="15" spans="1:23" x14ac:dyDescent="0.25">
      <c r="A15">
        <v>9</v>
      </c>
      <c r="B15" t="s">
        <v>21</v>
      </c>
      <c r="C15">
        <v>143997393</v>
      </c>
      <c r="D15" s="2">
        <v>-5.7000000000000002E-3</v>
      </c>
      <c r="E15" s="1">
        <v>-823030</v>
      </c>
      <c r="F15">
        <v>9</v>
      </c>
      <c r="G15">
        <v>16376870</v>
      </c>
      <c r="H15">
        <v>-251822</v>
      </c>
      <c r="I15">
        <v>147</v>
      </c>
      <c r="J15">
        <v>403</v>
      </c>
      <c r="K15">
        <v>0.75</v>
      </c>
      <c r="L15">
        <v>1.75</v>
      </c>
      <c r="N15">
        <f>+population[[#This Row],[Population(2025)]]*1</f>
        <v>143997393</v>
      </c>
      <c r="O15">
        <f>+population[[#This Row],[YearlyChange]]*1</f>
        <v>-5.7000000000000002E-3</v>
      </c>
      <c r="P15">
        <f>+population[[#This Row],[NetChange]]*1</f>
        <v>-823030</v>
      </c>
      <c r="Q15">
        <f>+population[[#This Row],[Density(P/Km²)]]*1</f>
        <v>9</v>
      </c>
      <c r="R15">
        <f>+population[[#This Row],[Land Area(Km²)]]*1</f>
        <v>16376870</v>
      </c>
      <c r="S15">
        <f>+population[[#This Row],[Migrants(net)]]*1</f>
        <v>-251822</v>
      </c>
      <c r="T15">
        <f>+population[[#This Row],[Fert.Rate]]*1</f>
        <v>147</v>
      </c>
      <c r="U15">
        <f>+population[[#This Row],[MedianAge]]*1</f>
        <v>403</v>
      </c>
      <c r="V15">
        <f>+population[[#This Row],[UrbanPop %]]*1</f>
        <v>0.75</v>
      </c>
      <c r="W15">
        <f>+population[[#This Row],[WorldShare]]*1</f>
        <v>1.75</v>
      </c>
    </row>
    <row r="16" spans="1:23" x14ac:dyDescent="0.25">
      <c r="A16">
        <v>10</v>
      </c>
      <c r="B16" t="s">
        <v>22</v>
      </c>
      <c r="C16">
        <v>135472051</v>
      </c>
      <c r="D16" s="2">
        <v>2.58E-2</v>
      </c>
      <c r="E16" s="1">
        <v>3412284</v>
      </c>
      <c r="F16">
        <v>135</v>
      </c>
      <c r="G16">
        <v>1000000</v>
      </c>
      <c r="H16">
        <v>24054</v>
      </c>
      <c r="I16">
        <v>381</v>
      </c>
      <c r="J16">
        <v>191</v>
      </c>
      <c r="K16">
        <v>2.25</v>
      </c>
      <c r="L16">
        <v>1.65</v>
      </c>
      <c r="N16">
        <f>+population[[#This Row],[Population(2025)]]*1</f>
        <v>135472051</v>
      </c>
      <c r="O16">
        <f>+population[[#This Row],[YearlyChange]]*1</f>
        <v>2.58E-2</v>
      </c>
      <c r="P16">
        <f>+population[[#This Row],[NetChange]]*1</f>
        <v>3412284</v>
      </c>
      <c r="Q16">
        <f>+population[[#This Row],[Density(P/Km²)]]*1</f>
        <v>135</v>
      </c>
      <c r="R16">
        <f>+population[[#This Row],[Land Area(Km²)]]*1</f>
        <v>1000000</v>
      </c>
      <c r="S16">
        <f>+population[[#This Row],[Migrants(net)]]*1</f>
        <v>24054</v>
      </c>
      <c r="T16">
        <f>+population[[#This Row],[Fert.Rate]]*1</f>
        <v>381</v>
      </c>
      <c r="U16">
        <f>+population[[#This Row],[MedianAge]]*1</f>
        <v>191</v>
      </c>
      <c r="V16">
        <f>+population[[#This Row],[UrbanPop %]]*1</f>
        <v>2.25</v>
      </c>
      <c r="W16">
        <f>+population[[#This Row],[WorldShare]]*1</f>
        <v>1.65</v>
      </c>
    </row>
    <row r="17" spans="1:23" x14ac:dyDescent="0.25">
      <c r="A17">
        <v>11</v>
      </c>
      <c r="B17" t="s">
        <v>23</v>
      </c>
      <c r="C17">
        <v>131946900</v>
      </c>
      <c r="D17" s="2">
        <v>8.3000000000000001E-3</v>
      </c>
      <c r="E17" s="1">
        <v>1085893</v>
      </c>
      <c r="F17">
        <v>68</v>
      </c>
      <c r="G17">
        <v>1943950</v>
      </c>
      <c r="H17">
        <v>-108037</v>
      </c>
      <c r="I17">
        <v>187</v>
      </c>
      <c r="J17">
        <v>296</v>
      </c>
      <c r="K17">
        <v>8.7899999999999991</v>
      </c>
      <c r="L17">
        <v>1.6</v>
      </c>
      <c r="N17">
        <f>+population[[#This Row],[Population(2025)]]*1</f>
        <v>131946900</v>
      </c>
      <c r="O17">
        <f>+population[[#This Row],[YearlyChange]]*1</f>
        <v>8.3000000000000001E-3</v>
      </c>
      <c r="P17">
        <f>+population[[#This Row],[NetChange]]*1</f>
        <v>1085893</v>
      </c>
      <c r="Q17">
        <f>+population[[#This Row],[Density(P/Km²)]]*1</f>
        <v>68</v>
      </c>
      <c r="R17">
        <f>+population[[#This Row],[Land Area(Km²)]]*1</f>
        <v>1943950</v>
      </c>
      <c r="S17">
        <f>+population[[#This Row],[Migrants(net)]]*1</f>
        <v>-108037</v>
      </c>
      <c r="T17">
        <f>+population[[#This Row],[Fert.Rate]]*1</f>
        <v>187</v>
      </c>
      <c r="U17">
        <f>+population[[#This Row],[MedianAge]]*1</f>
        <v>296</v>
      </c>
      <c r="V17">
        <f>+population[[#This Row],[UrbanPop %]]*1</f>
        <v>8.7899999999999991</v>
      </c>
      <c r="W17">
        <f>+population[[#This Row],[WorldShare]]*1</f>
        <v>1.6</v>
      </c>
    </row>
    <row r="18" spans="1:23" x14ac:dyDescent="0.25">
      <c r="A18">
        <v>12</v>
      </c>
      <c r="B18" t="s">
        <v>24</v>
      </c>
      <c r="C18">
        <v>123103479</v>
      </c>
      <c r="D18" s="2">
        <v>-5.1999999999999998E-3</v>
      </c>
      <c r="E18" s="1">
        <v>-649562</v>
      </c>
      <c r="F18">
        <v>338</v>
      </c>
      <c r="G18">
        <v>364555</v>
      </c>
      <c r="H18">
        <v>140579</v>
      </c>
      <c r="I18">
        <v>123</v>
      </c>
      <c r="J18">
        <v>498</v>
      </c>
      <c r="K18">
        <v>9.31</v>
      </c>
      <c r="L18">
        <v>1.5</v>
      </c>
      <c r="N18">
        <f>+population[[#This Row],[Population(2025)]]*1</f>
        <v>123103479</v>
      </c>
      <c r="O18">
        <f>+population[[#This Row],[YearlyChange]]*1</f>
        <v>-5.1999999999999998E-3</v>
      </c>
      <c r="P18">
        <f>+population[[#This Row],[NetChange]]*1</f>
        <v>-649562</v>
      </c>
      <c r="Q18">
        <f>+population[[#This Row],[Density(P/Km²)]]*1</f>
        <v>338</v>
      </c>
      <c r="R18">
        <f>+population[[#This Row],[Land Area(Km²)]]*1</f>
        <v>364555</v>
      </c>
      <c r="S18">
        <f>+population[[#This Row],[Migrants(net)]]*1</f>
        <v>140579</v>
      </c>
      <c r="T18">
        <f>+population[[#This Row],[Fert.Rate]]*1</f>
        <v>123</v>
      </c>
      <c r="U18">
        <f>+population[[#This Row],[MedianAge]]*1</f>
        <v>498</v>
      </c>
      <c r="V18">
        <f>+population[[#This Row],[UrbanPop %]]*1</f>
        <v>9.31</v>
      </c>
      <c r="W18">
        <f>+population[[#This Row],[WorldShare]]*1</f>
        <v>1.5</v>
      </c>
    </row>
    <row r="19" spans="1:23" x14ac:dyDescent="0.25">
      <c r="A19">
        <v>13</v>
      </c>
      <c r="B19" t="s">
        <v>25</v>
      </c>
      <c r="C19">
        <v>118365995</v>
      </c>
      <c r="D19" s="2">
        <v>1.5699999999999999E-2</v>
      </c>
      <c r="E19" s="1">
        <v>1827737</v>
      </c>
      <c r="F19">
        <v>119</v>
      </c>
      <c r="G19">
        <v>995450</v>
      </c>
      <c r="H19">
        <v>-57305</v>
      </c>
      <c r="I19">
        <v>271</v>
      </c>
      <c r="J19">
        <v>245</v>
      </c>
      <c r="K19">
        <v>4.09</v>
      </c>
      <c r="L19">
        <v>1.44</v>
      </c>
      <c r="N19">
        <f>+population[[#This Row],[Population(2025)]]*1</f>
        <v>118365995</v>
      </c>
      <c r="O19">
        <f>+population[[#This Row],[YearlyChange]]*1</f>
        <v>1.5699999999999999E-2</v>
      </c>
      <c r="P19">
        <f>+population[[#This Row],[NetChange]]*1</f>
        <v>1827737</v>
      </c>
      <c r="Q19">
        <f>+population[[#This Row],[Density(P/Km²)]]*1</f>
        <v>119</v>
      </c>
      <c r="R19">
        <f>+population[[#This Row],[Land Area(Km²)]]*1</f>
        <v>995450</v>
      </c>
      <c r="S19">
        <f>+population[[#This Row],[Migrants(net)]]*1</f>
        <v>-57305</v>
      </c>
      <c r="T19">
        <f>+population[[#This Row],[Fert.Rate]]*1</f>
        <v>271</v>
      </c>
      <c r="U19">
        <f>+population[[#This Row],[MedianAge]]*1</f>
        <v>245</v>
      </c>
      <c r="V19">
        <f>+population[[#This Row],[UrbanPop %]]*1</f>
        <v>4.09</v>
      </c>
      <c r="W19">
        <f>+population[[#This Row],[WorldShare]]*1</f>
        <v>1.44</v>
      </c>
    </row>
    <row r="20" spans="1:23" x14ac:dyDescent="0.25">
      <c r="A20">
        <v>14</v>
      </c>
      <c r="B20" t="s">
        <v>26</v>
      </c>
      <c r="C20">
        <v>116786962</v>
      </c>
      <c r="D20" s="2">
        <v>8.0999999999999996E-3</v>
      </c>
      <c r="E20" s="1">
        <v>943292</v>
      </c>
      <c r="F20">
        <v>392</v>
      </c>
      <c r="G20">
        <v>298170</v>
      </c>
      <c r="H20">
        <v>-149315</v>
      </c>
      <c r="I20">
        <v>188</v>
      </c>
      <c r="J20">
        <v>261</v>
      </c>
      <c r="K20">
        <v>4.93</v>
      </c>
      <c r="L20">
        <v>1.42</v>
      </c>
      <c r="N20">
        <f>+population[[#This Row],[Population(2025)]]*1</f>
        <v>116786962</v>
      </c>
      <c r="O20">
        <f>+population[[#This Row],[YearlyChange]]*1</f>
        <v>8.0999999999999996E-3</v>
      </c>
      <c r="P20">
        <f>+population[[#This Row],[NetChange]]*1</f>
        <v>943292</v>
      </c>
      <c r="Q20">
        <f>+population[[#This Row],[Density(P/Km²)]]*1</f>
        <v>392</v>
      </c>
      <c r="R20">
        <f>+population[[#This Row],[Land Area(Km²)]]*1</f>
        <v>298170</v>
      </c>
      <c r="S20">
        <f>+population[[#This Row],[Migrants(net)]]*1</f>
        <v>-149315</v>
      </c>
      <c r="T20">
        <f>+population[[#This Row],[Fert.Rate]]*1</f>
        <v>188</v>
      </c>
      <c r="U20">
        <f>+population[[#This Row],[MedianAge]]*1</f>
        <v>261</v>
      </c>
      <c r="V20">
        <f>+population[[#This Row],[UrbanPop %]]*1</f>
        <v>4.93</v>
      </c>
      <c r="W20">
        <f>+population[[#This Row],[WorldShare]]*1</f>
        <v>1.42</v>
      </c>
    </row>
    <row r="21" spans="1:23" x14ac:dyDescent="0.25">
      <c r="A21">
        <v>15</v>
      </c>
      <c r="B21" t="s">
        <v>27</v>
      </c>
      <c r="C21">
        <v>112832473</v>
      </c>
      <c r="D21" s="2">
        <v>3.2500000000000001E-2</v>
      </c>
      <c r="E21" s="1">
        <v>3556208</v>
      </c>
      <c r="F21">
        <v>50</v>
      </c>
      <c r="G21">
        <v>2267050</v>
      </c>
      <c r="H21">
        <v>-27309</v>
      </c>
      <c r="I21">
        <v>59</v>
      </c>
      <c r="J21">
        <v>158</v>
      </c>
      <c r="K21">
        <v>0.45</v>
      </c>
      <c r="L21">
        <v>1.37</v>
      </c>
      <c r="N21">
        <f>+population[[#This Row],[Population(2025)]]*1</f>
        <v>112832473</v>
      </c>
      <c r="O21">
        <f>+population[[#This Row],[YearlyChange]]*1</f>
        <v>3.2500000000000001E-2</v>
      </c>
      <c r="P21">
        <f>+population[[#This Row],[NetChange]]*1</f>
        <v>3556208</v>
      </c>
      <c r="Q21">
        <f>+population[[#This Row],[Density(P/Km²)]]*1</f>
        <v>50</v>
      </c>
      <c r="R21">
        <f>+population[[#This Row],[Land Area(Km²)]]*1</f>
        <v>2267050</v>
      </c>
      <c r="S21">
        <f>+population[[#This Row],[Migrants(net)]]*1</f>
        <v>-27309</v>
      </c>
      <c r="T21">
        <f>+population[[#This Row],[Fert.Rate]]*1</f>
        <v>59</v>
      </c>
      <c r="U21">
        <f>+population[[#This Row],[MedianAge]]*1</f>
        <v>158</v>
      </c>
      <c r="V21">
        <f>+population[[#This Row],[UrbanPop %]]*1</f>
        <v>0.45</v>
      </c>
      <c r="W21">
        <f>+population[[#This Row],[WorldShare]]*1</f>
        <v>1.37</v>
      </c>
    </row>
    <row r="22" spans="1:23" x14ac:dyDescent="0.25">
      <c r="A22">
        <v>16</v>
      </c>
      <c r="B22" t="s">
        <v>28</v>
      </c>
      <c r="C22">
        <v>101598527</v>
      </c>
      <c r="D22" s="2">
        <v>6.0000000000000001E-3</v>
      </c>
      <c r="E22" s="1">
        <v>610841</v>
      </c>
      <c r="F22">
        <v>328</v>
      </c>
      <c r="G22">
        <v>310070</v>
      </c>
      <c r="H22">
        <v>-48171</v>
      </c>
      <c r="I22">
        <v>188</v>
      </c>
      <c r="J22">
        <v>334</v>
      </c>
      <c r="K22">
        <v>4.1399999999999997</v>
      </c>
      <c r="L22">
        <v>1.23</v>
      </c>
      <c r="N22">
        <f>+population[[#This Row],[Population(2025)]]*1</f>
        <v>101598527</v>
      </c>
      <c r="O22">
        <f>+population[[#This Row],[YearlyChange]]*1</f>
        <v>6.0000000000000001E-3</v>
      </c>
      <c r="P22">
        <f>+population[[#This Row],[NetChange]]*1</f>
        <v>610841</v>
      </c>
      <c r="Q22">
        <f>+population[[#This Row],[Density(P/Km²)]]*1</f>
        <v>328</v>
      </c>
      <c r="R22">
        <f>+population[[#This Row],[Land Area(Km²)]]*1</f>
        <v>310070</v>
      </c>
      <c r="S22">
        <f>+population[[#This Row],[Migrants(net)]]*1</f>
        <v>-48171</v>
      </c>
      <c r="T22">
        <f>+population[[#This Row],[Fert.Rate]]*1</f>
        <v>188</v>
      </c>
      <c r="U22">
        <f>+population[[#This Row],[MedianAge]]*1</f>
        <v>334</v>
      </c>
      <c r="V22">
        <f>+population[[#This Row],[UrbanPop %]]*1</f>
        <v>4.1399999999999997</v>
      </c>
      <c r="W22">
        <f>+population[[#This Row],[WorldShare]]*1</f>
        <v>1.23</v>
      </c>
    </row>
    <row r="23" spans="1:23" x14ac:dyDescent="0.25">
      <c r="A23">
        <v>17</v>
      </c>
      <c r="B23" t="s">
        <v>29</v>
      </c>
      <c r="C23">
        <v>92417681</v>
      </c>
      <c r="D23" s="2">
        <v>9.2999999999999992E-3</v>
      </c>
      <c r="E23" s="1">
        <v>849943</v>
      </c>
      <c r="F23">
        <v>57</v>
      </c>
      <c r="G23">
        <v>1628550</v>
      </c>
      <c r="H23">
        <v>116786</v>
      </c>
      <c r="I23">
        <v>167</v>
      </c>
      <c r="J23">
        <v>34</v>
      </c>
      <c r="K23">
        <v>7.33</v>
      </c>
      <c r="L23">
        <v>1.1200000000000001</v>
      </c>
      <c r="N23">
        <f>+population[[#This Row],[Population(2025)]]*1</f>
        <v>92417681</v>
      </c>
      <c r="O23">
        <f>+population[[#This Row],[YearlyChange]]*1</f>
        <v>9.2999999999999992E-3</v>
      </c>
      <c r="P23">
        <f>+population[[#This Row],[NetChange]]*1</f>
        <v>849943</v>
      </c>
      <c r="Q23">
        <f>+population[[#This Row],[Density(P/Km²)]]*1</f>
        <v>57</v>
      </c>
      <c r="R23">
        <f>+population[[#This Row],[Land Area(Km²)]]*1</f>
        <v>1628550</v>
      </c>
      <c r="S23">
        <f>+population[[#This Row],[Migrants(net)]]*1</f>
        <v>116786</v>
      </c>
      <c r="T23">
        <f>+population[[#This Row],[Fert.Rate]]*1</f>
        <v>167</v>
      </c>
      <c r="U23">
        <f>+population[[#This Row],[MedianAge]]*1</f>
        <v>34</v>
      </c>
      <c r="V23">
        <f>+population[[#This Row],[UrbanPop %]]*1</f>
        <v>7.33</v>
      </c>
      <c r="W23">
        <f>+population[[#This Row],[WorldShare]]*1</f>
        <v>1.1200000000000001</v>
      </c>
    </row>
    <row r="24" spans="1:23" x14ac:dyDescent="0.25">
      <c r="A24">
        <v>18</v>
      </c>
      <c r="B24" t="s">
        <v>30</v>
      </c>
      <c r="C24">
        <v>87685426</v>
      </c>
      <c r="D24" s="2">
        <v>2.3999999999999998E-3</v>
      </c>
      <c r="E24" s="1">
        <v>211621</v>
      </c>
      <c r="F24">
        <v>114</v>
      </c>
      <c r="G24">
        <v>769630</v>
      </c>
      <c r="H24">
        <v>-258205</v>
      </c>
      <c r="I24">
        <v>162</v>
      </c>
      <c r="J24">
        <v>335</v>
      </c>
      <c r="K24">
        <v>7.69</v>
      </c>
      <c r="L24">
        <v>1.07</v>
      </c>
      <c r="N24">
        <f>+population[[#This Row],[Population(2025)]]*1</f>
        <v>87685426</v>
      </c>
      <c r="O24">
        <f>+population[[#This Row],[YearlyChange]]*1</f>
        <v>2.3999999999999998E-3</v>
      </c>
      <c r="P24">
        <f>+population[[#This Row],[NetChange]]*1</f>
        <v>211621</v>
      </c>
      <c r="Q24">
        <f>+population[[#This Row],[Density(P/Km²)]]*1</f>
        <v>114</v>
      </c>
      <c r="R24">
        <f>+population[[#This Row],[Land Area(Km²)]]*1</f>
        <v>769630</v>
      </c>
      <c r="S24">
        <f>+population[[#This Row],[Migrants(net)]]*1</f>
        <v>-258205</v>
      </c>
      <c r="T24">
        <f>+population[[#This Row],[Fert.Rate]]*1</f>
        <v>162</v>
      </c>
      <c r="U24">
        <f>+population[[#This Row],[MedianAge]]*1</f>
        <v>335</v>
      </c>
      <c r="V24">
        <f>+population[[#This Row],[UrbanPop %]]*1</f>
        <v>7.69</v>
      </c>
      <c r="W24">
        <f>+population[[#This Row],[WorldShare]]*1</f>
        <v>1.07</v>
      </c>
    </row>
    <row r="25" spans="1:23" x14ac:dyDescent="0.25">
      <c r="A25">
        <v>19</v>
      </c>
      <c r="B25" t="s">
        <v>31</v>
      </c>
      <c r="C25">
        <v>84075075</v>
      </c>
      <c r="D25" s="2">
        <v>-5.5999999999999999E-3</v>
      </c>
      <c r="E25" s="1">
        <v>-477167</v>
      </c>
      <c r="F25">
        <v>241</v>
      </c>
      <c r="G25">
        <v>348560</v>
      </c>
      <c r="H25">
        <v>-334072</v>
      </c>
      <c r="I25">
        <v>146</v>
      </c>
      <c r="J25">
        <v>455</v>
      </c>
      <c r="K25">
        <v>7.65</v>
      </c>
      <c r="L25">
        <v>1.02</v>
      </c>
      <c r="N25">
        <f>+population[[#This Row],[Population(2025)]]*1</f>
        <v>84075075</v>
      </c>
      <c r="O25">
        <f>+population[[#This Row],[YearlyChange]]*1</f>
        <v>-5.5999999999999999E-3</v>
      </c>
      <c r="P25">
        <f>+population[[#This Row],[NetChange]]*1</f>
        <v>-477167</v>
      </c>
      <c r="Q25">
        <f>+population[[#This Row],[Density(P/Km²)]]*1</f>
        <v>241</v>
      </c>
      <c r="R25">
        <f>+population[[#This Row],[Land Area(Km²)]]*1</f>
        <v>348560</v>
      </c>
      <c r="S25">
        <f>+population[[#This Row],[Migrants(net)]]*1</f>
        <v>-334072</v>
      </c>
      <c r="T25">
        <f>+population[[#This Row],[Fert.Rate]]*1</f>
        <v>146</v>
      </c>
      <c r="U25">
        <f>+population[[#This Row],[MedianAge]]*1</f>
        <v>455</v>
      </c>
      <c r="V25">
        <f>+population[[#This Row],[UrbanPop %]]*1</f>
        <v>7.65</v>
      </c>
      <c r="W25">
        <f>+population[[#This Row],[WorldShare]]*1</f>
        <v>1.02</v>
      </c>
    </row>
    <row r="26" spans="1:23" x14ac:dyDescent="0.25">
      <c r="A26">
        <v>20</v>
      </c>
      <c r="B26" t="s">
        <v>32</v>
      </c>
      <c r="C26">
        <v>71619863</v>
      </c>
      <c r="D26" s="2">
        <v>-6.9999999999999999E-4</v>
      </c>
      <c r="E26" s="1">
        <v>-48148</v>
      </c>
      <c r="F26">
        <v>140</v>
      </c>
      <c r="G26">
        <v>510890</v>
      </c>
      <c r="H26">
        <v>27509</v>
      </c>
      <c r="I26">
        <v>12</v>
      </c>
      <c r="J26">
        <v>406</v>
      </c>
      <c r="K26">
        <v>5.35</v>
      </c>
      <c r="L26">
        <v>0.87</v>
      </c>
      <c r="N26">
        <f>+population[[#This Row],[Population(2025)]]*1</f>
        <v>71619863</v>
      </c>
      <c r="O26">
        <f>+population[[#This Row],[YearlyChange]]*1</f>
        <v>-6.9999999999999999E-4</v>
      </c>
      <c r="P26">
        <f>+population[[#This Row],[NetChange]]*1</f>
        <v>-48148</v>
      </c>
      <c r="Q26">
        <f>+population[[#This Row],[Density(P/Km²)]]*1</f>
        <v>140</v>
      </c>
      <c r="R26">
        <f>+population[[#This Row],[Land Area(Km²)]]*1</f>
        <v>510890</v>
      </c>
      <c r="S26">
        <f>+population[[#This Row],[Migrants(net)]]*1</f>
        <v>27509</v>
      </c>
      <c r="T26">
        <f>+population[[#This Row],[Fert.Rate]]*1</f>
        <v>12</v>
      </c>
      <c r="U26">
        <f>+population[[#This Row],[MedianAge]]*1</f>
        <v>406</v>
      </c>
      <c r="V26">
        <f>+population[[#This Row],[UrbanPop %]]*1</f>
        <v>5.35</v>
      </c>
      <c r="W26">
        <f>+population[[#This Row],[WorldShare]]*1</f>
        <v>0.87</v>
      </c>
    </row>
    <row r="27" spans="1:23" x14ac:dyDescent="0.25">
      <c r="A27">
        <v>21</v>
      </c>
      <c r="B27" t="s">
        <v>33</v>
      </c>
      <c r="C27">
        <v>70545865</v>
      </c>
      <c r="D27" s="2">
        <v>2.9000000000000001E-2</v>
      </c>
      <c r="E27" s="1">
        <v>1985708</v>
      </c>
      <c r="F27">
        <v>80</v>
      </c>
      <c r="G27">
        <v>885800</v>
      </c>
      <c r="H27">
        <v>-12730</v>
      </c>
      <c r="I27">
        <v>447</v>
      </c>
      <c r="J27">
        <v>175</v>
      </c>
      <c r="K27">
        <v>0.4</v>
      </c>
      <c r="L27">
        <v>0.86</v>
      </c>
      <c r="N27">
        <f>+population[[#This Row],[Population(2025)]]*1</f>
        <v>70545865</v>
      </c>
      <c r="O27">
        <f>+population[[#This Row],[YearlyChange]]*1</f>
        <v>2.9000000000000001E-2</v>
      </c>
      <c r="P27">
        <f>+population[[#This Row],[NetChange]]*1</f>
        <v>1985708</v>
      </c>
      <c r="Q27">
        <f>+population[[#This Row],[Density(P/Km²)]]*1</f>
        <v>80</v>
      </c>
      <c r="R27">
        <f>+population[[#This Row],[Land Area(Km²)]]*1</f>
        <v>885800</v>
      </c>
      <c r="S27">
        <f>+population[[#This Row],[Migrants(net)]]*1</f>
        <v>-12730</v>
      </c>
      <c r="T27">
        <f>+population[[#This Row],[Fert.Rate]]*1</f>
        <v>447</v>
      </c>
      <c r="U27">
        <f>+population[[#This Row],[MedianAge]]*1</f>
        <v>175</v>
      </c>
      <c r="V27">
        <f>+population[[#This Row],[UrbanPop %]]*1</f>
        <v>0.4</v>
      </c>
      <c r="W27">
        <f>+population[[#This Row],[WorldShare]]*1</f>
        <v>0.86</v>
      </c>
    </row>
    <row r="28" spans="1:23" x14ac:dyDescent="0.25">
      <c r="A28">
        <v>22</v>
      </c>
      <c r="B28" t="s">
        <v>34</v>
      </c>
      <c r="C28">
        <v>69551332</v>
      </c>
      <c r="D28" s="2">
        <v>6.0000000000000001E-3</v>
      </c>
      <c r="E28" s="1">
        <v>413140</v>
      </c>
      <c r="F28">
        <v>287</v>
      </c>
      <c r="G28">
        <v>241930</v>
      </c>
      <c r="H28">
        <v>389911</v>
      </c>
      <c r="I28">
        <v>154</v>
      </c>
      <c r="J28">
        <v>401</v>
      </c>
      <c r="K28">
        <v>8.4499999999999993</v>
      </c>
      <c r="L28">
        <v>0.84</v>
      </c>
      <c r="N28">
        <f>+population[[#This Row],[Population(2025)]]*1</f>
        <v>69551332</v>
      </c>
      <c r="O28">
        <f>+population[[#This Row],[YearlyChange]]*1</f>
        <v>6.0000000000000001E-3</v>
      </c>
      <c r="P28">
        <f>+population[[#This Row],[NetChange]]*1</f>
        <v>413140</v>
      </c>
      <c r="Q28">
        <f>+population[[#This Row],[Density(P/Km²)]]*1</f>
        <v>287</v>
      </c>
      <c r="R28">
        <f>+population[[#This Row],[Land Area(Km²)]]*1</f>
        <v>241930</v>
      </c>
      <c r="S28">
        <f>+population[[#This Row],[Migrants(net)]]*1</f>
        <v>389911</v>
      </c>
      <c r="T28">
        <f>+population[[#This Row],[Fert.Rate]]*1</f>
        <v>154</v>
      </c>
      <c r="U28">
        <f>+population[[#This Row],[MedianAge]]*1</f>
        <v>401</v>
      </c>
      <c r="V28">
        <f>+population[[#This Row],[UrbanPop %]]*1</f>
        <v>8.4499999999999993</v>
      </c>
      <c r="W28">
        <f>+population[[#This Row],[WorldShare]]*1</f>
        <v>0.84</v>
      </c>
    </row>
    <row r="29" spans="1:23" x14ac:dyDescent="0.25">
      <c r="A29">
        <v>23</v>
      </c>
      <c r="B29" t="s">
        <v>35</v>
      </c>
      <c r="C29">
        <v>66650804</v>
      </c>
      <c r="D29" s="2">
        <v>1.5E-3</v>
      </c>
      <c r="E29" s="1">
        <v>102274</v>
      </c>
      <c r="F29">
        <v>122</v>
      </c>
      <c r="G29">
        <v>547557</v>
      </c>
      <c r="H29">
        <v>91737</v>
      </c>
      <c r="I29">
        <v>164</v>
      </c>
      <c r="J29">
        <v>423</v>
      </c>
      <c r="K29">
        <v>8.25</v>
      </c>
      <c r="L29">
        <v>0.81</v>
      </c>
      <c r="N29">
        <f>+population[[#This Row],[Population(2025)]]*1</f>
        <v>66650804</v>
      </c>
      <c r="O29">
        <f>+population[[#This Row],[YearlyChange]]*1</f>
        <v>1.5E-3</v>
      </c>
      <c r="P29">
        <f>+population[[#This Row],[NetChange]]*1</f>
        <v>102274</v>
      </c>
      <c r="Q29">
        <f>+population[[#This Row],[Density(P/Km²)]]*1</f>
        <v>122</v>
      </c>
      <c r="R29">
        <f>+population[[#This Row],[Land Area(Km²)]]*1</f>
        <v>547557</v>
      </c>
      <c r="S29">
        <f>+population[[#This Row],[Migrants(net)]]*1</f>
        <v>91737</v>
      </c>
      <c r="T29">
        <f>+population[[#This Row],[Fert.Rate]]*1</f>
        <v>164</v>
      </c>
      <c r="U29">
        <f>+population[[#This Row],[MedianAge]]*1</f>
        <v>423</v>
      </c>
      <c r="V29">
        <f>+population[[#This Row],[UrbanPop %]]*1</f>
        <v>8.25</v>
      </c>
      <c r="W29">
        <f>+population[[#This Row],[WorldShare]]*1</f>
        <v>0.81</v>
      </c>
    </row>
    <row r="30" spans="1:23" x14ac:dyDescent="0.25">
      <c r="A30">
        <v>24</v>
      </c>
      <c r="B30" t="s">
        <v>36</v>
      </c>
      <c r="C30">
        <v>64747319</v>
      </c>
      <c r="D30" s="2">
        <v>1.1599999999999999E-2</v>
      </c>
      <c r="E30" s="1">
        <v>740132</v>
      </c>
      <c r="F30">
        <v>53</v>
      </c>
      <c r="G30">
        <v>1213090</v>
      </c>
      <c r="H30">
        <v>146370</v>
      </c>
      <c r="I30">
        <v>219</v>
      </c>
      <c r="J30">
        <v>287</v>
      </c>
      <c r="K30">
        <v>6.66</v>
      </c>
      <c r="L30">
        <v>0.79</v>
      </c>
      <c r="N30">
        <f>+population[[#This Row],[Population(2025)]]*1</f>
        <v>64747319</v>
      </c>
      <c r="O30">
        <f>+population[[#This Row],[YearlyChange]]*1</f>
        <v>1.1599999999999999E-2</v>
      </c>
      <c r="P30">
        <f>+population[[#This Row],[NetChange]]*1</f>
        <v>740132</v>
      </c>
      <c r="Q30">
        <f>+population[[#This Row],[Density(P/Km²)]]*1</f>
        <v>53</v>
      </c>
      <c r="R30">
        <f>+population[[#This Row],[Land Area(Km²)]]*1</f>
        <v>1213090</v>
      </c>
      <c r="S30">
        <f>+population[[#This Row],[Migrants(net)]]*1</f>
        <v>146370</v>
      </c>
      <c r="T30">
        <f>+population[[#This Row],[Fert.Rate]]*1</f>
        <v>219</v>
      </c>
      <c r="U30">
        <f>+population[[#This Row],[MedianAge]]*1</f>
        <v>287</v>
      </c>
      <c r="V30">
        <f>+population[[#This Row],[UrbanPop %]]*1</f>
        <v>6.66</v>
      </c>
      <c r="W30">
        <f>+population[[#This Row],[WorldShare]]*1</f>
        <v>0.79</v>
      </c>
    </row>
    <row r="31" spans="1:23" x14ac:dyDescent="0.25">
      <c r="A31">
        <v>25</v>
      </c>
      <c r="B31" t="s">
        <v>37</v>
      </c>
      <c r="C31">
        <v>59146260</v>
      </c>
      <c r="D31" s="2">
        <v>-3.3E-3</v>
      </c>
      <c r="E31" s="1">
        <v>-196607</v>
      </c>
      <c r="F31">
        <v>201</v>
      </c>
      <c r="G31">
        <v>294140</v>
      </c>
      <c r="H31">
        <v>75448</v>
      </c>
      <c r="I31">
        <v>121</v>
      </c>
      <c r="J31">
        <v>482</v>
      </c>
      <c r="K31">
        <v>0.72</v>
      </c>
      <c r="L31">
        <v>0.72</v>
      </c>
      <c r="N31">
        <f>+population[[#This Row],[Population(2025)]]*1</f>
        <v>59146260</v>
      </c>
      <c r="O31">
        <f>+population[[#This Row],[YearlyChange]]*1</f>
        <v>-3.3E-3</v>
      </c>
      <c r="P31">
        <f>+population[[#This Row],[NetChange]]*1</f>
        <v>-196607</v>
      </c>
      <c r="Q31">
        <f>+population[[#This Row],[Density(P/Km²)]]*1</f>
        <v>201</v>
      </c>
      <c r="R31">
        <f>+population[[#This Row],[Land Area(Km²)]]*1</f>
        <v>294140</v>
      </c>
      <c r="S31">
        <f>+population[[#This Row],[Migrants(net)]]*1</f>
        <v>75448</v>
      </c>
      <c r="T31">
        <f>+population[[#This Row],[Fert.Rate]]*1</f>
        <v>121</v>
      </c>
      <c r="U31">
        <f>+population[[#This Row],[MedianAge]]*1</f>
        <v>482</v>
      </c>
      <c r="V31">
        <f>+population[[#This Row],[UrbanPop %]]*1</f>
        <v>0.72</v>
      </c>
      <c r="W31">
        <f>+population[[#This Row],[WorldShare]]*1</f>
        <v>0.72</v>
      </c>
    </row>
    <row r="32" spans="1:23" x14ac:dyDescent="0.25">
      <c r="A32">
        <v>26</v>
      </c>
      <c r="B32" t="s">
        <v>38</v>
      </c>
      <c r="C32">
        <v>57532493</v>
      </c>
      <c r="D32" s="2">
        <v>1.95E-2</v>
      </c>
      <c r="E32" s="1">
        <v>1099549</v>
      </c>
      <c r="F32">
        <v>101</v>
      </c>
      <c r="G32">
        <v>569140</v>
      </c>
      <c r="H32">
        <v>-27330</v>
      </c>
      <c r="I32">
        <v>312</v>
      </c>
      <c r="J32">
        <v>20</v>
      </c>
      <c r="K32">
        <v>3.19</v>
      </c>
      <c r="L32">
        <v>0.7</v>
      </c>
      <c r="N32">
        <f>+population[[#This Row],[Population(2025)]]*1</f>
        <v>57532493</v>
      </c>
      <c r="O32">
        <f>+population[[#This Row],[YearlyChange]]*1</f>
        <v>1.95E-2</v>
      </c>
      <c r="P32">
        <f>+population[[#This Row],[NetChange]]*1</f>
        <v>1099549</v>
      </c>
      <c r="Q32">
        <f>+population[[#This Row],[Density(P/Km²)]]*1</f>
        <v>101</v>
      </c>
      <c r="R32">
        <f>+population[[#This Row],[Land Area(Km²)]]*1</f>
        <v>569140</v>
      </c>
      <c r="S32">
        <f>+population[[#This Row],[Migrants(net)]]*1</f>
        <v>-27330</v>
      </c>
      <c r="T32">
        <f>+population[[#This Row],[Fert.Rate]]*1</f>
        <v>312</v>
      </c>
      <c r="U32">
        <f>+population[[#This Row],[MedianAge]]*1</f>
        <v>20</v>
      </c>
      <c r="V32">
        <f>+population[[#This Row],[UrbanPop %]]*1</f>
        <v>3.19</v>
      </c>
      <c r="W32">
        <f>+population[[#This Row],[WorldShare]]*1</f>
        <v>0.7</v>
      </c>
    </row>
    <row r="33" spans="1:23" x14ac:dyDescent="0.25">
      <c r="A33">
        <v>27</v>
      </c>
      <c r="B33" t="s">
        <v>39</v>
      </c>
      <c r="C33">
        <v>54850648</v>
      </c>
      <c r="D33" s="2">
        <v>6.4000000000000003E-3</v>
      </c>
      <c r="E33" s="1">
        <v>350557</v>
      </c>
      <c r="F33">
        <v>84</v>
      </c>
      <c r="G33">
        <v>653290</v>
      </c>
      <c r="H33">
        <v>-39661</v>
      </c>
      <c r="I33">
        <v>208</v>
      </c>
      <c r="J33">
        <v>301</v>
      </c>
      <c r="K33">
        <v>3.41</v>
      </c>
      <c r="L33">
        <v>0.67</v>
      </c>
      <c r="N33">
        <f>+population[[#This Row],[Population(2025)]]*1</f>
        <v>54850648</v>
      </c>
      <c r="O33">
        <f>+population[[#This Row],[YearlyChange]]*1</f>
        <v>6.4000000000000003E-3</v>
      </c>
      <c r="P33">
        <f>+population[[#This Row],[NetChange]]*1</f>
        <v>350557</v>
      </c>
      <c r="Q33">
        <f>+population[[#This Row],[Density(P/Km²)]]*1</f>
        <v>84</v>
      </c>
      <c r="R33">
        <f>+population[[#This Row],[Land Area(Km²)]]*1</f>
        <v>653290</v>
      </c>
      <c r="S33">
        <f>+population[[#This Row],[Migrants(net)]]*1</f>
        <v>-39661</v>
      </c>
      <c r="T33">
        <f>+population[[#This Row],[Fert.Rate]]*1</f>
        <v>208</v>
      </c>
      <c r="U33">
        <f>+population[[#This Row],[MedianAge]]*1</f>
        <v>301</v>
      </c>
      <c r="V33">
        <f>+population[[#This Row],[UrbanPop %]]*1</f>
        <v>3.41</v>
      </c>
      <c r="W33">
        <f>+population[[#This Row],[WorldShare]]*1</f>
        <v>0.67</v>
      </c>
    </row>
    <row r="34" spans="1:23" x14ac:dyDescent="0.25">
      <c r="A34">
        <v>28</v>
      </c>
      <c r="B34" t="s">
        <v>40</v>
      </c>
      <c r="C34">
        <v>53425635</v>
      </c>
      <c r="D34" s="2">
        <v>1.0200000000000001E-2</v>
      </c>
      <c r="E34" s="1">
        <v>539272</v>
      </c>
      <c r="F34">
        <v>48</v>
      </c>
      <c r="G34">
        <v>1109500</v>
      </c>
      <c r="H34">
        <v>129139</v>
      </c>
      <c r="I34">
        <v>162</v>
      </c>
      <c r="J34">
        <v>325</v>
      </c>
      <c r="K34">
        <v>8.0500000000000007</v>
      </c>
      <c r="L34">
        <v>0.65</v>
      </c>
      <c r="N34">
        <f>+population[[#This Row],[Population(2025)]]*1</f>
        <v>53425635</v>
      </c>
      <c r="O34">
        <f>+population[[#This Row],[YearlyChange]]*1</f>
        <v>1.0200000000000001E-2</v>
      </c>
      <c r="P34">
        <f>+population[[#This Row],[NetChange]]*1</f>
        <v>539272</v>
      </c>
      <c r="Q34">
        <f>+population[[#This Row],[Density(P/Km²)]]*1</f>
        <v>48</v>
      </c>
      <c r="R34">
        <f>+population[[#This Row],[Land Area(Km²)]]*1</f>
        <v>1109500</v>
      </c>
      <c r="S34">
        <f>+population[[#This Row],[Migrants(net)]]*1</f>
        <v>129139</v>
      </c>
      <c r="T34">
        <f>+population[[#This Row],[Fert.Rate]]*1</f>
        <v>162</v>
      </c>
      <c r="U34">
        <f>+population[[#This Row],[MedianAge]]*1</f>
        <v>325</v>
      </c>
      <c r="V34">
        <f>+population[[#This Row],[UrbanPop %]]*1</f>
        <v>8.0500000000000007</v>
      </c>
      <c r="W34">
        <f>+population[[#This Row],[WorldShare]]*1</f>
        <v>0.65</v>
      </c>
    </row>
    <row r="35" spans="1:23" x14ac:dyDescent="0.25">
      <c r="A35">
        <v>29</v>
      </c>
      <c r="B35" t="s">
        <v>41</v>
      </c>
      <c r="C35">
        <v>51667029</v>
      </c>
      <c r="D35" s="2">
        <v>-1E-3</v>
      </c>
      <c r="E35" s="1">
        <v>-50561</v>
      </c>
      <c r="F35">
        <v>531</v>
      </c>
      <c r="G35">
        <v>97230</v>
      </c>
      <c r="H35">
        <v>65731</v>
      </c>
      <c r="I35">
        <v>75</v>
      </c>
      <c r="J35">
        <v>456</v>
      </c>
      <c r="K35">
        <v>8.24</v>
      </c>
      <c r="L35">
        <v>0.63</v>
      </c>
      <c r="N35">
        <f>+population[[#This Row],[Population(2025)]]*1</f>
        <v>51667029</v>
      </c>
      <c r="O35">
        <f>+population[[#This Row],[YearlyChange]]*1</f>
        <v>-1E-3</v>
      </c>
      <c r="P35">
        <f>+population[[#This Row],[NetChange]]*1</f>
        <v>-50561</v>
      </c>
      <c r="Q35">
        <f>+population[[#This Row],[Density(P/Km²)]]*1</f>
        <v>531</v>
      </c>
      <c r="R35">
        <f>+population[[#This Row],[Land Area(Km²)]]*1</f>
        <v>97230</v>
      </c>
      <c r="S35">
        <f>+population[[#This Row],[Migrants(net)]]*1</f>
        <v>65731</v>
      </c>
      <c r="T35">
        <f>+population[[#This Row],[Fert.Rate]]*1</f>
        <v>75</v>
      </c>
      <c r="U35">
        <f>+population[[#This Row],[MedianAge]]*1</f>
        <v>456</v>
      </c>
      <c r="V35">
        <f>+population[[#This Row],[UrbanPop %]]*1</f>
        <v>8.24</v>
      </c>
      <c r="W35">
        <f>+population[[#This Row],[WorldShare]]*1</f>
        <v>0.63</v>
      </c>
    </row>
    <row r="36" spans="1:23" x14ac:dyDescent="0.25">
      <c r="A36">
        <v>30</v>
      </c>
      <c r="B36" t="s">
        <v>42</v>
      </c>
      <c r="C36">
        <v>51662147</v>
      </c>
      <c r="D36" s="2">
        <v>2.4E-2</v>
      </c>
      <c r="E36" s="1">
        <v>1213184</v>
      </c>
      <c r="F36">
        <v>29</v>
      </c>
      <c r="G36">
        <v>1765048</v>
      </c>
      <c r="H36">
        <v>291469</v>
      </c>
      <c r="I36">
        <v>419</v>
      </c>
      <c r="J36">
        <v>185</v>
      </c>
      <c r="K36">
        <v>3.53</v>
      </c>
      <c r="L36">
        <v>0.63</v>
      </c>
      <c r="N36">
        <f>+population[[#This Row],[Population(2025)]]*1</f>
        <v>51662147</v>
      </c>
      <c r="O36">
        <f>+population[[#This Row],[YearlyChange]]*1</f>
        <v>2.4E-2</v>
      </c>
      <c r="P36">
        <f>+population[[#This Row],[NetChange]]*1</f>
        <v>1213184</v>
      </c>
      <c r="Q36">
        <f>+population[[#This Row],[Density(P/Km²)]]*1</f>
        <v>29</v>
      </c>
      <c r="R36">
        <f>+population[[#This Row],[Land Area(Km²)]]*1</f>
        <v>1765048</v>
      </c>
      <c r="S36">
        <f>+population[[#This Row],[Migrants(net)]]*1</f>
        <v>291469</v>
      </c>
      <c r="T36">
        <f>+population[[#This Row],[Fert.Rate]]*1</f>
        <v>419</v>
      </c>
      <c r="U36">
        <f>+population[[#This Row],[MedianAge]]*1</f>
        <v>185</v>
      </c>
      <c r="V36">
        <f>+population[[#This Row],[UrbanPop %]]*1</f>
        <v>3.53</v>
      </c>
      <c r="W36">
        <f>+population[[#This Row],[WorldShare]]*1</f>
        <v>0.63</v>
      </c>
    </row>
    <row r="37" spans="1:23" x14ac:dyDescent="0.25">
      <c r="A37">
        <v>31</v>
      </c>
      <c r="B37" t="s">
        <v>43</v>
      </c>
      <c r="C37">
        <v>51384894</v>
      </c>
      <c r="D37" s="2">
        <v>2.7400000000000001E-2</v>
      </c>
      <c r="E37" s="1">
        <v>1369802</v>
      </c>
      <c r="F37">
        <v>257</v>
      </c>
      <c r="G37">
        <v>199810</v>
      </c>
      <c r="H37">
        <v>-119059</v>
      </c>
      <c r="I37">
        <v>406</v>
      </c>
      <c r="J37">
        <v>169</v>
      </c>
      <c r="K37">
        <v>0.3</v>
      </c>
      <c r="L37">
        <v>0.62</v>
      </c>
      <c r="N37">
        <f>+population[[#This Row],[Population(2025)]]*1</f>
        <v>51384894</v>
      </c>
      <c r="O37">
        <f>+population[[#This Row],[YearlyChange]]*1</f>
        <v>2.7400000000000001E-2</v>
      </c>
      <c r="P37">
        <f>+population[[#This Row],[NetChange]]*1</f>
        <v>1369802</v>
      </c>
      <c r="Q37">
        <f>+population[[#This Row],[Density(P/Km²)]]*1</f>
        <v>257</v>
      </c>
      <c r="R37">
        <f>+population[[#This Row],[Land Area(Km²)]]*1</f>
        <v>199810</v>
      </c>
      <c r="S37">
        <f>+population[[#This Row],[Migrants(net)]]*1</f>
        <v>-119059</v>
      </c>
      <c r="T37">
        <f>+population[[#This Row],[Fert.Rate]]*1</f>
        <v>406</v>
      </c>
      <c r="U37">
        <f>+population[[#This Row],[MedianAge]]*1</f>
        <v>169</v>
      </c>
      <c r="V37">
        <f>+population[[#This Row],[UrbanPop %]]*1</f>
        <v>0.3</v>
      </c>
      <c r="W37">
        <f>+population[[#This Row],[WorldShare]]*1</f>
        <v>0.62</v>
      </c>
    </row>
    <row r="38" spans="1:23" x14ac:dyDescent="0.25">
      <c r="A38">
        <v>32</v>
      </c>
      <c r="B38" t="s">
        <v>44</v>
      </c>
      <c r="C38">
        <v>47889958</v>
      </c>
      <c r="D38" s="2">
        <v>-4.0000000000000002E-4</v>
      </c>
      <c r="E38" s="1">
        <v>-20568</v>
      </c>
      <c r="F38">
        <v>96</v>
      </c>
      <c r="G38">
        <v>498800</v>
      </c>
      <c r="H38">
        <v>96630</v>
      </c>
      <c r="I38">
        <v>123</v>
      </c>
      <c r="J38">
        <v>459</v>
      </c>
      <c r="K38">
        <v>7.93</v>
      </c>
      <c r="L38">
        <v>0.57999999999999996</v>
      </c>
      <c r="N38">
        <f>+population[[#This Row],[Population(2025)]]*1</f>
        <v>47889958</v>
      </c>
      <c r="O38">
        <f>+population[[#This Row],[YearlyChange]]*1</f>
        <v>-4.0000000000000002E-4</v>
      </c>
      <c r="P38">
        <f>+population[[#This Row],[NetChange]]*1</f>
        <v>-20568</v>
      </c>
      <c r="Q38">
        <f>+population[[#This Row],[Density(P/Km²)]]*1</f>
        <v>96</v>
      </c>
      <c r="R38">
        <f>+population[[#This Row],[Land Area(Km²)]]*1</f>
        <v>498800</v>
      </c>
      <c r="S38">
        <f>+population[[#This Row],[Migrants(net)]]*1</f>
        <v>96630</v>
      </c>
      <c r="T38">
        <f>+population[[#This Row],[Fert.Rate]]*1</f>
        <v>123</v>
      </c>
      <c r="U38">
        <f>+population[[#This Row],[MedianAge]]*1</f>
        <v>459</v>
      </c>
      <c r="V38">
        <f>+population[[#This Row],[UrbanPop %]]*1</f>
        <v>7.93</v>
      </c>
      <c r="W38">
        <f>+population[[#This Row],[WorldShare]]*1</f>
        <v>0.57999999999999996</v>
      </c>
    </row>
    <row r="39" spans="1:23" x14ac:dyDescent="0.25">
      <c r="A39">
        <v>33</v>
      </c>
      <c r="B39" t="s">
        <v>45</v>
      </c>
      <c r="C39">
        <v>47435312</v>
      </c>
      <c r="D39" s="2">
        <v>1.3299999999999999E-2</v>
      </c>
      <c r="E39" s="1">
        <v>621004</v>
      </c>
      <c r="F39">
        <v>20</v>
      </c>
      <c r="G39">
        <v>2381740</v>
      </c>
      <c r="H39">
        <v>-27531</v>
      </c>
      <c r="I39">
        <v>267</v>
      </c>
      <c r="J39">
        <v>286</v>
      </c>
      <c r="K39">
        <v>7.44</v>
      </c>
      <c r="L39">
        <v>0.57999999999999996</v>
      </c>
      <c r="N39">
        <f>+population[[#This Row],[Population(2025)]]*1</f>
        <v>47435312</v>
      </c>
      <c r="O39">
        <f>+population[[#This Row],[YearlyChange]]*1</f>
        <v>1.3299999999999999E-2</v>
      </c>
      <c r="P39">
        <f>+population[[#This Row],[NetChange]]*1</f>
        <v>621004</v>
      </c>
      <c r="Q39">
        <f>+population[[#This Row],[Density(P/Km²)]]*1</f>
        <v>20</v>
      </c>
      <c r="R39">
        <f>+population[[#This Row],[Land Area(Km²)]]*1</f>
        <v>2381740</v>
      </c>
      <c r="S39">
        <f>+population[[#This Row],[Migrants(net)]]*1</f>
        <v>-27531</v>
      </c>
      <c r="T39">
        <f>+population[[#This Row],[Fert.Rate]]*1</f>
        <v>267</v>
      </c>
      <c r="U39">
        <f>+population[[#This Row],[MedianAge]]*1</f>
        <v>286</v>
      </c>
      <c r="V39">
        <f>+population[[#This Row],[UrbanPop %]]*1</f>
        <v>7.44</v>
      </c>
      <c r="W39">
        <f>+population[[#This Row],[WorldShare]]*1</f>
        <v>0.57999999999999996</v>
      </c>
    </row>
    <row r="40" spans="1:23" x14ac:dyDescent="0.25">
      <c r="A40">
        <v>34</v>
      </c>
      <c r="B40" t="s">
        <v>46</v>
      </c>
      <c r="C40">
        <v>47020774</v>
      </c>
      <c r="D40" s="2">
        <v>2.1299999999999999E-2</v>
      </c>
      <c r="E40" s="1">
        <v>978759</v>
      </c>
      <c r="F40">
        <v>108</v>
      </c>
      <c r="G40">
        <v>434320</v>
      </c>
      <c r="H40">
        <v>-1064</v>
      </c>
      <c r="I40">
        <v>317</v>
      </c>
      <c r="J40">
        <v>208</v>
      </c>
      <c r="K40">
        <v>7.24</v>
      </c>
      <c r="L40">
        <v>0.56999999999999995</v>
      </c>
      <c r="N40">
        <f>+population[[#This Row],[Population(2025)]]*1</f>
        <v>47020774</v>
      </c>
      <c r="O40">
        <f>+population[[#This Row],[YearlyChange]]*1</f>
        <v>2.1299999999999999E-2</v>
      </c>
      <c r="P40">
        <f>+population[[#This Row],[NetChange]]*1</f>
        <v>978759</v>
      </c>
      <c r="Q40">
        <f>+population[[#This Row],[Density(P/Km²)]]*1</f>
        <v>108</v>
      </c>
      <c r="R40">
        <f>+population[[#This Row],[Land Area(Km²)]]*1</f>
        <v>434320</v>
      </c>
      <c r="S40">
        <f>+population[[#This Row],[Migrants(net)]]*1</f>
        <v>-1064</v>
      </c>
      <c r="T40">
        <f>+population[[#This Row],[Fert.Rate]]*1</f>
        <v>317</v>
      </c>
      <c r="U40">
        <f>+population[[#This Row],[MedianAge]]*1</f>
        <v>208</v>
      </c>
      <c r="V40">
        <f>+population[[#This Row],[UrbanPop %]]*1</f>
        <v>7.24</v>
      </c>
      <c r="W40">
        <f>+population[[#This Row],[WorldShare]]*1</f>
        <v>0.56999999999999995</v>
      </c>
    </row>
    <row r="41" spans="1:23" x14ac:dyDescent="0.25">
      <c r="A41">
        <v>35</v>
      </c>
      <c r="B41" t="s">
        <v>47</v>
      </c>
      <c r="C41">
        <v>45851378</v>
      </c>
      <c r="D41" s="2">
        <v>3.3999999999999998E-3</v>
      </c>
      <c r="E41" s="1">
        <v>155219</v>
      </c>
      <c r="F41">
        <v>17</v>
      </c>
      <c r="G41">
        <v>2736690</v>
      </c>
      <c r="H41">
        <v>2859</v>
      </c>
      <c r="I41">
        <v>15</v>
      </c>
      <c r="J41">
        <v>329</v>
      </c>
      <c r="K41">
        <v>0.96</v>
      </c>
      <c r="L41">
        <v>0.56000000000000005</v>
      </c>
      <c r="N41">
        <f>+population[[#This Row],[Population(2025)]]*1</f>
        <v>45851378</v>
      </c>
      <c r="O41">
        <f>+population[[#This Row],[YearlyChange]]*1</f>
        <v>3.3999999999999998E-3</v>
      </c>
      <c r="P41">
        <f>+population[[#This Row],[NetChange]]*1</f>
        <v>155219</v>
      </c>
      <c r="Q41">
        <f>+population[[#This Row],[Density(P/Km²)]]*1</f>
        <v>17</v>
      </c>
      <c r="R41">
        <f>+population[[#This Row],[Land Area(Km²)]]*1</f>
        <v>2736690</v>
      </c>
      <c r="S41">
        <f>+population[[#This Row],[Migrants(net)]]*1</f>
        <v>2859</v>
      </c>
      <c r="T41">
        <f>+population[[#This Row],[Fert.Rate]]*1</f>
        <v>15</v>
      </c>
      <c r="U41">
        <f>+population[[#This Row],[MedianAge]]*1</f>
        <v>329</v>
      </c>
      <c r="V41">
        <f>+population[[#This Row],[UrbanPop %]]*1</f>
        <v>0.96</v>
      </c>
      <c r="W41">
        <f>+population[[#This Row],[WorldShare]]*1</f>
        <v>0.56000000000000005</v>
      </c>
    </row>
    <row r="42" spans="1:23" x14ac:dyDescent="0.25">
      <c r="A42">
        <v>36</v>
      </c>
      <c r="B42" t="s">
        <v>48</v>
      </c>
      <c r="C42">
        <v>43844111</v>
      </c>
      <c r="D42" s="2">
        <v>2.81E-2</v>
      </c>
      <c r="E42" s="1">
        <v>1196619</v>
      </c>
      <c r="F42">
        <v>67</v>
      </c>
      <c r="G42">
        <v>652860</v>
      </c>
      <c r="H42">
        <v>-74404</v>
      </c>
      <c r="I42">
        <v>466</v>
      </c>
      <c r="J42">
        <v>173</v>
      </c>
      <c r="K42">
        <v>2.67</v>
      </c>
      <c r="L42">
        <v>0.53</v>
      </c>
      <c r="N42">
        <f>+population[[#This Row],[Population(2025)]]*1</f>
        <v>43844111</v>
      </c>
      <c r="O42">
        <f>+population[[#This Row],[YearlyChange]]*1</f>
        <v>2.81E-2</v>
      </c>
      <c r="P42">
        <f>+population[[#This Row],[NetChange]]*1</f>
        <v>1196619</v>
      </c>
      <c r="Q42">
        <f>+population[[#This Row],[Density(P/Km²)]]*1</f>
        <v>67</v>
      </c>
      <c r="R42">
        <f>+population[[#This Row],[Land Area(Km²)]]*1</f>
        <v>652860</v>
      </c>
      <c r="S42">
        <f>+population[[#This Row],[Migrants(net)]]*1</f>
        <v>-74404</v>
      </c>
      <c r="T42">
        <f>+population[[#This Row],[Fert.Rate]]*1</f>
        <v>466</v>
      </c>
      <c r="U42">
        <f>+population[[#This Row],[MedianAge]]*1</f>
        <v>173</v>
      </c>
      <c r="V42">
        <f>+population[[#This Row],[UrbanPop %]]*1</f>
        <v>2.67</v>
      </c>
      <c r="W42">
        <f>+population[[#This Row],[WorldShare]]*1</f>
        <v>0.53</v>
      </c>
    </row>
    <row r="43" spans="1:23" x14ac:dyDescent="0.25">
      <c r="A43">
        <v>37</v>
      </c>
      <c r="B43" t="s">
        <v>49</v>
      </c>
      <c r="C43">
        <v>41773878</v>
      </c>
      <c r="D43" s="2">
        <v>2.93E-2</v>
      </c>
      <c r="E43" s="1">
        <v>1190714</v>
      </c>
      <c r="F43">
        <v>79</v>
      </c>
      <c r="G43">
        <v>527970</v>
      </c>
      <c r="H43">
        <v>-16291</v>
      </c>
      <c r="I43">
        <v>441</v>
      </c>
      <c r="J43">
        <v>184</v>
      </c>
      <c r="K43">
        <v>0.33</v>
      </c>
      <c r="L43">
        <v>0.51</v>
      </c>
      <c r="N43">
        <f>+population[[#This Row],[Population(2025)]]*1</f>
        <v>41773878</v>
      </c>
      <c r="O43">
        <f>+population[[#This Row],[YearlyChange]]*1</f>
        <v>2.93E-2</v>
      </c>
      <c r="P43">
        <f>+population[[#This Row],[NetChange]]*1</f>
        <v>1190714</v>
      </c>
      <c r="Q43">
        <f>+population[[#This Row],[Density(P/Km²)]]*1</f>
        <v>79</v>
      </c>
      <c r="R43">
        <f>+population[[#This Row],[Land Area(Km²)]]*1</f>
        <v>527970</v>
      </c>
      <c r="S43">
        <f>+population[[#This Row],[Migrants(net)]]*1</f>
        <v>-16291</v>
      </c>
      <c r="T43">
        <f>+population[[#This Row],[Fert.Rate]]*1</f>
        <v>441</v>
      </c>
      <c r="U43">
        <f>+population[[#This Row],[MedianAge]]*1</f>
        <v>184</v>
      </c>
      <c r="V43">
        <f>+population[[#This Row],[UrbanPop %]]*1</f>
        <v>0.33</v>
      </c>
      <c r="W43">
        <f>+population[[#This Row],[WorldShare]]*1</f>
        <v>0.51</v>
      </c>
    </row>
    <row r="44" spans="1:23" x14ac:dyDescent="0.25">
      <c r="A44">
        <v>38</v>
      </c>
      <c r="B44" t="s">
        <v>50</v>
      </c>
      <c r="C44">
        <v>40126723</v>
      </c>
      <c r="D44" s="2">
        <v>9.7000000000000003E-3</v>
      </c>
      <c r="E44" s="1">
        <v>384293</v>
      </c>
      <c r="F44">
        <v>4</v>
      </c>
      <c r="G44">
        <v>9093510</v>
      </c>
      <c r="H44">
        <v>326204</v>
      </c>
      <c r="I44">
        <v>133</v>
      </c>
      <c r="J44">
        <v>406</v>
      </c>
      <c r="K44">
        <v>8.02</v>
      </c>
      <c r="L44">
        <v>0.49</v>
      </c>
      <c r="N44">
        <f>+population[[#This Row],[Population(2025)]]*1</f>
        <v>40126723</v>
      </c>
      <c r="O44">
        <f>+population[[#This Row],[YearlyChange]]*1</f>
        <v>9.7000000000000003E-3</v>
      </c>
      <c r="P44">
        <f>+population[[#This Row],[NetChange]]*1</f>
        <v>384293</v>
      </c>
      <c r="Q44">
        <f>+population[[#This Row],[Density(P/Km²)]]*1</f>
        <v>4</v>
      </c>
      <c r="R44">
        <f>+population[[#This Row],[Land Area(Km²)]]*1</f>
        <v>9093510</v>
      </c>
      <c r="S44">
        <f>+population[[#This Row],[Migrants(net)]]*1</f>
        <v>326204</v>
      </c>
      <c r="T44">
        <f>+population[[#This Row],[Fert.Rate]]*1</f>
        <v>133</v>
      </c>
      <c r="U44">
        <f>+population[[#This Row],[MedianAge]]*1</f>
        <v>406</v>
      </c>
      <c r="V44">
        <f>+population[[#This Row],[UrbanPop %]]*1</f>
        <v>8.02</v>
      </c>
      <c r="W44">
        <f>+population[[#This Row],[WorldShare]]*1</f>
        <v>0.49</v>
      </c>
    </row>
    <row r="45" spans="1:23" x14ac:dyDescent="0.25">
      <c r="A45">
        <v>39</v>
      </c>
      <c r="B45" t="s">
        <v>51</v>
      </c>
      <c r="C45">
        <v>39040039</v>
      </c>
      <c r="D45" s="2">
        <v>3.0499999999999999E-2</v>
      </c>
      <c r="E45" s="1">
        <v>1154190</v>
      </c>
      <c r="F45">
        <v>31</v>
      </c>
      <c r="G45">
        <v>1246700</v>
      </c>
      <c r="H45">
        <v>-3524</v>
      </c>
      <c r="I45">
        <v>495</v>
      </c>
      <c r="J45">
        <v>166</v>
      </c>
      <c r="K45">
        <v>6.88</v>
      </c>
      <c r="L45">
        <v>0.47</v>
      </c>
      <c r="N45">
        <f>+population[[#This Row],[Population(2025)]]*1</f>
        <v>39040039</v>
      </c>
      <c r="O45">
        <f>+population[[#This Row],[YearlyChange]]*1</f>
        <v>3.0499999999999999E-2</v>
      </c>
      <c r="P45">
        <f>+population[[#This Row],[NetChange]]*1</f>
        <v>1154190</v>
      </c>
      <c r="Q45">
        <f>+population[[#This Row],[Density(P/Km²)]]*1</f>
        <v>31</v>
      </c>
      <c r="R45">
        <f>+population[[#This Row],[Land Area(Km²)]]*1</f>
        <v>1246700</v>
      </c>
      <c r="S45">
        <f>+population[[#This Row],[Migrants(net)]]*1</f>
        <v>-3524</v>
      </c>
      <c r="T45">
        <f>+population[[#This Row],[Fert.Rate]]*1</f>
        <v>495</v>
      </c>
      <c r="U45">
        <f>+population[[#This Row],[MedianAge]]*1</f>
        <v>166</v>
      </c>
      <c r="V45">
        <f>+population[[#This Row],[UrbanPop %]]*1</f>
        <v>6.88</v>
      </c>
      <c r="W45">
        <f>+population[[#This Row],[WorldShare]]*1</f>
        <v>0.47</v>
      </c>
    </row>
    <row r="46" spans="1:23" x14ac:dyDescent="0.25">
      <c r="A46">
        <v>40</v>
      </c>
      <c r="B46" t="s">
        <v>52</v>
      </c>
      <c r="C46">
        <v>38980376</v>
      </c>
      <c r="D46" s="2">
        <v>2.9600000000000001E-2</v>
      </c>
      <c r="E46" s="1">
        <v>1120155</v>
      </c>
      <c r="F46">
        <v>67</v>
      </c>
      <c r="G46">
        <v>579320</v>
      </c>
      <c r="H46">
        <v>1702358</v>
      </c>
      <c r="I46">
        <v>1</v>
      </c>
      <c r="J46">
        <v>418</v>
      </c>
      <c r="K46">
        <v>7.68</v>
      </c>
      <c r="L46">
        <v>0.47</v>
      </c>
      <c r="N46">
        <f>+population[[#This Row],[Population(2025)]]*1</f>
        <v>38980376</v>
      </c>
      <c r="O46">
        <f>+population[[#This Row],[YearlyChange]]*1</f>
        <v>2.9600000000000001E-2</v>
      </c>
      <c r="P46">
        <f>+population[[#This Row],[NetChange]]*1</f>
        <v>1120155</v>
      </c>
      <c r="Q46">
        <f>+population[[#This Row],[Density(P/Km²)]]*1</f>
        <v>67</v>
      </c>
      <c r="R46">
        <f>+population[[#This Row],[Land Area(Km²)]]*1</f>
        <v>579320</v>
      </c>
      <c r="S46">
        <f>+population[[#This Row],[Migrants(net)]]*1</f>
        <v>1702358</v>
      </c>
      <c r="T46">
        <f>+population[[#This Row],[Fert.Rate]]*1</f>
        <v>1</v>
      </c>
      <c r="U46">
        <f>+population[[#This Row],[MedianAge]]*1</f>
        <v>418</v>
      </c>
      <c r="V46">
        <f>+population[[#This Row],[UrbanPop %]]*1</f>
        <v>7.68</v>
      </c>
      <c r="W46">
        <f>+population[[#This Row],[WorldShare]]*1</f>
        <v>0.47</v>
      </c>
    </row>
    <row r="47" spans="1:23" x14ac:dyDescent="0.25">
      <c r="A47">
        <v>41</v>
      </c>
      <c r="B47" t="s">
        <v>53</v>
      </c>
      <c r="C47">
        <v>38430770</v>
      </c>
      <c r="D47" s="2">
        <v>9.1999999999999998E-3</v>
      </c>
      <c r="E47" s="1">
        <v>349597</v>
      </c>
      <c r="F47">
        <v>86</v>
      </c>
      <c r="G47">
        <v>446300</v>
      </c>
      <c r="H47">
        <v>-56254</v>
      </c>
      <c r="I47">
        <v>218</v>
      </c>
      <c r="J47">
        <v>298</v>
      </c>
      <c r="K47">
        <v>6.73</v>
      </c>
      <c r="L47">
        <v>0.47</v>
      </c>
      <c r="N47">
        <f>+population[[#This Row],[Population(2025)]]*1</f>
        <v>38430770</v>
      </c>
      <c r="O47">
        <f>+population[[#This Row],[YearlyChange]]*1</f>
        <v>9.1999999999999998E-3</v>
      </c>
      <c r="P47">
        <f>+population[[#This Row],[NetChange]]*1</f>
        <v>349597</v>
      </c>
      <c r="Q47">
        <f>+population[[#This Row],[Density(P/Km²)]]*1</f>
        <v>86</v>
      </c>
      <c r="R47">
        <f>+population[[#This Row],[Land Area(Km²)]]*1</f>
        <v>446300</v>
      </c>
      <c r="S47">
        <f>+population[[#This Row],[Migrants(net)]]*1</f>
        <v>-56254</v>
      </c>
      <c r="T47">
        <f>+population[[#This Row],[Fert.Rate]]*1</f>
        <v>218</v>
      </c>
      <c r="U47">
        <f>+population[[#This Row],[MedianAge]]*1</f>
        <v>298</v>
      </c>
      <c r="V47">
        <f>+population[[#This Row],[UrbanPop %]]*1</f>
        <v>6.73</v>
      </c>
      <c r="W47">
        <f>+population[[#This Row],[WorldShare]]*1</f>
        <v>0.47</v>
      </c>
    </row>
    <row r="48" spans="1:23" x14ac:dyDescent="0.25">
      <c r="A48">
        <v>42</v>
      </c>
      <c r="B48" t="s">
        <v>54</v>
      </c>
      <c r="C48">
        <v>38140910</v>
      </c>
      <c r="D48" s="2">
        <v>-1.03E-2</v>
      </c>
      <c r="E48" s="1">
        <v>-398291</v>
      </c>
      <c r="F48">
        <v>125</v>
      </c>
      <c r="G48">
        <v>306230</v>
      </c>
      <c r="H48">
        <v>-330820</v>
      </c>
      <c r="I48">
        <v>131</v>
      </c>
      <c r="J48">
        <v>425</v>
      </c>
      <c r="K48">
        <v>5.92</v>
      </c>
      <c r="L48">
        <v>0.46</v>
      </c>
      <c r="N48">
        <f>+population[[#This Row],[Population(2025)]]*1</f>
        <v>38140910</v>
      </c>
      <c r="O48">
        <f>+population[[#This Row],[YearlyChange]]*1</f>
        <v>-1.03E-2</v>
      </c>
      <c r="P48">
        <f>+population[[#This Row],[NetChange]]*1</f>
        <v>-398291</v>
      </c>
      <c r="Q48">
        <f>+population[[#This Row],[Density(P/Km²)]]*1</f>
        <v>125</v>
      </c>
      <c r="R48">
        <f>+population[[#This Row],[Land Area(Km²)]]*1</f>
        <v>306230</v>
      </c>
      <c r="S48">
        <f>+population[[#This Row],[Migrants(net)]]*1</f>
        <v>-330820</v>
      </c>
      <c r="T48">
        <f>+population[[#This Row],[Fert.Rate]]*1</f>
        <v>131</v>
      </c>
      <c r="U48">
        <f>+population[[#This Row],[MedianAge]]*1</f>
        <v>425</v>
      </c>
      <c r="V48">
        <f>+population[[#This Row],[UrbanPop %]]*1</f>
        <v>5.92</v>
      </c>
      <c r="W48">
        <f>+population[[#This Row],[WorldShare]]*1</f>
        <v>0.46</v>
      </c>
    </row>
    <row r="49" spans="1:23" x14ac:dyDescent="0.25">
      <c r="A49">
        <v>43</v>
      </c>
      <c r="B49" t="s">
        <v>55</v>
      </c>
      <c r="C49">
        <v>37053428</v>
      </c>
      <c r="D49" s="2">
        <v>1.9E-2</v>
      </c>
      <c r="E49" s="1">
        <v>691569</v>
      </c>
      <c r="F49">
        <v>87</v>
      </c>
      <c r="G49">
        <v>425400</v>
      </c>
      <c r="H49">
        <v>-6987</v>
      </c>
      <c r="I49">
        <v>345</v>
      </c>
      <c r="J49">
        <v>27</v>
      </c>
      <c r="K49">
        <v>4.8099999999999996</v>
      </c>
      <c r="L49">
        <v>0.45</v>
      </c>
      <c r="N49">
        <f>+population[[#This Row],[Population(2025)]]*1</f>
        <v>37053428</v>
      </c>
      <c r="O49">
        <f>+population[[#This Row],[YearlyChange]]*1</f>
        <v>1.9E-2</v>
      </c>
      <c r="P49">
        <f>+population[[#This Row],[NetChange]]*1</f>
        <v>691569</v>
      </c>
      <c r="Q49">
        <f>+population[[#This Row],[Density(P/Km²)]]*1</f>
        <v>87</v>
      </c>
      <c r="R49">
        <f>+population[[#This Row],[Land Area(Km²)]]*1</f>
        <v>425400</v>
      </c>
      <c r="S49">
        <f>+population[[#This Row],[Migrants(net)]]*1</f>
        <v>-6987</v>
      </c>
      <c r="T49">
        <f>+population[[#This Row],[Fert.Rate]]*1</f>
        <v>345</v>
      </c>
      <c r="U49">
        <f>+population[[#This Row],[MedianAge]]*1</f>
        <v>27</v>
      </c>
      <c r="V49">
        <f>+population[[#This Row],[UrbanPop %]]*1</f>
        <v>4.8099999999999996</v>
      </c>
      <c r="W49">
        <f>+population[[#This Row],[WorldShare]]*1</f>
        <v>0.45</v>
      </c>
    </row>
    <row r="50" spans="1:23" x14ac:dyDescent="0.25">
      <c r="A50">
        <v>44</v>
      </c>
      <c r="B50" t="s">
        <v>56</v>
      </c>
      <c r="C50">
        <v>35977838</v>
      </c>
      <c r="D50" s="2">
        <v>1.18E-2</v>
      </c>
      <c r="E50" s="1">
        <v>420165</v>
      </c>
      <c r="F50">
        <v>110</v>
      </c>
      <c r="G50">
        <v>328550</v>
      </c>
      <c r="H50">
        <v>166615</v>
      </c>
      <c r="I50">
        <v>153</v>
      </c>
      <c r="J50">
        <v>31</v>
      </c>
      <c r="K50">
        <v>7.74</v>
      </c>
      <c r="L50">
        <v>0.44</v>
      </c>
      <c r="N50">
        <f>+population[[#This Row],[Population(2025)]]*1</f>
        <v>35977838</v>
      </c>
      <c r="O50">
        <f>+population[[#This Row],[YearlyChange]]*1</f>
        <v>1.18E-2</v>
      </c>
      <c r="P50">
        <f>+population[[#This Row],[NetChange]]*1</f>
        <v>420165</v>
      </c>
      <c r="Q50">
        <f>+population[[#This Row],[Density(P/Km²)]]*1</f>
        <v>110</v>
      </c>
      <c r="R50">
        <f>+population[[#This Row],[Land Area(Km²)]]*1</f>
        <v>328550</v>
      </c>
      <c r="S50">
        <f>+population[[#This Row],[Migrants(net)]]*1</f>
        <v>166615</v>
      </c>
      <c r="T50">
        <f>+population[[#This Row],[Fert.Rate]]*1</f>
        <v>153</v>
      </c>
      <c r="U50">
        <f>+population[[#This Row],[MedianAge]]*1</f>
        <v>31</v>
      </c>
      <c r="V50">
        <f>+population[[#This Row],[UrbanPop %]]*1</f>
        <v>7.74</v>
      </c>
      <c r="W50">
        <f>+population[[#This Row],[WorldShare]]*1</f>
        <v>0.44</v>
      </c>
    </row>
    <row r="51" spans="1:23" x14ac:dyDescent="0.25">
      <c r="A51">
        <v>45</v>
      </c>
      <c r="B51" t="s">
        <v>57</v>
      </c>
      <c r="C51">
        <v>35631653</v>
      </c>
      <c r="D51" s="2">
        <v>2.8899999999999999E-2</v>
      </c>
      <c r="E51" s="1">
        <v>999887</v>
      </c>
      <c r="F51">
        <v>45</v>
      </c>
      <c r="G51">
        <v>786380</v>
      </c>
      <c r="H51">
        <v>-65573</v>
      </c>
      <c r="I51">
        <v>462</v>
      </c>
      <c r="J51">
        <v>165</v>
      </c>
      <c r="K51">
        <v>4.16</v>
      </c>
      <c r="L51">
        <v>0.43</v>
      </c>
      <c r="N51">
        <f>+population[[#This Row],[Population(2025)]]*1</f>
        <v>35631653</v>
      </c>
      <c r="O51">
        <f>+population[[#This Row],[YearlyChange]]*1</f>
        <v>2.8899999999999999E-2</v>
      </c>
      <c r="P51">
        <f>+population[[#This Row],[NetChange]]*1</f>
        <v>999887</v>
      </c>
      <c r="Q51">
        <f>+population[[#This Row],[Density(P/Km²)]]*1</f>
        <v>45</v>
      </c>
      <c r="R51">
        <f>+population[[#This Row],[Land Area(Km²)]]*1</f>
        <v>786380</v>
      </c>
      <c r="S51">
        <f>+population[[#This Row],[Migrants(net)]]*1</f>
        <v>-65573</v>
      </c>
      <c r="T51">
        <f>+population[[#This Row],[Fert.Rate]]*1</f>
        <v>462</v>
      </c>
      <c r="U51">
        <f>+population[[#This Row],[MedianAge]]*1</f>
        <v>165</v>
      </c>
      <c r="V51">
        <f>+population[[#This Row],[UrbanPop %]]*1</f>
        <v>4.16</v>
      </c>
      <c r="W51">
        <f>+population[[#This Row],[WorldShare]]*1</f>
        <v>0.43</v>
      </c>
    </row>
    <row r="52" spans="1:23" x14ac:dyDescent="0.25">
      <c r="A52">
        <v>46</v>
      </c>
      <c r="B52" t="s">
        <v>58</v>
      </c>
      <c r="C52">
        <v>35064272</v>
      </c>
      <c r="D52" s="2">
        <v>1.8499999999999999E-2</v>
      </c>
      <c r="E52" s="1">
        <v>636858</v>
      </c>
      <c r="F52">
        <v>154</v>
      </c>
      <c r="G52">
        <v>227540</v>
      </c>
      <c r="H52">
        <v>-17079</v>
      </c>
      <c r="I52">
        <v>33</v>
      </c>
      <c r="J52">
        <v>213</v>
      </c>
      <c r="K52">
        <v>5.86</v>
      </c>
      <c r="L52">
        <v>0.43</v>
      </c>
      <c r="N52">
        <f>+population[[#This Row],[Population(2025)]]*1</f>
        <v>35064272</v>
      </c>
      <c r="O52">
        <f>+population[[#This Row],[YearlyChange]]*1</f>
        <v>1.8499999999999999E-2</v>
      </c>
      <c r="P52">
        <f>+population[[#This Row],[NetChange]]*1</f>
        <v>636858</v>
      </c>
      <c r="Q52">
        <f>+population[[#This Row],[Density(P/Km²)]]*1</f>
        <v>154</v>
      </c>
      <c r="R52">
        <f>+population[[#This Row],[Land Area(Km²)]]*1</f>
        <v>227540</v>
      </c>
      <c r="S52">
        <f>+population[[#This Row],[Migrants(net)]]*1</f>
        <v>-17079</v>
      </c>
      <c r="T52">
        <f>+population[[#This Row],[Fert.Rate]]*1</f>
        <v>33</v>
      </c>
      <c r="U52">
        <f>+population[[#This Row],[MedianAge]]*1</f>
        <v>213</v>
      </c>
      <c r="V52">
        <f>+population[[#This Row],[UrbanPop %]]*1</f>
        <v>5.86</v>
      </c>
      <c r="W52">
        <f>+population[[#This Row],[WorldShare]]*1</f>
        <v>0.43</v>
      </c>
    </row>
    <row r="53" spans="1:23" x14ac:dyDescent="0.25">
      <c r="A53">
        <v>47</v>
      </c>
      <c r="B53" t="s">
        <v>59</v>
      </c>
      <c r="C53">
        <v>34576665</v>
      </c>
      <c r="D53" s="2">
        <v>1.0500000000000001E-2</v>
      </c>
      <c r="E53" s="1">
        <v>358817</v>
      </c>
      <c r="F53">
        <v>27</v>
      </c>
      <c r="G53">
        <v>1280000</v>
      </c>
      <c r="H53">
        <v>11931</v>
      </c>
      <c r="I53">
        <v>194</v>
      </c>
      <c r="J53">
        <v>302</v>
      </c>
      <c r="K53">
        <v>8.06</v>
      </c>
      <c r="L53">
        <v>0.42</v>
      </c>
      <c r="N53">
        <f>+population[[#This Row],[Population(2025)]]*1</f>
        <v>34576665</v>
      </c>
      <c r="O53">
        <f>+population[[#This Row],[YearlyChange]]*1</f>
        <v>1.0500000000000001E-2</v>
      </c>
      <c r="P53">
        <f>+population[[#This Row],[NetChange]]*1</f>
        <v>358817</v>
      </c>
      <c r="Q53">
        <f>+population[[#This Row],[Density(P/Km²)]]*1</f>
        <v>27</v>
      </c>
      <c r="R53">
        <f>+population[[#This Row],[Land Area(Km²)]]*1</f>
        <v>1280000</v>
      </c>
      <c r="S53">
        <f>+population[[#This Row],[Migrants(net)]]*1</f>
        <v>11931</v>
      </c>
      <c r="T53">
        <f>+population[[#This Row],[Fert.Rate]]*1</f>
        <v>194</v>
      </c>
      <c r="U53">
        <f>+population[[#This Row],[MedianAge]]*1</f>
        <v>302</v>
      </c>
      <c r="V53">
        <f>+population[[#This Row],[UrbanPop %]]*1</f>
        <v>8.06</v>
      </c>
      <c r="W53">
        <f>+population[[#This Row],[WorldShare]]*1</f>
        <v>0.42</v>
      </c>
    </row>
    <row r="54" spans="1:23" x14ac:dyDescent="0.25">
      <c r="A54">
        <v>48</v>
      </c>
      <c r="B54" t="s">
        <v>60</v>
      </c>
      <c r="C54">
        <v>34566328</v>
      </c>
      <c r="D54" s="2">
        <v>1.78E-2</v>
      </c>
      <c r="E54" s="1">
        <v>603571</v>
      </c>
      <c r="F54">
        <v>16</v>
      </c>
      <c r="G54">
        <v>2149690</v>
      </c>
      <c r="H54">
        <v>119738</v>
      </c>
      <c r="I54">
        <v>229</v>
      </c>
      <c r="J54">
        <v>296</v>
      </c>
      <c r="K54">
        <v>9.2100000000000009</v>
      </c>
      <c r="L54">
        <v>0.42</v>
      </c>
      <c r="N54">
        <f>+population[[#This Row],[Population(2025)]]*1</f>
        <v>34566328</v>
      </c>
      <c r="O54">
        <f>+population[[#This Row],[YearlyChange]]*1</f>
        <v>1.78E-2</v>
      </c>
      <c r="P54">
        <f>+population[[#This Row],[NetChange]]*1</f>
        <v>603571</v>
      </c>
      <c r="Q54">
        <f>+population[[#This Row],[Density(P/Km²)]]*1</f>
        <v>16</v>
      </c>
      <c r="R54">
        <f>+population[[#This Row],[Land Area(Km²)]]*1</f>
        <v>2149690</v>
      </c>
      <c r="S54">
        <f>+population[[#This Row],[Migrants(net)]]*1</f>
        <v>119738</v>
      </c>
      <c r="T54">
        <f>+population[[#This Row],[Fert.Rate]]*1</f>
        <v>229</v>
      </c>
      <c r="U54">
        <f>+population[[#This Row],[MedianAge]]*1</f>
        <v>296</v>
      </c>
      <c r="V54">
        <f>+population[[#This Row],[UrbanPop %]]*1</f>
        <v>9.2100000000000009</v>
      </c>
      <c r="W54">
        <f>+population[[#This Row],[WorldShare]]*1</f>
        <v>0.42</v>
      </c>
    </row>
    <row r="55" spans="1:23" x14ac:dyDescent="0.25">
      <c r="A55">
        <v>49</v>
      </c>
      <c r="B55" t="s">
        <v>61</v>
      </c>
      <c r="C55">
        <v>32740678</v>
      </c>
      <c r="D55" s="2">
        <v>2.4299999999999999E-2</v>
      </c>
      <c r="E55" s="1">
        <v>775722</v>
      </c>
      <c r="F55">
        <v>56</v>
      </c>
      <c r="G55">
        <v>581795</v>
      </c>
      <c r="H55">
        <v>-2227</v>
      </c>
      <c r="I55">
        <v>385</v>
      </c>
      <c r="J55">
        <v>192</v>
      </c>
      <c r="K55">
        <v>4.03</v>
      </c>
      <c r="L55">
        <v>0.4</v>
      </c>
      <c r="N55">
        <f>+population[[#This Row],[Population(2025)]]*1</f>
        <v>32740678</v>
      </c>
      <c r="O55">
        <f>+population[[#This Row],[YearlyChange]]*1</f>
        <v>2.4299999999999999E-2</v>
      </c>
      <c r="P55">
        <f>+population[[#This Row],[NetChange]]*1</f>
        <v>775722</v>
      </c>
      <c r="Q55">
        <f>+population[[#This Row],[Density(P/Km²)]]*1</f>
        <v>56</v>
      </c>
      <c r="R55">
        <f>+population[[#This Row],[Land Area(Km²)]]*1</f>
        <v>581795</v>
      </c>
      <c r="S55">
        <f>+population[[#This Row],[Migrants(net)]]*1</f>
        <v>-2227</v>
      </c>
      <c r="T55">
        <f>+population[[#This Row],[Fert.Rate]]*1</f>
        <v>385</v>
      </c>
      <c r="U55">
        <f>+population[[#This Row],[MedianAge]]*1</f>
        <v>192</v>
      </c>
      <c r="V55">
        <f>+population[[#This Row],[UrbanPop %]]*1</f>
        <v>4.03</v>
      </c>
      <c r="W55">
        <f>+population[[#This Row],[WorldShare]]*1</f>
        <v>0.4</v>
      </c>
    </row>
    <row r="56" spans="1:23" x14ac:dyDescent="0.25">
      <c r="A56">
        <v>50</v>
      </c>
      <c r="B56" t="s">
        <v>62</v>
      </c>
      <c r="C56">
        <v>32711547</v>
      </c>
      <c r="D56" s="2">
        <v>2.4299999999999999E-2</v>
      </c>
      <c r="E56" s="1">
        <v>777317</v>
      </c>
      <c r="F56">
        <v>103</v>
      </c>
      <c r="G56">
        <v>318000</v>
      </c>
      <c r="H56">
        <v>11305</v>
      </c>
      <c r="I56">
        <v>417</v>
      </c>
      <c r="J56">
        <v>183</v>
      </c>
      <c r="K56">
        <v>0.49</v>
      </c>
      <c r="L56">
        <v>0.4</v>
      </c>
      <c r="N56">
        <f>+population[[#This Row],[Population(2025)]]*1</f>
        <v>32711547</v>
      </c>
      <c r="O56">
        <f>+population[[#This Row],[YearlyChange]]*1</f>
        <v>2.4299999999999999E-2</v>
      </c>
      <c r="P56">
        <f>+population[[#This Row],[NetChange]]*1</f>
        <v>777317</v>
      </c>
      <c r="Q56">
        <f>+population[[#This Row],[Density(P/Km²)]]*1</f>
        <v>103</v>
      </c>
      <c r="R56">
        <f>+population[[#This Row],[Land Area(Km²)]]*1</f>
        <v>318000</v>
      </c>
      <c r="S56">
        <f>+population[[#This Row],[Migrants(net)]]*1</f>
        <v>11305</v>
      </c>
      <c r="T56">
        <f>+population[[#This Row],[Fert.Rate]]*1</f>
        <v>417</v>
      </c>
      <c r="U56">
        <f>+population[[#This Row],[MedianAge]]*1</f>
        <v>183</v>
      </c>
      <c r="V56">
        <f>+population[[#This Row],[UrbanPop %]]*1</f>
        <v>0.49</v>
      </c>
      <c r="W56">
        <f>+population[[#This Row],[WorldShare]]*1</f>
        <v>0.4</v>
      </c>
    </row>
    <row r="57" spans="1:23" x14ac:dyDescent="0.25">
      <c r="A57">
        <v>51</v>
      </c>
      <c r="B57" t="s">
        <v>63</v>
      </c>
      <c r="C57">
        <v>29879337</v>
      </c>
      <c r="D57" s="2">
        <v>2.5899999999999999E-2</v>
      </c>
      <c r="E57" s="1">
        <v>755593</v>
      </c>
      <c r="F57">
        <v>63</v>
      </c>
      <c r="G57">
        <v>472710</v>
      </c>
      <c r="H57">
        <v>-15379</v>
      </c>
      <c r="I57">
        <v>418</v>
      </c>
      <c r="J57">
        <v>18</v>
      </c>
      <c r="K57">
        <v>5.94</v>
      </c>
      <c r="L57">
        <v>0.36</v>
      </c>
      <c r="N57">
        <f>+population[[#This Row],[Population(2025)]]*1</f>
        <v>29879337</v>
      </c>
      <c r="O57">
        <f>+population[[#This Row],[YearlyChange]]*1</f>
        <v>2.5899999999999999E-2</v>
      </c>
      <c r="P57">
        <f>+population[[#This Row],[NetChange]]*1</f>
        <v>755593</v>
      </c>
      <c r="Q57">
        <f>+population[[#This Row],[Density(P/Km²)]]*1</f>
        <v>63</v>
      </c>
      <c r="R57">
        <f>+population[[#This Row],[Land Area(Km²)]]*1</f>
        <v>472710</v>
      </c>
      <c r="S57">
        <f>+population[[#This Row],[Migrants(net)]]*1</f>
        <v>-15379</v>
      </c>
      <c r="T57">
        <f>+population[[#This Row],[Fert.Rate]]*1</f>
        <v>418</v>
      </c>
      <c r="U57">
        <f>+population[[#This Row],[MedianAge]]*1</f>
        <v>18</v>
      </c>
      <c r="V57">
        <f>+population[[#This Row],[UrbanPop %]]*1</f>
        <v>5.94</v>
      </c>
      <c r="W57">
        <f>+population[[#This Row],[WorldShare]]*1</f>
        <v>0.36</v>
      </c>
    </row>
    <row r="58" spans="1:23" x14ac:dyDescent="0.25">
      <c r="A58">
        <v>52</v>
      </c>
      <c r="B58" t="s">
        <v>64</v>
      </c>
      <c r="C58">
        <v>29618118</v>
      </c>
      <c r="D58" s="2">
        <v>-1.1000000000000001E-3</v>
      </c>
      <c r="E58" s="1">
        <v>-32936</v>
      </c>
      <c r="F58">
        <v>207</v>
      </c>
      <c r="G58">
        <v>143350</v>
      </c>
      <c r="H58">
        <v>-364699</v>
      </c>
      <c r="I58">
        <v>194</v>
      </c>
      <c r="J58">
        <v>253</v>
      </c>
      <c r="K58">
        <v>2.4500000000000002</v>
      </c>
      <c r="L58">
        <v>0.36</v>
      </c>
      <c r="N58">
        <f>+population[[#This Row],[Population(2025)]]*1</f>
        <v>29618118</v>
      </c>
      <c r="O58">
        <f>+population[[#This Row],[YearlyChange]]*1</f>
        <v>-1.1000000000000001E-3</v>
      </c>
      <c r="P58">
        <f>+population[[#This Row],[NetChange]]*1</f>
        <v>-32936</v>
      </c>
      <c r="Q58">
        <f>+population[[#This Row],[Density(P/Km²)]]*1</f>
        <v>207</v>
      </c>
      <c r="R58">
        <f>+population[[#This Row],[Land Area(Km²)]]*1</f>
        <v>143350</v>
      </c>
      <c r="S58">
        <f>+population[[#This Row],[Migrants(net)]]*1</f>
        <v>-364699</v>
      </c>
      <c r="T58">
        <f>+population[[#This Row],[Fert.Rate]]*1</f>
        <v>194</v>
      </c>
      <c r="U58">
        <f>+population[[#This Row],[MedianAge]]*1</f>
        <v>253</v>
      </c>
      <c r="V58">
        <f>+population[[#This Row],[UrbanPop %]]*1</f>
        <v>2.4500000000000002</v>
      </c>
      <c r="W58">
        <f>+population[[#This Row],[WorldShare]]*1</f>
        <v>0.36</v>
      </c>
    </row>
    <row r="59" spans="1:23" x14ac:dyDescent="0.25">
      <c r="A59">
        <v>53</v>
      </c>
      <c r="B59" t="s">
        <v>65</v>
      </c>
      <c r="C59">
        <v>28516896</v>
      </c>
      <c r="D59" s="2">
        <v>3.8999999999999998E-3</v>
      </c>
      <c r="E59" s="1">
        <v>111353</v>
      </c>
      <c r="F59">
        <v>32</v>
      </c>
      <c r="G59">
        <v>882050</v>
      </c>
      <c r="H59">
        <v>-100467</v>
      </c>
      <c r="I59">
        <v>206</v>
      </c>
      <c r="J59">
        <v>294</v>
      </c>
      <c r="K59">
        <v>0</v>
      </c>
      <c r="L59">
        <v>0.35</v>
      </c>
      <c r="N59">
        <f>+population[[#This Row],[Population(2025)]]*1</f>
        <v>28516896</v>
      </c>
      <c r="O59">
        <f>+population[[#This Row],[YearlyChange]]*1</f>
        <v>3.8999999999999998E-3</v>
      </c>
      <c r="P59">
        <f>+population[[#This Row],[NetChange]]*1</f>
        <v>111353</v>
      </c>
      <c r="Q59">
        <f>+population[[#This Row],[Density(P/Km²)]]*1</f>
        <v>32</v>
      </c>
      <c r="R59">
        <f>+population[[#This Row],[Land Area(Km²)]]*1</f>
        <v>882050</v>
      </c>
      <c r="S59">
        <f>+population[[#This Row],[Migrants(net)]]*1</f>
        <v>-100467</v>
      </c>
      <c r="T59">
        <f>+population[[#This Row],[Fert.Rate]]*1</f>
        <v>206</v>
      </c>
      <c r="U59">
        <f>+population[[#This Row],[MedianAge]]*1</f>
        <v>294</v>
      </c>
      <c r="V59">
        <f>+population[[#This Row],[UrbanPop %]]*1</f>
        <v>0</v>
      </c>
      <c r="W59">
        <f>+population[[#This Row],[WorldShare]]*1</f>
        <v>0.35</v>
      </c>
    </row>
    <row r="60" spans="1:23" x14ac:dyDescent="0.25">
      <c r="A60">
        <v>54</v>
      </c>
      <c r="B60" t="s">
        <v>66</v>
      </c>
      <c r="C60">
        <v>27917831</v>
      </c>
      <c r="D60" s="2">
        <v>3.2800000000000003E-2</v>
      </c>
      <c r="E60" s="1">
        <v>885419</v>
      </c>
      <c r="F60">
        <v>22</v>
      </c>
      <c r="G60">
        <v>1266700</v>
      </c>
      <c r="H60">
        <v>-7704</v>
      </c>
      <c r="I60">
        <v>579</v>
      </c>
      <c r="J60">
        <v>156</v>
      </c>
      <c r="K60">
        <v>1.82</v>
      </c>
      <c r="L60">
        <v>0.34</v>
      </c>
      <c r="N60">
        <f>+population[[#This Row],[Population(2025)]]*1</f>
        <v>27917831</v>
      </c>
      <c r="O60">
        <f>+population[[#This Row],[YearlyChange]]*1</f>
        <v>3.2800000000000003E-2</v>
      </c>
      <c r="P60">
        <f>+population[[#This Row],[NetChange]]*1</f>
        <v>885419</v>
      </c>
      <c r="Q60">
        <f>+population[[#This Row],[Density(P/Km²)]]*1</f>
        <v>22</v>
      </c>
      <c r="R60">
        <f>+population[[#This Row],[Land Area(Km²)]]*1</f>
        <v>1266700</v>
      </c>
      <c r="S60">
        <f>+population[[#This Row],[Migrants(net)]]*1</f>
        <v>-7704</v>
      </c>
      <c r="T60">
        <f>+population[[#This Row],[Fert.Rate]]*1</f>
        <v>579</v>
      </c>
      <c r="U60">
        <f>+population[[#This Row],[MedianAge]]*1</f>
        <v>156</v>
      </c>
      <c r="V60">
        <f>+population[[#This Row],[UrbanPop %]]*1</f>
        <v>1.82</v>
      </c>
      <c r="W60">
        <f>+population[[#This Row],[WorldShare]]*1</f>
        <v>0.34</v>
      </c>
    </row>
    <row r="61" spans="1:23" x14ac:dyDescent="0.25">
      <c r="A61">
        <v>55</v>
      </c>
      <c r="B61" t="s">
        <v>67</v>
      </c>
      <c r="C61">
        <v>26974026</v>
      </c>
      <c r="D61" s="2">
        <v>9.7999999999999997E-3</v>
      </c>
      <c r="E61" s="1">
        <v>260821</v>
      </c>
      <c r="F61">
        <v>4</v>
      </c>
      <c r="G61">
        <v>7682300</v>
      </c>
      <c r="H61">
        <v>137109</v>
      </c>
      <c r="I61">
        <v>164</v>
      </c>
      <c r="J61">
        <v>383</v>
      </c>
      <c r="K61">
        <v>8.65</v>
      </c>
      <c r="L61">
        <v>0.33</v>
      </c>
      <c r="N61">
        <f>+population[[#This Row],[Population(2025)]]*1</f>
        <v>26974026</v>
      </c>
      <c r="O61">
        <f>+population[[#This Row],[YearlyChange]]*1</f>
        <v>9.7999999999999997E-3</v>
      </c>
      <c r="P61">
        <f>+population[[#This Row],[NetChange]]*1</f>
        <v>260821</v>
      </c>
      <c r="Q61">
        <f>+population[[#This Row],[Density(P/Km²)]]*1</f>
        <v>4</v>
      </c>
      <c r="R61">
        <f>+population[[#This Row],[Land Area(Km²)]]*1</f>
        <v>7682300</v>
      </c>
      <c r="S61">
        <f>+population[[#This Row],[Migrants(net)]]*1</f>
        <v>137109</v>
      </c>
      <c r="T61">
        <f>+population[[#This Row],[Fert.Rate]]*1</f>
        <v>164</v>
      </c>
      <c r="U61">
        <f>+population[[#This Row],[MedianAge]]*1</f>
        <v>383</v>
      </c>
      <c r="V61">
        <f>+population[[#This Row],[UrbanPop %]]*1</f>
        <v>8.65</v>
      </c>
      <c r="W61">
        <f>+population[[#This Row],[WorldShare]]*1</f>
        <v>0.33</v>
      </c>
    </row>
    <row r="62" spans="1:23" x14ac:dyDescent="0.25">
      <c r="A62">
        <v>56</v>
      </c>
      <c r="B62" t="s">
        <v>68</v>
      </c>
      <c r="C62">
        <v>26571036</v>
      </c>
      <c r="D62" s="2">
        <v>2.7000000000000001E-3</v>
      </c>
      <c r="E62" s="1">
        <v>72213</v>
      </c>
      <c r="F62">
        <v>221</v>
      </c>
      <c r="G62">
        <v>120410</v>
      </c>
      <c r="H62">
        <v>-2787</v>
      </c>
      <c r="I62">
        <v>177</v>
      </c>
      <c r="J62">
        <v>365</v>
      </c>
      <c r="K62">
        <v>6.33</v>
      </c>
      <c r="L62">
        <v>0.32</v>
      </c>
      <c r="N62">
        <f>+population[[#This Row],[Population(2025)]]*1</f>
        <v>26571036</v>
      </c>
      <c r="O62">
        <f>+population[[#This Row],[YearlyChange]]*1</f>
        <v>2.7000000000000001E-3</v>
      </c>
      <c r="P62">
        <f>+population[[#This Row],[NetChange]]*1</f>
        <v>72213</v>
      </c>
      <c r="Q62">
        <f>+population[[#This Row],[Density(P/Km²)]]*1</f>
        <v>221</v>
      </c>
      <c r="R62">
        <f>+population[[#This Row],[Land Area(Km²)]]*1</f>
        <v>120410</v>
      </c>
      <c r="S62">
        <f>+population[[#This Row],[Migrants(net)]]*1</f>
        <v>-2787</v>
      </c>
      <c r="T62">
        <f>+population[[#This Row],[Fert.Rate]]*1</f>
        <v>177</v>
      </c>
      <c r="U62">
        <f>+population[[#This Row],[MedianAge]]*1</f>
        <v>365</v>
      </c>
      <c r="V62">
        <f>+population[[#This Row],[UrbanPop %]]*1</f>
        <v>6.33</v>
      </c>
      <c r="W62">
        <f>+population[[#This Row],[WorldShare]]*1</f>
        <v>0.32</v>
      </c>
    </row>
    <row r="63" spans="1:23" x14ac:dyDescent="0.25">
      <c r="A63">
        <v>57</v>
      </c>
      <c r="B63" t="s">
        <v>69</v>
      </c>
      <c r="C63">
        <v>25620427</v>
      </c>
      <c r="D63" s="2">
        <v>3.8399999999999997E-2</v>
      </c>
      <c r="E63" s="1">
        <v>947667</v>
      </c>
      <c r="F63">
        <v>140</v>
      </c>
      <c r="G63">
        <v>183630</v>
      </c>
      <c r="H63">
        <v>421693</v>
      </c>
      <c r="I63">
        <v>266</v>
      </c>
      <c r="J63">
        <v>233</v>
      </c>
      <c r="K63">
        <v>5.36</v>
      </c>
      <c r="L63">
        <v>0.31</v>
      </c>
      <c r="N63">
        <f>+population[[#This Row],[Population(2025)]]*1</f>
        <v>25620427</v>
      </c>
      <c r="O63">
        <f>+population[[#This Row],[YearlyChange]]*1</f>
        <v>3.8399999999999997E-2</v>
      </c>
      <c r="P63">
        <f>+population[[#This Row],[NetChange]]*1</f>
        <v>947667</v>
      </c>
      <c r="Q63">
        <f>+population[[#This Row],[Density(P/Km²)]]*1</f>
        <v>140</v>
      </c>
      <c r="R63">
        <f>+population[[#This Row],[Land Area(Km²)]]*1</f>
        <v>183630</v>
      </c>
      <c r="S63">
        <f>+population[[#This Row],[Migrants(net)]]*1</f>
        <v>421693</v>
      </c>
      <c r="T63">
        <f>+population[[#This Row],[Fert.Rate]]*1</f>
        <v>266</v>
      </c>
      <c r="U63">
        <f>+population[[#This Row],[MedianAge]]*1</f>
        <v>233</v>
      </c>
      <c r="V63">
        <f>+population[[#This Row],[UrbanPop %]]*1</f>
        <v>5.36</v>
      </c>
      <c r="W63">
        <f>+population[[#This Row],[WorldShare]]*1</f>
        <v>0.31</v>
      </c>
    </row>
    <row r="64" spans="1:23" x14ac:dyDescent="0.25">
      <c r="A64">
        <v>58</v>
      </c>
      <c r="B64" t="s">
        <v>70</v>
      </c>
      <c r="C64">
        <v>25198821</v>
      </c>
      <c r="D64" s="2">
        <v>2.9399999999999999E-2</v>
      </c>
      <c r="E64" s="1">
        <v>720226</v>
      </c>
      <c r="F64">
        <v>21</v>
      </c>
      <c r="G64">
        <v>1220190</v>
      </c>
      <c r="H64">
        <v>-48019</v>
      </c>
      <c r="I64">
        <v>542</v>
      </c>
      <c r="J64">
        <v>157</v>
      </c>
      <c r="K64">
        <v>4.4400000000000004</v>
      </c>
      <c r="L64">
        <v>0.31</v>
      </c>
      <c r="N64">
        <f>+population[[#This Row],[Population(2025)]]*1</f>
        <v>25198821</v>
      </c>
      <c r="O64">
        <f>+population[[#This Row],[YearlyChange]]*1</f>
        <v>2.9399999999999999E-2</v>
      </c>
      <c r="P64">
        <f>+population[[#This Row],[NetChange]]*1</f>
        <v>720226</v>
      </c>
      <c r="Q64">
        <f>+population[[#This Row],[Density(P/Km²)]]*1</f>
        <v>21</v>
      </c>
      <c r="R64">
        <f>+population[[#This Row],[Land Area(Km²)]]*1</f>
        <v>1220190</v>
      </c>
      <c r="S64">
        <f>+population[[#This Row],[Migrants(net)]]*1</f>
        <v>-48019</v>
      </c>
      <c r="T64">
        <f>+population[[#This Row],[Fert.Rate]]*1</f>
        <v>542</v>
      </c>
      <c r="U64">
        <f>+population[[#This Row],[MedianAge]]*1</f>
        <v>157</v>
      </c>
      <c r="V64">
        <f>+population[[#This Row],[UrbanPop %]]*1</f>
        <v>4.4400000000000004</v>
      </c>
      <c r="W64">
        <f>+population[[#This Row],[WorldShare]]*1</f>
        <v>0.31</v>
      </c>
    </row>
    <row r="65" spans="1:23" x14ac:dyDescent="0.25">
      <c r="A65">
        <v>59</v>
      </c>
      <c r="B65" t="s">
        <v>71</v>
      </c>
      <c r="C65">
        <v>24074580</v>
      </c>
      <c r="D65" s="2">
        <v>2.23E-2</v>
      </c>
      <c r="E65" s="1">
        <v>525799</v>
      </c>
      <c r="F65">
        <v>88</v>
      </c>
      <c r="G65">
        <v>273600</v>
      </c>
      <c r="H65">
        <v>-27130</v>
      </c>
      <c r="I65">
        <v>4</v>
      </c>
      <c r="J65">
        <v>177</v>
      </c>
      <c r="K65">
        <v>3.37</v>
      </c>
      <c r="L65">
        <v>0.28999999999999998</v>
      </c>
      <c r="N65">
        <f>+population[[#This Row],[Population(2025)]]*1</f>
        <v>24074580</v>
      </c>
      <c r="O65">
        <f>+population[[#This Row],[YearlyChange]]*1</f>
        <v>2.23E-2</v>
      </c>
      <c r="P65">
        <f>+population[[#This Row],[NetChange]]*1</f>
        <v>525799</v>
      </c>
      <c r="Q65">
        <f>+population[[#This Row],[Density(P/Km²)]]*1</f>
        <v>88</v>
      </c>
      <c r="R65">
        <f>+population[[#This Row],[Land Area(Km²)]]*1</f>
        <v>273600</v>
      </c>
      <c r="S65">
        <f>+population[[#This Row],[Migrants(net)]]*1</f>
        <v>-27130</v>
      </c>
      <c r="T65">
        <f>+population[[#This Row],[Fert.Rate]]*1</f>
        <v>4</v>
      </c>
      <c r="U65">
        <f>+population[[#This Row],[MedianAge]]*1</f>
        <v>177</v>
      </c>
      <c r="V65">
        <f>+population[[#This Row],[UrbanPop %]]*1</f>
        <v>3.37</v>
      </c>
      <c r="W65">
        <f>+population[[#This Row],[WorldShare]]*1</f>
        <v>0.28999999999999998</v>
      </c>
    </row>
    <row r="66" spans="1:23" x14ac:dyDescent="0.25">
      <c r="A66">
        <v>60</v>
      </c>
      <c r="B66" t="s">
        <v>72</v>
      </c>
      <c r="C66">
        <v>23229470</v>
      </c>
      <c r="D66" s="2">
        <v>5.4000000000000003E-3</v>
      </c>
      <c r="E66" s="1">
        <v>125905</v>
      </c>
      <c r="F66">
        <v>370</v>
      </c>
      <c r="G66">
        <v>62710</v>
      </c>
      <c r="H66">
        <v>-30724</v>
      </c>
      <c r="I66">
        <v>194</v>
      </c>
      <c r="J66">
        <v>333</v>
      </c>
      <c r="K66">
        <v>1.81</v>
      </c>
      <c r="L66">
        <v>0.28000000000000003</v>
      </c>
      <c r="N66">
        <f>+population[[#This Row],[Population(2025)]]*1</f>
        <v>23229470</v>
      </c>
      <c r="O66">
        <f>+population[[#This Row],[YearlyChange]]*1</f>
        <v>5.4000000000000003E-3</v>
      </c>
      <c r="P66">
        <f>+population[[#This Row],[NetChange]]*1</f>
        <v>125905</v>
      </c>
      <c r="Q66">
        <f>+population[[#This Row],[Density(P/Km²)]]*1</f>
        <v>370</v>
      </c>
      <c r="R66">
        <f>+population[[#This Row],[Land Area(Km²)]]*1</f>
        <v>62710</v>
      </c>
      <c r="S66">
        <f>+population[[#This Row],[Migrants(net)]]*1</f>
        <v>-30724</v>
      </c>
      <c r="T66">
        <f>+population[[#This Row],[Fert.Rate]]*1</f>
        <v>194</v>
      </c>
      <c r="U66">
        <f>+population[[#This Row],[MedianAge]]*1</f>
        <v>333</v>
      </c>
      <c r="V66">
        <f>+population[[#This Row],[UrbanPop %]]*1</f>
        <v>1.81</v>
      </c>
      <c r="W66">
        <f>+population[[#This Row],[WorldShare]]*1</f>
        <v>0.28000000000000003</v>
      </c>
    </row>
    <row r="67" spans="1:23" x14ac:dyDescent="0.25">
      <c r="A67">
        <v>61</v>
      </c>
      <c r="B67" t="s">
        <v>73</v>
      </c>
      <c r="C67">
        <v>23112793</v>
      </c>
      <c r="D67" s="2">
        <v>-4.4000000000000003E-3</v>
      </c>
      <c r="E67" s="1">
        <v>-101169</v>
      </c>
      <c r="F67">
        <v>653</v>
      </c>
      <c r="G67">
        <v>35410</v>
      </c>
      <c r="H67">
        <v>-20947</v>
      </c>
      <c r="I67">
        <v>86</v>
      </c>
      <c r="J67">
        <v>448</v>
      </c>
      <c r="K67">
        <v>0.84</v>
      </c>
      <c r="L67">
        <v>0.28000000000000003</v>
      </c>
      <c r="N67">
        <f>+population[[#This Row],[Population(2025)]]*1</f>
        <v>23112793</v>
      </c>
      <c r="O67">
        <f>+population[[#This Row],[YearlyChange]]*1</f>
        <v>-4.4000000000000003E-3</v>
      </c>
      <c r="P67">
        <f>+population[[#This Row],[NetChange]]*1</f>
        <v>-101169</v>
      </c>
      <c r="Q67">
        <f>+population[[#This Row],[Density(P/Km²)]]*1</f>
        <v>653</v>
      </c>
      <c r="R67">
        <f>+population[[#This Row],[Land Area(Km²)]]*1</f>
        <v>35410</v>
      </c>
      <c r="S67">
        <f>+population[[#This Row],[Migrants(net)]]*1</f>
        <v>-20947</v>
      </c>
      <c r="T67">
        <f>+population[[#This Row],[Fert.Rate]]*1</f>
        <v>86</v>
      </c>
      <c r="U67">
        <f>+population[[#This Row],[MedianAge]]*1</f>
        <v>448</v>
      </c>
      <c r="V67">
        <f>+population[[#This Row],[UrbanPop %]]*1</f>
        <v>0.84</v>
      </c>
      <c r="W67">
        <f>+population[[#This Row],[WorldShare]]*1</f>
        <v>0.28000000000000003</v>
      </c>
    </row>
    <row r="68" spans="1:23" x14ac:dyDescent="0.25">
      <c r="A68">
        <v>62</v>
      </c>
      <c r="B68" t="s">
        <v>74</v>
      </c>
      <c r="C68">
        <v>22216120</v>
      </c>
      <c r="D68" s="2">
        <v>2.5899999999999999E-2</v>
      </c>
      <c r="E68" s="1">
        <v>560834</v>
      </c>
      <c r="F68">
        <v>236</v>
      </c>
      <c r="G68">
        <v>94280</v>
      </c>
      <c r="H68">
        <v>-5628</v>
      </c>
      <c r="I68">
        <v>353</v>
      </c>
      <c r="J68">
        <v>181</v>
      </c>
      <c r="K68">
        <v>1.98</v>
      </c>
      <c r="L68">
        <v>0.27</v>
      </c>
      <c r="N68">
        <f>+population[[#This Row],[Population(2025)]]*1</f>
        <v>22216120</v>
      </c>
      <c r="O68">
        <f>+population[[#This Row],[YearlyChange]]*1</f>
        <v>2.5899999999999999E-2</v>
      </c>
      <c r="P68">
        <f>+population[[#This Row],[NetChange]]*1</f>
        <v>560834</v>
      </c>
      <c r="Q68">
        <f>+population[[#This Row],[Density(P/Km²)]]*1</f>
        <v>236</v>
      </c>
      <c r="R68">
        <f>+population[[#This Row],[Land Area(Km²)]]*1</f>
        <v>94280</v>
      </c>
      <c r="S68">
        <f>+population[[#This Row],[Migrants(net)]]*1</f>
        <v>-5628</v>
      </c>
      <c r="T68">
        <f>+population[[#This Row],[Fert.Rate]]*1</f>
        <v>353</v>
      </c>
      <c r="U68">
        <f>+population[[#This Row],[MedianAge]]*1</f>
        <v>181</v>
      </c>
      <c r="V68">
        <f>+population[[#This Row],[UrbanPop %]]*1</f>
        <v>1.98</v>
      </c>
      <c r="W68">
        <f>+population[[#This Row],[WorldShare]]*1</f>
        <v>0.27</v>
      </c>
    </row>
    <row r="69" spans="1:23" x14ac:dyDescent="0.25">
      <c r="A69">
        <v>63</v>
      </c>
      <c r="B69" t="s">
        <v>75</v>
      </c>
      <c r="C69">
        <v>21913874</v>
      </c>
      <c r="D69" s="2">
        <v>2.81E-2</v>
      </c>
      <c r="E69" s="1">
        <v>598918</v>
      </c>
      <c r="F69">
        <v>29</v>
      </c>
      <c r="G69">
        <v>743390</v>
      </c>
      <c r="H69">
        <v>6562</v>
      </c>
      <c r="I69">
        <v>397</v>
      </c>
      <c r="J69">
        <v>179</v>
      </c>
      <c r="K69">
        <v>4.68</v>
      </c>
      <c r="L69">
        <v>0.27</v>
      </c>
      <c r="N69">
        <f>+population[[#This Row],[Population(2025)]]*1</f>
        <v>21913874</v>
      </c>
      <c r="O69">
        <f>+population[[#This Row],[YearlyChange]]*1</f>
        <v>2.81E-2</v>
      </c>
      <c r="P69">
        <f>+population[[#This Row],[NetChange]]*1</f>
        <v>598918</v>
      </c>
      <c r="Q69">
        <f>+population[[#This Row],[Density(P/Km²)]]*1</f>
        <v>29</v>
      </c>
      <c r="R69">
        <f>+population[[#This Row],[Land Area(Km²)]]*1</f>
        <v>743390</v>
      </c>
      <c r="S69">
        <f>+population[[#This Row],[Migrants(net)]]*1</f>
        <v>6562</v>
      </c>
      <c r="T69">
        <f>+population[[#This Row],[Fert.Rate]]*1</f>
        <v>397</v>
      </c>
      <c r="U69">
        <f>+population[[#This Row],[MedianAge]]*1</f>
        <v>179</v>
      </c>
      <c r="V69">
        <f>+population[[#This Row],[UrbanPop %]]*1</f>
        <v>4.68</v>
      </c>
      <c r="W69">
        <f>+population[[#This Row],[WorldShare]]*1</f>
        <v>0.27</v>
      </c>
    </row>
    <row r="70" spans="1:23" x14ac:dyDescent="0.25">
      <c r="A70">
        <v>64</v>
      </c>
      <c r="B70" t="s">
        <v>76</v>
      </c>
      <c r="C70">
        <v>21003705</v>
      </c>
      <c r="D70" s="2">
        <v>3.4700000000000002E-2</v>
      </c>
      <c r="E70" s="1">
        <v>704582</v>
      </c>
      <c r="F70">
        <v>17</v>
      </c>
      <c r="G70">
        <v>1259200</v>
      </c>
      <c r="H70">
        <v>-123104</v>
      </c>
      <c r="I70">
        <v>594</v>
      </c>
      <c r="J70">
        <v>158</v>
      </c>
      <c r="K70">
        <v>2.2400000000000002</v>
      </c>
      <c r="L70">
        <v>0.26</v>
      </c>
      <c r="N70">
        <f>+population[[#This Row],[Population(2025)]]*1</f>
        <v>21003705</v>
      </c>
      <c r="O70">
        <f>+population[[#This Row],[YearlyChange]]*1</f>
        <v>3.4700000000000002E-2</v>
      </c>
      <c r="P70">
        <f>+population[[#This Row],[NetChange]]*1</f>
        <v>704582</v>
      </c>
      <c r="Q70">
        <f>+population[[#This Row],[Density(P/Km²)]]*1</f>
        <v>17</v>
      </c>
      <c r="R70">
        <f>+population[[#This Row],[Land Area(Km²)]]*1</f>
        <v>1259200</v>
      </c>
      <c r="S70">
        <f>+population[[#This Row],[Migrants(net)]]*1</f>
        <v>-123104</v>
      </c>
      <c r="T70">
        <f>+population[[#This Row],[Fert.Rate]]*1</f>
        <v>594</v>
      </c>
      <c r="U70">
        <f>+population[[#This Row],[MedianAge]]*1</f>
        <v>158</v>
      </c>
      <c r="V70">
        <f>+population[[#This Row],[UrbanPop %]]*1</f>
        <v>2.2400000000000002</v>
      </c>
      <c r="W70">
        <f>+population[[#This Row],[WorldShare]]*1</f>
        <v>0.26</v>
      </c>
    </row>
    <row r="71" spans="1:23" x14ac:dyDescent="0.25">
      <c r="A71">
        <v>65</v>
      </c>
      <c r="B71" t="s">
        <v>77</v>
      </c>
      <c r="C71">
        <v>20843754</v>
      </c>
      <c r="D71" s="2">
        <v>1.2200000000000001E-2</v>
      </c>
      <c r="E71" s="1">
        <v>251183</v>
      </c>
      <c r="F71">
        <v>8</v>
      </c>
      <c r="G71">
        <v>2699700</v>
      </c>
      <c r="H71">
        <v>-8834</v>
      </c>
      <c r="I71">
        <v>295</v>
      </c>
      <c r="J71">
        <v>297</v>
      </c>
      <c r="K71">
        <v>5.51</v>
      </c>
      <c r="L71">
        <v>0.25</v>
      </c>
      <c r="N71">
        <f>+population[[#This Row],[Population(2025)]]*1</f>
        <v>20843754</v>
      </c>
      <c r="O71">
        <f>+population[[#This Row],[YearlyChange]]*1</f>
        <v>1.2200000000000001E-2</v>
      </c>
      <c r="P71">
        <f>+population[[#This Row],[NetChange]]*1</f>
        <v>251183</v>
      </c>
      <c r="Q71">
        <f>+population[[#This Row],[Density(P/Km²)]]*1</f>
        <v>8</v>
      </c>
      <c r="R71">
        <f>+population[[#This Row],[Land Area(Km²)]]*1</f>
        <v>2699700</v>
      </c>
      <c r="S71">
        <f>+population[[#This Row],[Migrants(net)]]*1</f>
        <v>-8834</v>
      </c>
      <c r="T71">
        <f>+population[[#This Row],[Fert.Rate]]*1</f>
        <v>295</v>
      </c>
      <c r="U71">
        <f>+population[[#This Row],[MedianAge]]*1</f>
        <v>297</v>
      </c>
      <c r="V71">
        <f>+population[[#This Row],[UrbanPop %]]*1</f>
        <v>5.51</v>
      </c>
      <c r="W71">
        <f>+population[[#This Row],[WorldShare]]*1</f>
        <v>0.25</v>
      </c>
    </row>
    <row r="72" spans="1:23" x14ac:dyDescent="0.25">
      <c r="A72">
        <v>66</v>
      </c>
      <c r="B72" t="s">
        <v>78</v>
      </c>
      <c r="C72">
        <v>19859921</v>
      </c>
      <c r="D72" s="2">
        <v>4.7999999999999996E-3</v>
      </c>
      <c r="E72" s="1">
        <v>95150</v>
      </c>
      <c r="F72">
        <v>27</v>
      </c>
      <c r="G72">
        <v>743532</v>
      </c>
      <c r="H72">
        <v>51712</v>
      </c>
      <c r="I72">
        <v>113</v>
      </c>
      <c r="J72">
        <v>369</v>
      </c>
      <c r="K72">
        <v>8.48</v>
      </c>
      <c r="L72">
        <v>0.24</v>
      </c>
      <c r="N72">
        <f>+population[[#This Row],[Population(2025)]]*1</f>
        <v>19859921</v>
      </c>
      <c r="O72">
        <f>+population[[#This Row],[YearlyChange]]*1</f>
        <v>4.7999999999999996E-3</v>
      </c>
      <c r="P72">
        <f>+population[[#This Row],[NetChange]]*1</f>
        <v>95150</v>
      </c>
      <c r="Q72">
        <f>+population[[#This Row],[Density(P/Km²)]]*1</f>
        <v>27</v>
      </c>
      <c r="R72">
        <f>+population[[#This Row],[Land Area(Km²)]]*1</f>
        <v>743532</v>
      </c>
      <c r="S72">
        <f>+population[[#This Row],[Migrants(net)]]*1</f>
        <v>51712</v>
      </c>
      <c r="T72">
        <f>+population[[#This Row],[Fert.Rate]]*1</f>
        <v>113</v>
      </c>
      <c r="U72">
        <f>+population[[#This Row],[MedianAge]]*1</f>
        <v>369</v>
      </c>
      <c r="V72">
        <f>+population[[#This Row],[UrbanPop %]]*1</f>
        <v>8.48</v>
      </c>
      <c r="W72">
        <f>+population[[#This Row],[WorldShare]]*1</f>
        <v>0.24</v>
      </c>
    </row>
    <row r="73" spans="1:23" x14ac:dyDescent="0.25">
      <c r="A73">
        <v>67</v>
      </c>
      <c r="B73" t="s">
        <v>79</v>
      </c>
      <c r="C73">
        <v>19654739</v>
      </c>
      <c r="D73" s="2">
        <v>3.4000000000000002E-2</v>
      </c>
      <c r="E73" s="1">
        <v>645588</v>
      </c>
      <c r="F73">
        <v>31</v>
      </c>
      <c r="G73">
        <v>627340</v>
      </c>
      <c r="H73">
        <v>12077</v>
      </c>
      <c r="I73">
        <v>591</v>
      </c>
      <c r="J73">
        <v>156</v>
      </c>
      <c r="K73">
        <v>4.66</v>
      </c>
      <c r="L73">
        <v>0.24</v>
      </c>
      <c r="N73">
        <f>+population[[#This Row],[Population(2025)]]*1</f>
        <v>19654739</v>
      </c>
      <c r="O73">
        <f>+population[[#This Row],[YearlyChange]]*1</f>
        <v>3.4000000000000002E-2</v>
      </c>
      <c r="P73">
        <f>+population[[#This Row],[NetChange]]*1</f>
        <v>645588</v>
      </c>
      <c r="Q73">
        <f>+population[[#This Row],[Density(P/Km²)]]*1</f>
        <v>31</v>
      </c>
      <c r="R73">
        <f>+population[[#This Row],[Land Area(Km²)]]*1</f>
        <v>627340</v>
      </c>
      <c r="S73">
        <f>+population[[#This Row],[Migrants(net)]]*1</f>
        <v>12077</v>
      </c>
      <c r="T73">
        <f>+population[[#This Row],[Fert.Rate]]*1</f>
        <v>591</v>
      </c>
      <c r="U73">
        <f>+population[[#This Row],[MedianAge]]*1</f>
        <v>156</v>
      </c>
      <c r="V73">
        <f>+population[[#This Row],[UrbanPop %]]*1</f>
        <v>4.66</v>
      </c>
      <c r="W73">
        <f>+population[[#This Row],[WorldShare]]*1</f>
        <v>0.24</v>
      </c>
    </row>
    <row r="74" spans="1:23" x14ac:dyDescent="0.25">
      <c r="A74">
        <v>68</v>
      </c>
      <c r="B74" t="s">
        <v>80</v>
      </c>
      <c r="C74">
        <v>18931966</v>
      </c>
      <c r="D74" s="2">
        <v>2.3199999999999998E-2</v>
      </c>
      <c r="E74" s="1">
        <v>429982</v>
      </c>
      <c r="F74">
        <v>98</v>
      </c>
      <c r="G74">
        <v>192530</v>
      </c>
      <c r="H74">
        <v>-12636</v>
      </c>
      <c r="I74">
        <v>371</v>
      </c>
      <c r="J74">
        <v>196</v>
      </c>
      <c r="K74">
        <v>5.23</v>
      </c>
      <c r="L74">
        <v>0.23</v>
      </c>
      <c r="N74">
        <f>+population[[#This Row],[Population(2025)]]*1</f>
        <v>18931966</v>
      </c>
      <c r="O74">
        <f>+population[[#This Row],[YearlyChange]]*1</f>
        <v>2.3199999999999998E-2</v>
      </c>
      <c r="P74">
        <f>+population[[#This Row],[NetChange]]*1</f>
        <v>429982</v>
      </c>
      <c r="Q74">
        <f>+population[[#This Row],[Density(P/Km²)]]*1</f>
        <v>98</v>
      </c>
      <c r="R74">
        <f>+population[[#This Row],[Land Area(Km²)]]*1</f>
        <v>192530</v>
      </c>
      <c r="S74">
        <f>+population[[#This Row],[Migrants(net)]]*1</f>
        <v>-12636</v>
      </c>
      <c r="T74">
        <f>+population[[#This Row],[Fert.Rate]]*1</f>
        <v>371</v>
      </c>
      <c r="U74">
        <f>+population[[#This Row],[MedianAge]]*1</f>
        <v>196</v>
      </c>
      <c r="V74">
        <f>+population[[#This Row],[UrbanPop %]]*1</f>
        <v>5.23</v>
      </c>
      <c r="W74">
        <f>+population[[#This Row],[WorldShare]]*1</f>
        <v>0.23</v>
      </c>
    </row>
    <row r="75" spans="1:23" x14ac:dyDescent="0.25">
      <c r="A75">
        <v>69</v>
      </c>
      <c r="B75" t="s">
        <v>81</v>
      </c>
      <c r="C75">
        <v>18908650</v>
      </c>
      <c r="D75" s="2">
        <v>-5.5999999999999999E-3</v>
      </c>
      <c r="E75" s="1">
        <v>-106438</v>
      </c>
      <c r="F75">
        <v>82</v>
      </c>
      <c r="G75">
        <v>230170</v>
      </c>
      <c r="H75">
        <v>-29041</v>
      </c>
      <c r="I75">
        <v>171</v>
      </c>
      <c r="J75">
        <v>432</v>
      </c>
      <c r="K75">
        <v>5.52</v>
      </c>
      <c r="L75">
        <v>0.23</v>
      </c>
      <c r="N75">
        <f>+population[[#This Row],[Population(2025)]]*1</f>
        <v>18908650</v>
      </c>
      <c r="O75">
        <f>+population[[#This Row],[YearlyChange]]*1</f>
        <v>-5.5999999999999999E-3</v>
      </c>
      <c r="P75">
        <f>+population[[#This Row],[NetChange]]*1</f>
        <v>-106438</v>
      </c>
      <c r="Q75">
        <f>+population[[#This Row],[Density(P/Km²)]]*1</f>
        <v>82</v>
      </c>
      <c r="R75">
        <f>+population[[#This Row],[Land Area(Km²)]]*1</f>
        <v>230170</v>
      </c>
      <c r="S75">
        <f>+population[[#This Row],[Migrants(net)]]*1</f>
        <v>-29041</v>
      </c>
      <c r="T75">
        <f>+population[[#This Row],[Fert.Rate]]*1</f>
        <v>171</v>
      </c>
      <c r="U75">
        <f>+population[[#This Row],[MedianAge]]*1</f>
        <v>432</v>
      </c>
      <c r="V75">
        <f>+population[[#This Row],[UrbanPop %]]*1</f>
        <v>5.52</v>
      </c>
      <c r="W75">
        <f>+population[[#This Row],[WorldShare]]*1</f>
        <v>0.23</v>
      </c>
    </row>
    <row r="76" spans="1:23" x14ac:dyDescent="0.25">
      <c r="A76">
        <v>70</v>
      </c>
      <c r="B76" t="s">
        <v>82</v>
      </c>
      <c r="C76">
        <v>18687881</v>
      </c>
      <c r="D76" s="2">
        <v>1.5299999999999999E-2</v>
      </c>
      <c r="E76" s="1">
        <v>281522</v>
      </c>
      <c r="F76">
        <v>174</v>
      </c>
      <c r="G76">
        <v>107160</v>
      </c>
      <c r="H76">
        <v>-7959</v>
      </c>
      <c r="I76">
        <v>226</v>
      </c>
      <c r="J76">
        <v>234</v>
      </c>
      <c r="K76">
        <v>5.66</v>
      </c>
      <c r="L76">
        <v>0.23</v>
      </c>
      <c r="N76">
        <f>+population[[#This Row],[Population(2025)]]*1</f>
        <v>18687881</v>
      </c>
      <c r="O76">
        <f>+population[[#This Row],[YearlyChange]]*1</f>
        <v>1.5299999999999999E-2</v>
      </c>
      <c r="P76">
        <f>+population[[#This Row],[NetChange]]*1</f>
        <v>281522</v>
      </c>
      <c r="Q76">
        <f>+population[[#This Row],[Density(P/Km²)]]*1</f>
        <v>174</v>
      </c>
      <c r="R76">
        <f>+population[[#This Row],[Land Area(Km²)]]*1</f>
        <v>107160</v>
      </c>
      <c r="S76">
        <f>+population[[#This Row],[Migrants(net)]]*1</f>
        <v>-7959</v>
      </c>
      <c r="T76">
        <f>+population[[#This Row],[Fert.Rate]]*1</f>
        <v>226</v>
      </c>
      <c r="U76">
        <f>+population[[#This Row],[MedianAge]]*1</f>
        <v>234</v>
      </c>
      <c r="V76">
        <f>+population[[#This Row],[UrbanPop %]]*1</f>
        <v>5.66</v>
      </c>
      <c r="W76">
        <f>+population[[#This Row],[WorldShare]]*1</f>
        <v>0.23</v>
      </c>
    </row>
    <row r="77" spans="1:23" x14ac:dyDescent="0.25">
      <c r="A77">
        <v>71</v>
      </c>
      <c r="B77" t="s">
        <v>83</v>
      </c>
      <c r="C77">
        <v>18346819</v>
      </c>
      <c r="D77" s="2">
        <v>6.4999999999999997E-3</v>
      </c>
      <c r="E77" s="1">
        <v>118077</v>
      </c>
      <c r="F77">
        <v>544</v>
      </c>
      <c r="G77">
        <v>33720</v>
      </c>
      <c r="H77">
        <v>104681</v>
      </c>
      <c r="I77">
        <v>144</v>
      </c>
      <c r="J77">
        <v>415</v>
      </c>
      <c r="K77">
        <v>8.89</v>
      </c>
      <c r="L77">
        <v>0.22</v>
      </c>
      <c r="N77">
        <f>+population[[#This Row],[Population(2025)]]*1</f>
        <v>18346819</v>
      </c>
      <c r="O77">
        <f>+population[[#This Row],[YearlyChange]]*1</f>
        <v>6.4999999999999997E-3</v>
      </c>
      <c r="P77">
        <f>+population[[#This Row],[NetChange]]*1</f>
        <v>118077</v>
      </c>
      <c r="Q77">
        <f>+population[[#This Row],[Density(P/Km²)]]*1</f>
        <v>544</v>
      </c>
      <c r="R77">
        <f>+population[[#This Row],[Land Area(Km²)]]*1</f>
        <v>33720</v>
      </c>
      <c r="S77">
        <f>+population[[#This Row],[Migrants(net)]]*1</f>
        <v>104681</v>
      </c>
      <c r="T77">
        <f>+population[[#This Row],[Fert.Rate]]*1</f>
        <v>144</v>
      </c>
      <c r="U77">
        <f>+population[[#This Row],[MedianAge]]*1</f>
        <v>415</v>
      </c>
      <c r="V77">
        <f>+population[[#This Row],[UrbanPop %]]*1</f>
        <v>8.89</v>
      </c>
      <c r="W77">
        <f>+population[[#This Row],[WorldShare]]*1</f>
        <v>0.22</v>
      </c>
    </row>
    <row r="78" spans="1:23" x14ac:dyDescent="0.25">
      <c r="A78">
        <v>72</v>
      </c>
      <c r="B78" t="s">
        <v>84</v>
      </c>
      <c r="C78">
        <v>18289896</v>
      </c>
      <c r="D78" s="2">
        <v>8.5000000000000006E-3</v>
      </c>
      <c r="E78" s="1">
        <v>154418</v>
      </c>
      <c r="F78">
        <v>74</v>
      </c>
      <c r="G78">
        <v>248360</v>
      </c>
      <c r="H78">
        <v>-17219</v>
      </c>
      <c r="I78">
        <v>179</v>
      </c>
      <c r="J78">
        <v>293</v>
      </c>
      <c r="K78">
        <v>0.66</v>
      </c>
      <c r="L78">
        <v>0.22</v>
      </c>
      <c r="N78">
        <f>+population[[#This Row],[Population(2025)]]*1</f>
        <v>18289896</v>
      </c>
      <c r="O78">
        <f>+population[[#This Row],[YearlyChange]]*1</f>
        <v>8.5000000000000006E-3</v>
      </c>
      <c r="P78">
        <f>+population[[#This Row],[NetChange]]*1</f>
        <v>154418</v>
      </c>
      <c r="Q78">
        <f>+population[[#This Row],[Density(P/Km²)]]*1</f>
        <v>74</v>
      </c>
      <c r="R78">
        <f>+population[[#This Row],[Land Area(Km²)]]*1</f>
        <v>248360</v>
      </c>
      <c r="S78">
        <f>+population[[#This Row],[Migrants(net)]]*1</f>
        <v>-17219</v>
      </c>
      <c r="T78">
        <f>+population[[#This Row],[Fert.Rate]]*1</f>
        <v>179</v>
      </c>
      <c r="U78">
        <f>+population[[#This Row],[MedianAge]]*1</f>
        <v>293</v>
      </c>
      <c r="V78">
        <f>+population[[#This Row],[UrbanPop %]]*1</f>
        <v>0.66</v>
      </c>
      <c r="W78">
        <f>+population[[#This Row],[WorldShare]]*1</f>
        <v>0.22</v>
      </c>
    </row>
    <row r="79" spans="1:23" x14ac:dyDescent="0.25">
      <c r="A79">
        <v>73</v>
      </c>
      <c r="B79" t="s">
        <v>85</v>
      </c>
      <c r="C79">
        <v>17847982</v>
      </c>
      <c r="D79" s="2">
        <v>1.1900000000000001E-2</v>
      </c>
      <c r="E79" s="1">
        <v>209181</v>
      </c>
      <c r="F79">
        <v>101</v>
      </c>
      <c r="G79">
        <v>176520</v>
      </c>
      <c r="H79">
        <v>-31469</v>
      </c>
      <c r="I79">
        <v>251</v>
      </c>
      <c r="J79">
        <v>262</v>
      </c>
      <c r="K79">
        <v>2.65</v>
      </c>
      <c r="L79">
        <v>0.22</v>
      </c>
      <c r="N79">
        <f>+population[[#This Row],[Population(2025)]]*1</f>
        <v>17847982</v>
      </c>
      <c r="O79">
        <f>+population[[#This Row],[YearlyChange]]*1</f>
        <v>1.1900000000000001E-2</v>
      </c>
      <c r="P79">
        <f>+population[[#This Row],[NetChange]]*1</f>
        <v>209181</v>
      </c>
      <c r="Q79">
        <f>+population[[#This Row],[Density(P/Km²)]]*1</f>
        <v>101</v>
      </c>
      <c r="R79">
        <f>+population[[#This Row],[Land Area(Km²)]]*1</f>
        <v>176520</v>
      </c>
      <c r="S79">
        <f>+population[[#This Row],[Migrants(net)]]*1</f>
        <v>-31469</v>
      </c>
      <c r="T79">
        <f>+population[[#This Row],[Fert.Rate]]*1</f>
        <v>251</v>
      </c>
      <c r="U79">
        <f>+population[[#This Row],[MedianAge]]*1</f>
        <v>262</v>
      </c>
      <c r="V79">
        <f>+population[[#This Row],[UrbanPop %]]*1</f>
        <v>2.65</v>
      </c>
      <c r="W79">
        <f>+population[[#This Row],[WorldShare]]*1</f>
        <v>0.22</v>
      </c>
    </row>
    <row r="80" spans="1:23" x14ac:dyDescent="0.25">
      <c r="A80">
        <v>74</v>
      </c>
      <c r="B80" t="s">
        <v>86</v>
      </c>
      <c r="C80">
        <v>16950795</v>
      </c>
      <c r="D80" s="2">
        <v>1.9E-2</v>
      </c>
      <c r="E80" s="1">
        <v>316422</v>
      </c>
      <c r="F80">
        <v>44</v>
      </c>
      <c r="G80">
        <v>386850</v>
      </c>
      <c r="H80">
        <v>-54555</v>
      </c>
      <c r="I80">
        <v>362</v>
      </c>
      <c r="J80">
        <v>181</v>
      </c>
      <c r="K80">
        <v>3.79</v>
      </c>
      <c r="L80">
        <v>0.21</v>
      </c>
      <c r="N80">
        <f>+population[[#This Row],[Population(2025)]]*1</f>
        <v>16950795</v>
      </c>
      <c r="O80">
        <f>+population[[#This Row],[YearlyChange]]*1</f>
        <v>1.9E-2</v>
      </c>
      <c r="P80">
        <f>+population[[#This Row],[NetChange]]*1</f>
        <v>316422</v>
      </c>
      <c r="Q80">
        <f>+population[[#This Row],[Density(P/Km²)]]*1</f>
        <v>44</v>
      </c>
      <c r="R80">
        <f>+population[[#This Row],[Land Area(Km²)]]*1</f>
        <v>386850</v>
      </c>
      <c r="S80">
        <f>+population[[#This Row],[Migrants(net)]]*1</f>
        <v>-54555</v>
      </c>
      <c r="T80">
        <f>+population[[#This Row],[Fert.Rate]]*1</f>
        <v>362</v>
      </c>
      <c r="U80">
        <f>+population[[#This Row],[MedianAge]]*1</f>
        <v>181</v>
      </c>
      <c r="V80">
        <f>+population[[#This Row],[UrbanPop %]]*1</f>
        <v>3.79</v>
      </c>
      <c r="W80">
        <f>+population[[#This Row],[WorldShare]]*1</f>
        <v>0.21</v>
      </c>
    </row>
    <row r="81" spans="1:23" x14ac:dyDescent="0.25">
      <c r="A81">
        <v>75</v>
      </c>
      <c r="B81" t="s">
        <v>87</v>
      </c>
      <c r="C81">
        <v>15099727</v>
      </c>
      <c r="D81" s="2">
        <v>2.3400000000000001E-2</v>
      </c>
      <c r="E81" s="1">
        <v>344942</v>
      </c>
      <c r="F81">
        <v>61</v>
      </c>
      <c r="G81">
        <v>245720</v>
      </c>
      <c r="H81">
        <v>-16282</v>
      </c>
      <c r="I81">
        <v>404</v>
      </c>
      <c r="J81">
        <v>183</v>
      </c>
      <c r="K81">
        <v>4.03</v>
      </c>
      <c r="L81">
        <v>0.18</v>
      </c>
      <c r="N81">
        <f>+population[[#This Row],[Population(2025)]]*1</f>
        <v>15099727</v>
      </c>
      <c r="O81">
        <f>+population[[#This Row],[YearlyChange]]*1</f>
        <v>2.3400000000000001E-2</v>
      </c>
      <c r="P81">
        <f>+population[[#This Row],[NetChange]]*1</f>
        <v>344942</v>
      </c>
      <c r="Q81">
        <f>+population[[#This Row],[Density(P/Km²)]]*1</f>
        <v>61</v>
      </c>
      <c r="R81">
        <f>+population[[#This Row],[Land Area(Km²)]]*1</f>
        <v>245720</v>
      </c>
      <c r="S81">
        <f>+population[[#This Row],[Migrants(net)]]*1</f>
        <v>-16282</v>
      </c>
      <c r="T81">
        <f>+population[[#This Row],[Fert.Rate]]*1</f>
        <v>404</v>
      </c>
      <c r="U81">
        <f>+population[[#This Row],[MedianAge]]*1</f>
        <v>183</v>
      </c>
      <c r="V81">
        <f>+population[[#This Row],[UrbanPop %]]*1</f>
        <v>4.03</v>
      </c>
      <c r="W81">
        <f>+population[[#This Row],[WorldShare]]*1</f>
        <v>0.18</v>
      </c>
    </row>
    <row r="82" spans="1:23" x14ac:dyDescent="0.25">
      <c r="A82">
        <v>76</v>
      </c>
      <c r="B82" t="s">
        <v>88</v>
      </c>
      <c r="C82">
        <v>14814460</v>
      </c>
      <c r="D82" s="2">
        <v>2.4299999999999999E-2</v>
      </c>
      <c r="E82" s="1">
        <v>351736</v>
      </c>
      <c r="F82">
        <v>131</v>
      </c>
      <c r="G82">
        <v>112760</v>
      </c>
      <c r="H82">
        <v>-7847</v>
      </c>
      <c r="I82">
        <v>442</v>
      </c>
      <c r="J82">
        <v>18</v>
      </c>
      <c r="K82">
        <v>4.78</v>
      </c>
      <c r="L82">
        <v>0.18</v>
      </c>
      <c r="N82">
        <f>+population[[#This Row],[Population(2025)]]*1</f>
        <v>14814460</v>
      </c>
      <c r="O82">
        <f>+population[[#This Row],[YearlyChange]]*1</f>
        <v>2.4299999999999999E-2</v>
      </c>
      <c r="P82">
        <f>+population[[#This Row],[NetChange]]*1</f>
        <v>351736</v>
      </c>
      <c r="Q82">
        <f>+population[[#This Row],[Density(P/Km²)]]*1</f>
        <v>131</v>
      </c>
      <c r="R82">
        <f>+population[[#This Row],[Land Area(Km²)]]*1</f>
        <v>112760</v>
      </c>
      <c r="S82">
        <f>+population[[#This Row],[Migrants(net)]]*1</f>
        <v>-7847</v>
      </c>
      <c r="T82">
        <f>+population[[#This Row],[Fert.Rate]]*1</f>
        <v>442</v>
      </c>
      <c r="U82">
        <f>+population[[#This Row],[MedianAge]]*1</f>
        <v>18</v>
      </c>
      <c r="V82">
        <f>+population[[#This Row],[UrbanPop %]]*1</f>
        <v>4.78</v>
      </c>
      <c r="W82">
        <f>+population[[#This Row],[WorldShare]]*1</f>
        <v>0.18</v>
      </c>
    </row>
    <row r="83" spans="1:23" x14ac:dyDescent="0.25">
      <c r="A83">
        <v>77</v>
      </c>
      <c r="B83" t="s">
        <v>89</v>
      </c>
      <c r="C83">
        <v>14569341</v>
      </c>
      <c r="D83" s="2">
        <v>2.1899999999999999E-2</v>
      </c>
      <c r="E83" s="1">
        <v>312774</v>
      </c>
      <c r="F83">
        <v>591</v>
      </c>
      <c r="G83">
        <v>24670</v>
      </c>
      <c r="H83">
        <v>6282</v>
      </c>
      <c r="I83">
        <v>359</v>
      </c>
      <c r="J83">
        <v>199</v>
      </c>
      <c r="K83">
        <v>1.83</v>
      </c>
      <c r="L83">
        <v>0.18</v>
      </c>
      <c r="N83">
        <f>+population[[#This Row],[Population(2025)]]*1</f>
        <v>14569341</v>
      </c>
      <c r="O83">
        <f>+population[[#This Row],[YearlyChange]]*1</f>
        <v>2.1899999999999999E-2</v>
      </c>
      <c r="P83">
        <f>+population[[#This Row],[NetChange]]*1</f>
        <v>312774</v>
      </c>
      <c r="Q83">
        <f>+population[[#This Row],[Density(P/Km²)]]*1</f>
        <v>591</v>
      </c>
      <c r="R83">
        <f>+population[[#This Row],[Land Area(Km²)]]*1</f>
        <v>24670</v>
      </c>
      <c r="S83">
        <f>+population[[#This Row],[Migrants(net)]]*1</f>
        <v>6282</v>
      </c>
      <c r="T83">
        <f>+population[[#This Row],[Fert.Rate]]*1</f>
        <v>359</v>
      </c>
      <c r="U83">
        <f>+population[[#This Row],[MedianAge]]*1</f>
        <v>199</v>
      </c>
      <c r="V83">
        <f>+population[[#This Row],[UrbanPop %]]*1</f>
        <v>1.83</v>
      </c>
      <c r="W83">
        <f>+population[[#This Row],[WorldShare]]*1</f>
        <v>0.18</v>
      </c>
    </row>
    <row r="84" spans="1:23" x14ac:dyDescent="0.25">
      <c r="A84">
        <v>78</v>
      </c>
      <c r="B84" t="s">
        <v>90</v>
      </c>
      <c r="C84">
        <v>14390003</v>
      </c>
      <c r="D84" s="2">
        <v>2.4400000000000002E-2</v>
      </c>
      <c r="E84" s="1">
        <v>342217</v>
      </c>
      <c r="F84">
        <v>560</v>
      </c>
      <c r="G84">
        <v>25680</v>
      </c>
      <c r="H84">
        <v>-34727</v>
      </c>
      <c r="I84">
        <v>467</v>
      </c>
      <c r="J84">
        <v>164</v>
      </c>
      <c r="K84">
        <v>1.49</v>
      </c>
      <c r="L84">
        <v>0.17</v>
      </c>
      <c r="N84">
        <f>+population[[#This Row],[Population(2025)]]*1</f>
        <v>14390003</v>
      </c>
      <c r="O84">
        <f>+population[[#This Row],[YearlyChange]]*1</f>
        <v>2.4400000000000002E-2</v>
      </c>
      <c r="P84">
        <f>+population[[#This Row],[NetChange]]*1</f>
        <v>342217</v>
      </c>
      <c r="Q84">
        <f>+population[[#This Row],[Density(P/Km²)]]*1</f>
        <v>560</v>
      </c>
      <c r="R84">
        <f>+population[[#This Row],[Land Area(Km²)]]*1</f>
        <v>25680</v>
      </c>
      <c r="S84">
        <f>+population[[#This Row],[Migrants(net)]]*1</f>
        <v>-34727</v>
      </c>
      <c r="T84">
        <f>+population[[#This Row],[Fert.Rate]]*1</f>
        <v>467</v>
      </c>
      <c r="U84">
        <f>+population[[#This Row],[MedianAge]]*1</f>
        <v>164</v>
      </c>
      <c r="V84">
        <f>+population[[#This Row],[UrbanPop %]]*1</f>
        <v>1.49</v>
      </c>
      <c r="W84">
        <f>+population[[#This Row],[WorldShare]]*1</f>
        <v>0.17</v>
      </c>
    </row>
    <row r="85" spans="1:23" x14ac:dyDescent="0.25">
      <c r="A85">
        <v>79</v>
      </c>
      <c r="B85" t="s">
        <v>91</v>
      </c>
      <c r="C85">
        <v>12581843</v>
      </c>
      <c r="D85" s="2">
        <v>1.3599999999999999E-2</v>
      </c>
      <c r="E85" s="1">
        <v>168528</v>
      </c>
      <c r="F85">
        <v>12</v>
      </c>
      <c r="G85">
        <v>1083300</v>
      </c>
      <c r="H85">
        <v>-3179</v>
      </c>
      <c r="I85">
        <v>25</v>
      </c>
      <c r="J85">
        <v>252</v>
      </c>
      <c r="K85">
        <v>7.06</v>
      </c>
      <c r="L85">
        <v>0.15</v>
      </c>
      <c r="N85">
        <f>+population[[#This Row],[Population(2025)]]*1</f>
        <v>12581843</v>
      </c>
      <c r="O85">
        <f>+population[[#This Row],[YearlyChange]]*1</f>
        <v>1.3599999999999999E-2</v>
      </c>
      <c r="P85">
        <f>+population[[#This Row],[NetChange]]*1</f>
        <v>168528</v>
      </c>
      <c r="Q85">
        <f>+population[[#This Row],[Density(P/Km²)]]*1</f>
        <v>12</v>
      </c>
      <c r="R85">
        <f>+population[[#This Row],[Land Area(Km²)]]*1</f>
        <v>1083300</v>
      </c>
      <c r="S85">
        <f>+population[[#This Row],[Migrants(net)]]*1</f>
        <v>-3179</v>
      </c>
      <c r="T85">
        <f>+population[[#This Row],[Fert.Rate]]*1</f>
        <v>25</v>
      </c>
      <c r="U85">
        <f>+population[[#This Row],[MedianAge]]*1</f>
        <v>252</v>
      </c>
      <c r="V85">
        <f>+population[[#This Row],[UrbanPop %]]*1</f>
        <v>7.06</v>
      </c>
      <c r="W85">
        <f>+population[[#This Row],[WorldShare]]*1</f>
        <v>0.15</v>
      </c>
    </row>
    <row r="86" spans="1:23" x14ac:dyDescent="0.25">
      <c r="A86">
        <v>80</v>
      </c>
      <c r="B86" t="s">
        <v>92</v>
      </c>
      <c r="C86">
        <v>12348573</v>
      </c>
      <c r="D86" s="2">
        <v>5.7999999999999996E-3</v>
      </c>
      <c r="E86" s="1">
        <v>71464</v>
      </c>
      <c r="F86">
        <v>79</v>
      </c>
      <c r="G86">
        <v>155360</v>
      </c>
      <c r="H86">
        <v>-14523</v>
      </c>
      <c r="I86">
        <v>18</v>
      </c>
      <c r="J86">
        <v>329</v>
      </c>
      <c r="K86">
        <v>7.17</v>
      </c>
      <c r="L86">
        <v>0.15</v>
      </c>
      <c r="N86">
        <f>+population[[#This Row],[Population(2025)]]*1</f>
        <v>12348573</v>
      </c>
      <c r="O86">
        <f>+population[[#This Row],[YearlyChange]]*1</f>
        <v>5.7999999999999996E-3</v>
      </c>
      <c r="P86">
        <f>+population[[#This Row],[NetChange]]*1</f>
        <v>71464</v>
      </c>
      <c r="Q86">
        <f>+population[[#This Row],[Density(P/Km²)]]*1</f>
        <v>79</v>
      </c>
      <c r="R86">
        <f>+population[[#This Row],[Land Area(Km²)]]*1</f>
        <v>155360</v>
      </c>
      <c r="S86">
        <f>+population[[#This Row],[Migrants(net)]]*1</f>
        <v>-14523</v>
      </c>
      <c r="T86">
        <f>+population[[#This Row],[Fert.Rate]]*1</f>
        <v>18</v>
      </c>
      <c r="U86">
        <f>+population[[#This Row],[MedianAge]]*1</f>
        <v>329</v>
      </c>
      <c r="V86">
        <f>+population[[#This Row],[UrbanPop %]]*1</f>
        <v>7.17</v>
      </c>
      <c r="W86">
        <f>+population[[#This Row],[WorldShare]]*1</f>
        <v>0.15</v>
      </c>
    </row>
    <row r="87" spans="1:23" x14ac:dyDescent="0.25">
      <c r="A87">
        <v>81</v>
      </c>
      <c r="B87" t="s">
        <v>93</v>
      </c>
      <c r="C87">
        <v>12188788</v>
      </c>
      <c r="D87" s="2">
        <v>2.0500000000000001E-2</v>
      </c>
      <c r="E87" s="1">
        <v>245380</v>
      </c>
      <c r="F87">
        <v>20</v>
      </c>
      <c r="G87">
        <v>610952</v>
      </c>
      <c r="H87">
        <v>6145</v>
      </c>
      <c r="I87">
        <v>371</v>
      </c>
      <c r="J87">
        <v>187</v>
      </c>
      <c r="K87">
        <v>2.77</v>
      </c>
      <c r="L87">
        <v>0.15</v>
      </c>
      <c r="N87">
        <f>+population[[#This Row],[Population(2025)]]*1</f>
        <v>12188788</v>
      </c>
      <c r="O87">
        <f>+population[[#This Row],[YearlyChange]]*1</f>
        <v>2.0500000000000001E-2</v>
      </c>
      <c r="P87">
        <f>+population[[#This Row],[NetChange]]*1</f>
        <v>245380</v>
      </c>
      <c r="Q87">
        <f>+population[[#This Row],[Density(P/Km²)]]*1</f>
        <v>20</v>
      </c>
      <c r="R87">
        <f>+population[[#This Row],[Land Area(Km²)]]*1</f>
        <v>610952</v>
      </c>
      <c r="S87">
        <f>+population[[#This Row],[Migrants(net)]]*1</f>
        <v>6145</v>
      </c>
      <c r="T87">
        <f>+population[[#This Row],[Fert.Rate]]*1</f>
        <v>371</v>
      </c>
      <c r="U87">
        <f>+population[[#This Row],[MedianAge]]*1</f>
        <v>187</v>
      </c>
      <c r="V87">
        <f>+population[[#This Row],[UrbanPop %]]*1</f>
        <v>2.77</v>
      </c>
      <c r="W87">
        <f>+population[[#This Row],[WorldShare]]*1</f>
        <v>0.15</v>
      </c>
    </row>
    <row r="88" spans="1:23" x14ac:dyDescent="0.25">
      <c r="A88">
        <v>82</v>
      </c>
      <c r="B88" t="s">
        <v>94</v>
      </c>
      <c r="C88">
        <v>11906095</v>
      </c>
      <c r="D88" s="2">
        <v>1.1299999999999999E-2</v>
      </c>
      <c r="E88" s="1">
        <v>133538</v>
      </c>
      <c r="F88">
        <v>432</v>
      </c>
      <c r="G88">
        <v>27560</v>
      </c>
      <c r="H88">
        <v>-32052</v>
      </c>
      <c r="I88">
        <v>259</v>
      </c>
      <c r="J88">
        <v>241</v>
      </c>
      <c r="K88">
        <v>6.17</v>
      </c>
      <c r="L88">
        <v>0.14000000000000001</v>
      </c>
      <c r="N88">
        <f>+population[[#This Row],[Population(2025)]]*1</f>
        <v>11906095</v>
      </c>
      <c r="O88">
        <f>+population[[#This Row],[YearlyChange]]*1</f>
        <v>1.1299999999999999E-2</v>
      </c>
      <c r="P88">
        <f>+population[[#This Row],[NetChange]]*1</f>
        <v>133538</v>
      </c>
      <c r="Q88">
        <f>+population[[#This Row],[Density(P/Km²)]]*1</f>
        <v>432</v>
      </c>
      <c r="R88">
        <f>+population[[#This Row],[Land Area(Km²)]]*1</f>
        <v>27560</v>
      </c>
      <c r="S88">
        <f>+population[[#This Row],[Migrants(net)]]*1</f>
        <v>-32052</v>
      </c>
      <c r="T88">
        <f>+population[[#This Row],[Fert.Rate]]*1</f>
        <v>259</v>
      </c>
      <c r="U88">
        <f>+population[[#This Row],[MedianAge]]*1</f>
        <v>241</v>
      </c>
      <c r="V88">
        <f>+population[[#This Row],[UrbanPop %]]*1</f>
        <v>6.17</v>
      </c>
      <c r="W88">
        <f>+population[[#This Row],[WorldShare]]*1</f>
        <v>0.14000000000000001</v>
      </c>
    </row>
    <row r="89" spans="1:23" x14ac:dyDescent="0.25">
      <c r="A89">
        <v>83</v>
      </c>
      <c r="B89" t="s">
        <v>95</v>
      </c>
      <c r="C89">
        <v>11758603</v>
      </c>
      <c r="D89" s="2">
        <v>1.6999999999999999E-3</v>
      </c>
      <c r="E89" s="1">
        <v>19840</v>
      </c>
      <c r="F89">
        <v>388</v>
      </c>
      <c r="G89">
        <v>30280</v>
      </c>
      <c r="H89">
        <v>31989</v>
      </c>
      <c r="I89">
        <v>139</v>
      </c>
      <c r="J89">
        <v>419</v>
      </c>
      <c r="K89">
        <v>9.8800000000000008</v>
      </c>
      <c r="L89">
        <v>0.14000000000000001</v>
      </c>
      <c r="N89">
        <f>+population[[#This Row],[Population(2025)]]*1</f>
        <v>11758603</v>
      </c>
      <c r="O89">
        <f>+population[[#This Row],[YearlyChange]]*1</f>
        <v>1.6999999999999999E-3</v>
      </c>
      <c r="P89">
        <f>+population[[#This Row],[NetChange]]*1</f>
        <v>19840</v>
      </c>
      <c r="Q89">
        <f>+population[[#This Row],[Density(P/Km²)]]*1</f>
        <v>388</v>
      </c>
      <c r="R89">
        <f>+population[[#This Row],[Land Area(Km²)]]*1</f>
        <v>30280</v>
      </c>
      <c r="S89">
        <f>+population[[#This Row],[Migrants(net)]]*1</f>
        <v>31989</v>
      </c>
      <c r="T89">
        <f>+population[[#This Row],[Fert.Rate]]*1</f>
        <v>139</v>
      </c>
      <c r="U89">
        <f>+population[[#This Row],[MedianAge]]*1</f>
        <v>419</v>
      </c>
      <c r="V89">
        <f>+population[[#This Row],[UrbanPop %]]*1</f>
        <v>9.8800000000000008</v>
      </c>
      <c r="W89">
        <f>+population[[#This Row],[WorldShare]]*1</f>
        <v>0.14000000000000001</v>
      </c>
    </row>
    <row r="90" spans="1:23" x14ac:dyDescent="0.25">
      <c r="A90">
        <v>84</v>
      </c>
      <c r="B90" t="s">
        <v>96</v>
      </c>
      <c r="C90">
        <v>11520684</v>
      </c>
      <c r="D90" s="2">
        <v>-2.8E-3</v>
      </c>
      <c r="E90" s="1">
        <v>-32192</v>
      </c>
      <c r="F90">
        <v>130</v>
      </c>
      <c r="G90">
        <v>88780</v>
      </c>
      <c r="H90">
        <v>-303267</v>
      </c>
      <c r="I90">
        <v>257</v>
      </c>
      <c r="J90">
        <v>247</v>
      </c>
      <c r="K90">
        <v>8.51</v>
      </c>
      <c r="L90">
        <v>0.14000000000000001</v>
      </c>
      <c r="N90">
        <f>+population[[#This Row],[Population(2025)]]*1</f>
        <v>11520684</v>
      </c>
      <c r="O90">
        <f>+population[[#This Row],[YearlyChange]]*1</f>
        <v>-2.8E-3</v>
      </c>
      <c r="P90">
        <f>+population[[#This Row],[NetChange]]*1</f>
        <v>-32192</v>
      </c>
      <c r="Q90">
        <f>+population[[#This Row],[Density(P/Km²)]]*1</f>
        <v>130</v>
      </c>
      <c r="R90">
        <f>+population[[#This Row],[Land Area(Km²)]]*1</f>
        <v>88780</v>
      </c>
      <c r="S90">
        <f>+population[[#This Row],[Migrants(net)]]*1</f>
        <v>-303267</v>
      </c>
      <c r="T90">
        <f>+population[[#This Row],[Fert.Rate]]*1</f>
        <v>257</v>
      </c>
      <c r="U90">
        <f>+population[[#This Row],[MedianAge]]*1</f>
        <v>247</v>
      </c>
      <c r="V90">
        <f>+population[[#This Row],[UrbanPop %]]*1</f>
        <v>8.51</v>
      </c>
      <c r="W90">
        <f>+population[[#This Row],[WorldShare]]*1</f>
        <v>0.14000000000000001</v>
      </c>
    </row>
    <row r="91" spans="1:23" x14ac:dyDescent="0.25">
      <c r="A91">
        <v>85</v>
      </c>
      <c r="B91" t="s">
        <v>97</v>
      </c>
      <c r="C91">
        <v>11520487</v>
      </c>
      <c r="D91" s="2">
        <v>8.0999999999999996E-3</v>
      </c>
      <c r="E91" s="1">
        <v>92930</v>
      </c>
      <c r="F91">
        <v>238</v>
      </c>
      <c r="G91">
        <v>48320</v>
      </c>
      <c r="H91">
        <v>-35306</v>
      </c>
      <c r="I91">
        <v>219</v>
      </c>
      <c r="J91">
        <v>283</v>
      </c>
      <c r="K91">
        <v>8.64</v>
      </c>
      <c r="L91">
        <v>0.14000000000000001</v>
      </c>
      <c r="N91">
        <f>+population[[#This Row],[Population(2025)]]*1</f>
        <v>11520487</v>
      </c>
      <c r="O91">
        <f>+population[[#This Row],[YearlyChange]]*1</f>
        <v>8.0999999999999996E-3</v>
      </c>
      <c r="P91">
        <f>+population[[#This Row],[NetChange]]*1</f>
        <v>92930</v>
      </c>
      <c r="Q91">
        <f>+population[[#This Row],[Density(P/Km²)]]*1</f>
        <v>238</v>
      </c>
      <c r="R91">
        <f>+population[[#This Row],[Land Area(Km²)]]*1</f>
        <v>48320</v>
      </c>
      <c r="S91">
        <f>+population[[#This Row],[Migrants(net)]]*1</f>
        <v>-35306</v>
      </c>
      <c r="T91">
        <f>+population[[#This Row],[Fert.Rate]]*1</f>
        <v>219</v>
      </c>
      <c r="U91">
        <f>+population[[#This Row],[MedianAge]]*1</f>
        <v>283</v>
      </c>
      <c r="V91">
        <f>+population[[#This Row],[UrbanPop %]]*1</f>
        <v>8.64</v>
      </c>
      <c r="W91">
        <f>+population[[#This Row],[WorldShare]]*1</f>
        <v>0.14000000000000001</v>
      </c>
    </row>
    <row r="92" spans="1:23" x14ac:dyDescent="0.25">
      <c r="A92">
        <v>86</v>
      </c>
      <c r="B92" t="s">
        <v>98</v>
      </c>
      <c r="C92">
        <v>11346000</v>
      </c>
      <c r="D92" s="2">
        <v>2.8899999999999999E-2</v>
      </c>
      <c r="E92" s="1">
        <v>318871</v>
      </c>
      <c r="F92">
        <v>136</v>
      </c>
      <c r="G92">
        <v>83600</v>
      </c>
      <c r="H92">
        <v>158634</v>
      </c>
      <c r="I92">
        <v>121</v>
      </c>
      <c r="J92">
        <v>316</v>
      </c>
      <c r="K92">
        <v>8.11</v>
      </c>
      <c r="L92">
        <v>0.14000000000000001</v>
      </c>
      <c r="N92">
        <f>+population[[#This Row],[Population(2025)]]*1</f>
        <v>11346000</v>
      </c>
      <c r="O92">
        <f>+population[[#This Row],[YearlyChange]]*1</f>
        <v>2.8899999999999999E-2</v>
      </c>
      <c r="P92">
        <f>+population[[#This Row],[NetChange]]*1</f>
        <v>318871</v>
      </c>
      <c r="Q92">
        <f>+population[[#This Row],[Density(P/Km²)]]*1</f>
        <v>136</v>
      </c>
      <c r="R92">
        <f>+population[[#This Row],[Land Area(Km²)]]*1</f>
        <v>83600</v>
      </c>
      <c r="S92">
        <f>+population[[#This Row],[Migrants(net)]]*1</f>
        <v>158634</v>
      </c>
      <c r="T92">
        <f>+population[[#This Row],[Fert.Rate]]*1</f>
        <v>121</v>
      </c>
      <c r="U92">
        <f>+population[[#This Row],[MedianAge]]*1</f>
        <v>316</v>
      </c>
      <c r="V92">
        <f>+population[[#This Row],[UrbanPop %]]*1</f>
        <v>8.11</v>
      </c>
      <c r="W92">
        <f>+population[[#This Row],[WorldShare]]*1</f>
        <v>0.14000000000000001</v>
      </c>
    </row>
    <row r="93" spans="1:23" x14ac:dyDescent="0.25">
      <c r="A93">
        <v>87</v>
      </c>
      <c r="B93" t="s">
        <v>99</v>
      </c>
      <c r="C93">
        <v>11005850</v>
      </c>
      <c r="D93" s="2">
        <v>1.66E-2</v>
      </c>
      <c r="E93" s="1">
        <v>180147</v>
      </c>
      <c r="F93">
        <v>98</v>
      </c>
      <c r="G93">
        <v>111890</v>
      </c>
      <c r="H93">
        <v>-4778</v>
      </c>
      <c r="I93">
        <v>245</v>
      </c>
      <c r="J93">
        <v>242</v>
      </c>
      <c r="K93">
        <v>5.83</v>
      </c>
      <c r="L93">
        <v>0.13</v>
      </c>
      <c r="N93">
        <f>+population[[#This Row],[Population(2025)]]*1</f>
        <v>11005850</v>
      </c>
      <c r="O93">
        <f>+population[[#This Row],[YearlyChange]]*1</f>
        <v>1.66E-2</v>
      </c>
      <c r="P93">
        <f>+population[[#This Row],[NetChange]]*1</f>
        <v>180147</v>
      </c>
      <c r="Q93">
        <f>+population[[#This Row],[Density(P/Km²)]]*1</f>
        <v>98</v>
      </c>
      <c r="R93">
        <f>+population[[#This Row],[Land Area(Km²)]]*1</f>
        <v>111890</v>
      </c>
      <c r="S93">
        <f>+population[[#This Row],[Migrants(net)]]*1</f>
        <v>-4778</v>
      </c>
      <c r="T93">
        <f>+population[[#This Row],[Fert.Rate]]*1</f>
        <v>245</v>
      </c>
      <c r="U93">
        <f>+population[[#This Row],[MedianAge]]*1</f>
        <v>242</v>
      </c>
      <c r="V93">
        <f>+population[[#This Row],[UrbanPop %]]*1</f>
        <v>5.83</v>
      </c>
      <c r="W93">
        <f>+population[[#This Row],[WorldShare]]*1</f>
        <v>0.13</v>
      </c>
    </row>
    <row r="94" spans="1:23" x14ac:dyDescent="0.25">
      <c r="A94">
        <v>88</v>
      </c>
      <c r="B94" t="s">
        <v>100</v>
      </c>
      <c r="C94">
        <v>10937203</v>
      </c>
      <c r="D94" s="2">
        <v>-3.8999999999999998E-3</v>
      </c>
      <c r="E94" s="1">
        <v>-42580</v>
      </c>
      <c r="F94">
        <v>103</v>
      </c>
      <c r="G94">
        <v>106440</v>
      </c>
      <c r="H94">
        <v>-22244</v>
      </c>
      <c r="I94">
        <v>145</v>
      </c>
      <c r="J94">
        <v>422</v>
      </c>
      <c r="K94">
        <v>8.19</v>
      </c>
      <c r="L94">
        <v>0.13</v>
      </c>
      <c r="N94">
        <f>+population[[#This Row],[Population(2025)]]*1</f>
        <v>10937203</v>
      </c>
      <c r="O94">
        <f>+population[[#This Row],[YearlyChange]]*1</f>
        <v>-3.8999999999999998E-3</v>
      </c>
      <c r="P94">
        <f>+population[[#This Row],[NetChange]]*1</f>
        <v>-42580</v>
      </c>
      <c r="Q94">
        <f>+population[[#This Row],[Density(P/Km²)]]*1</f>
        <v>103</v>
      </c>
      <c r="R94">
        <f>+population[[#This Row],[Land Area(Km²)]]*1</f>
        <v>106440</v>
      </c>
      <c r="S94">
        <f>+population[[#This Row],[Migrants(net)]]*1</f>
        <v>-22244</v>
      </c>
      <c r="T94">
        <f>+population[[#This Row],[Fert.Rate]]*1</f>
        <v>145</v>
      </c>
      <c r="U94">
        <f>+population[[#This Row],[MedianAge]]*1</f>
        <v>422</v>
      </c>
      <c r="V94">
        <f>+population[[#This Row],[UrbanPop %]]*1</f>
        <v>8.19</v>
      </c>
      <c r="W94">
        <f>+population[[#This Row],[WorldShare]]*1</f>
        <v>0.13</v>
      </c>
    </row>
    <row r="95" spans="1:23" x14ac:dyDescent="0.25">
      <c r="A95">
        <v>89</v>
      </c>
      <c r="B95" t="s">
        <v>101</v>
      </c>
      <c r="C95">
        <v>10786734</v>
      </c>
      <c r="D95" s="2">
        <v>1.8499999999999999E-2</v>
      </c>
      <c r="E95" s="1">
        <v>195807</v>
      </c>
      <c r="F95">
        <v>77</v>
      </c>
      <c r="G95">
        <v>139960</v>
      </c>
      <c r="H95">
        <v>-21606</v>
      </c>
      <c r="I95">
        <v>299</v>
      </c>
      <c r="J95">
        <v>222</v>
      </c>
      <c r="K95">
        <v>2.77</v>
      </c>
      <c r="L95">
        <v>0.13</v>
      </c>
      <c r="N95">
        <f>+population[[#This Row],[Population(2025)]]*1</f>
        <v>10786734</v>
      </c>
      <c r="O95">
        <f>+population[[#This Row],[YearlyChange]]*1</f>
        <v>1.8499999999999999E-2</v>
      </c>
      <c r="P95">
        <f>+population[[#This Row],[NetChange]]*1</f>
        <v>195807</v>
      </c>
      <c r="Q95">
        <f>+population[[#This Row],[Density(P/Km²)]]*1</f>
        <v>77</v>
      </c>
      <c r="R95">
        <f>+population[[#This Row],[Land Area(Km²)]]*1</f>
        <v>139960</v>
      </c>
      <c r="S95">
        <f>+population[[#This Row],[Migrants(net)]]*1</f>
        <v>-21606</v>
      </c>
      <c r="T95">
        <f>+population[[#This Row],[Fert.Rate]]*1</f>
        <v>299</v>
      </c>
      <c r="U95">
        <f>+population[[#This Row],[MedianAge]]*1</f>
        <v>222</v>
      </c>
      <c r="V95">
        <f>+population[[#This Row],[UrbanPop %]]*1</f>
        <v>2.77</v>
      </c>
      <c r="W95">
        <f>+population[[#This Row],[WorldShare]]*1</f>
        <v>0.13</v>
      </c>
    </row>
    <row r="96" spans="1:23" x14ac:dyDescent="0.25">
      <c r="A96">
        <v>90</v>
      </c>
      <c r="B96" t="s">
        <v>102</v>
      </c>
      <c r="C96">
        <v>10762817</v>
      </c>
      <c r="D96" s="2">
        <v>1.7600000000000001E-2</v>
      </c>
      <c r="E96" s="1">
        <v>186315</v>
      </c>
      <c r="F96">
        <v>24</v>
      </c>
      <c r="G96">
        <v>452860</v>
      </c>
      <c r="H96">
        <v>-284</v>
      </c>
      <c r="I96">
        <v>303</v>
      </c>
      <c r="J96">
        <v>228</v>
      </c>
      <c r="K96">
        <v>1.26</v>
      </c>
      <c r="L96">
        <v>0.13</v>
      </c>
      <c r="N96">
        <f>+population[[#This Row],[Population(2025)]]*1</f>
        <v>10762817</v>
      </c>
      <c r="O96">
        <f>+population[[#This Row],[YearlyChange]]*1</f>
        <v>1.7600000000000001E-2</v>
      </c>
      <c r="P96">
        <f>+population[[#This Row],[NetChange]]*1</f>
        <v>186315</v>
      </c>
      <c r="Q96">
        <f>+population[[#This Row],[Density(P/Km²)]]*1</f>
        <v>24</v>
      </c>
      <c r="R96">
        <f>+population[[#This Row],[Land Area(Km²)]]*1</f>
        <v>452860</v>
      </c>
      <c r="S96">
        <f>+population[[#This Row],[Migrants(net)]]*1</f>
        <v>-284</v>
      </c>
      <c r="T96">
        <f>+population[[#This Row],[Fert.Rate]]*1</f>
        <v>303</v>
      </c>
      <c r="U96">
        <f>+population[[#This Row],[MedianAge]]*1</f>
        <v>228</v>
      </c>
      <c r="V96">
        <f>+population[[#This Row],[UrbanPop %]]*1</f>
        <v>1.26</v>
      </c>
      <c r="W96">
        <f>+population[[#This Row],[WorldShare]]*1</f>
        <v>0.13</v>
      </c>
    </row>
    <row r="97" spans="1:23" x14ac:dyDescent="0.25">
      <c r="A97">
        <v>91</v>
      </c>
      <c r="B97" t="s">
        <v>103</v>
      </c>
      <c r="C97">
        <v>10656633</v>
      </c>
      <c r="D97" s="2">
        <v>4.7000000000000002E-3</v>
      </c>
      <c r="E97" s="1">
        <v>49634</v>
      </c>
      <c r="F97">
        <v>26</v>
      </c>
      <c r="G97">
        <v>410340</v>
      </c>
      <c r="H97">
        <v>47079</v>
      </c>
      <c r="I97">
        <v>144</v>
      </c>
      <c r="J97">
        <v>403</v>
      </c>
      <c r="K97">
        <v>8.74</v>
      </c>
      <c r="L97">
        <v>0.13</v>
      </c>
      <c r="N97">
        <f>+population[[#This Row],[Population(2025)]]*1</f>
        <v>10656633</v>
      </c>
      <c r="O97">
        <f>+population[[#This Row],[YearlyChange]]*1</f>
        <v>4.7000000000000002E-3</v>
      </c>
      <c r="P97">
        <f>+population[[#This Row],[NetChange]]*1</f>
        <v>49634</v>
      </c>
      <c r="Q97">
        <f>+population[[#This Row],[Density(P/Km²)]]*1</f>
        <v>26</v>
      </c>
      <c r="R97">
        <f>+population[[#This Row],[Land Area(Km²)]]*1</f>
        <v>410340</v>
      </c>
      <c r="S97">
        <f>+population[[#This Row],[Migrants(net)]]*1</f>
        <v>47079</v>
      </c>
      <c r="T97">
        <f>+population[[#This Row],[Fert.Rate]]*1</f>
        <v>144</v>
      </c>
      <c r="U97">
        <f>+population[[#This Row],[MedianAge]]*1</f>
        <v>403</v>
      </c>
      <c r="V97">
        <f>+population[[#This Row],[UrbanPop %]]*1</f>
        <v>8.74</v>
      </c>
      <c r="W97">
        <f>+population[[#This Row],[WorldShare]]*1</f>
        <v>0.13</v>
      </c>
    </row>
    <row r="98" spans="1:23" x14ac:dyDescent="0.25">
      <c r="A98">
        <v>92</v>
      </c>
      <c r="B98" t="s">
        <v>104</v>
      </c>
      <c r="C98">
        <v>10609239</v>
      </c>
      <c r="D98" s="2">
        <v>-1.18E-2</v>
      </c>
      <c r="E98" s="1">
        <v>-126620</v>
      </c>
      <c r="F98">
        <v>137</v>
      </c>
      <c r="G98">
        <v>77240</v>
      </c>
      <c r="H98">
        <v>-112188</v>
      </c>
      <c r="I98">
        <v>147</v>
      </c>
      <c r="J98">
        <v>438</v>
      </c>
      <c r="K98">
        <v>0.75</v>
      </c>
      <c r="L98">
        <v>0.13</v>
      </c>
      <c r="N98">
        <f>+population[[#This Row],[Population(2025)]]*1</f>
        <v>10609239</v>
      </c>
      <c r="O98">
        <f>+population[[#This Row],[YearlyChange]]*1</f>
        <v>-1.18E-2</v>
      </c>
      <c r="P98">
        <f>+population[[#This Row],[NetChange]]*1</f>
        <v>-126620</v>
      </c>
      <c r="Q98">
        <f>+population[[#This Row],[Density(P/Km²)]]*1</f>
        <v>137</v>
      </c>
      <c r="R98">
        <f>+population[[#This Row],[Land Area(Km²)]]*1</f>
        <v>77240</v>
      </c>
      <c r="S98">
        <f>+population[[#This Row],[Migrants(net)]]*1</f>
        <v>-112188</v>
      </c>
      <c r="T98">
        <f>+population[[#This Row],[Fert.Rate]]*1</f>
        <v>147</v>
      </c>
      <c r="U98">
        <f>+population[[#This Row],[MedianAge]]*1</f>
        <v>438</v>
      </c>
      <c r="V98">
        <f>+population[[#This Row],[UrbanPop %]]*1</f>
        <v>0.75</v>
      </c>
      <c r="W98">
        <f>+population[[#This Row],[WorldShare]]*1</f>
        <v>0.13</v>
      </c>
    </row>
    <row r="99" spans="1:23" x14ac:dyDescent="0.25">
      <c r="A99">
        <v>93</v>
      </c>
      <c r="B99" t="s">
        <v>105</v>
      </c>
      <c r="C99">
        <v>10411834</v>
      </c>
      <c r="D99" s="2">
        <v>-1.2999999999999999E-3</v>
      </c>
      <c r="E99" s="1">
        <v>-13458</v>
      </c>
      <c r="F99">
        <v>114</v>
      </c>
      <c r="G99">
        <v>91590</v>
      </c>
      <c r="H99">
        <v>16472</v>
      </c>
      <c r="I99">
        <v>152</v>
      </c>
      <c r="J99">
        <v>469</v>
      </c>
      <c r="K99">
        <v>6.65</v>
      </c>
      <c r="L99">
        <v>0.13</v>
      </c>
      <c r="N99">
        <f>+population[[#This Row],[Population(2025)]]*1</f>
        <v>10411834</v>
      </c>
      <c r="O99">
        <f>+population[[#This Row],[YearlyChange]]*1</f>
        <v>-1.2999999999999999E-3</v>
      </c>
      <c r="P99">
        <f>+population[[#This Row],[NetChange]]*1</f>
        <v>-13458</v>
      </c>
      <c r="Q99">
        <f>+population[[#This Row],[Density(P/Km²)]]*1</f>
        <v>114</v>
      </c>
      <c r="R99">
        <f>+population[[#This Row],[Land Area(Km²)]]*1</f>
        <v>91590</v>
      </c>
      <c r="S99">
        <f>+population[[#This Row],[Migrants(net)]]*1</f>
        <v>16472</v>
      </c>
      <c r="T99">
        <f>+population[[#This Row],[Fert.Rate]]*1</f>
        <v>152</v>
      </c>
      <c r="U99">
        <f>+population[[#This Row],[MedianAge]]*1</f>
        <v>469</v>
      </c>
      <c r="V99">
        <f>+population[[#This Row],[UrbanPop %]]*1</f>
        <v>6.65</v>
      </c>
      <c r="W99">
        <f>+population[[#This Row],[WorldShare]]*1</f>
        <v>0.13</v>
      </c>
    </row>
    <row r="100" spans="1:23" x14ac:dyDescent="0.25">
      <c r="A100">
        <v>94</v>
      </c>
      <c r="B100" t="s">
        <v>106</v>
      </c>
      <c r="C100">
        <v>10397713</v>
      </c>
      <c r="D100" s="2">
        <v>5.8999999999999999E-3</v>
      </c>
      <c r="E100" s="1">
        <v>61136</v>
      </c>
      <c r="F100">
        <v>126</v>
      </c>
      <c r="G100">
        <v>82658</v>
      </c>
      <c r="H100">
        <v>8731</v>
      </c>
      <c r="I100">
        <v>167</v>
      </c>
      <c r="J100">
        <v>336</v>
      </c>
      <c r="K100">
        <v>5.87</v>
      </c>
      <c r="L100">
        <v>0.13</v>
      </c>
      <c r="N100">
        <f>+population[[#This Row],[Population(2025)]]*1</f>
        <v>10397713</v>
      </c>
      <c r="O100">
        <f>+population[[#This Row],[YearlyChange]]*1</f>
        <v>5.8999999999999999E-3</v>
      </c>
      <c r="P100">
        <f>+population[[#This Row],[NetChange]]*1</f>
        <v>61136</v>
      </c>
      <c r="Q100">
        <f>+population[[#This Row],[Density(P/Km²)]]*1</f>
        <v>126</v>
      </c>
      <c r="R100">
        <f>+population[[#This Row],[Land Area(Km²)]]*1</f>
        <v>82658</v>
      </c>
      <c r="S100">
        <f>+population[[#This Row],[Migrants(net)]]*1</f>
        <v>8731</v>
      </c>
      <c r="T100">
        <f>+population[[#This Row],[Fert.Rate]]*1</f>
        <v>167</v>
      </c>
      <c r="U100">
        <f>+population[[#This Row],[MedianAge]]*1</f>
        <v>336</v>
      </c>
      <c r="V100">
        <f>+population[[#This Row],[UrbanPop %]]*1</f>
        <v>5.87</v>
      </c>
      <c r="W100">
        <f>+population[[#This Row],[WorldShare]]*1</f>
        <v>0.13</v>
      </c>
    </row>
    <row r="101" spans="1:23" x14ac:dyDescent="0.25">
      <c r="A101">
        <v>95</v>
      </c>
      <c r="B101" t="s">
        <v>107</v>
      </c>
      <c r="C101">
        <v>9938844</v>
      </c>
      <c r="D101" s="2">
        <v>-1.0800000000000001E-2</v>
      </c>
      <c r="E101" s="1">
        <v>-108973</v>
      </c>
      <c r="F101">
        <v>77</v>
      </c>
      <c r="G101">
        <v>128900</v>
      </c>
      <c r="H101">
        <v>16636</v>
      </c>
      <c r="I101">
        <v>134</v>
      </c>
      <c r="J101">
        <v>468</v>
      </c>
      <c r="K101">
        <v>8.9499999999999993</v>
      </c>
      <c r="L101">
        <v>0.12</v>
      </c>
      <c r="N101">
        <f>+population[[#This Row],[Population(2025)]]*1</f>
        <v>9938844</v>
      </c>
      <c r="O101">
        <f>+population[[#This Row],[YearlyChange]]*1</f>
        <v>-1.0800000000000001E-2</v>
      </c>
      <c r="P101">
        <f>+population[[#This Row],[NetChange]]*1</f>
        <v>-108973</v>
      </c>
      <c r="Q101">
        <f>+population[[#This Row],[Density(P/Km²)]]*1</f>
        <v>77</v>
      </c>
      <c r="R101">
        <f>+population[[#This Row],[Land Area(Km²)]]*1</f>
        <v>128900</v>
      </c>
      <c r="S101">
        <f>+population[[#This Row],[Migrants(net)]]*1</f>
        <v>16636</v>
      </c>
      <c r="T101">
        <f>+population[[#This Row],[Fert.Rate]]*1</f>
        <v>134</v>
      </c>
      <c r="U101">
        <f>+population[[#This Row],[MedianAge]]*1</f>
        <v>468</v>
      </c>
      <c r="V101">
        <f>+population[[#This Row],[UrbanPop %]]*1</f>
        <v>8.9499999999999993</v>
      </c>
      <c r="W101">
        <f>+population[[#This Row],[WorldShare]]*1</f>
        <v>0.12</v>
      </c>
    </row>
    <row r="102" spans="1:23" x14ac:dyDescent="0.25">
      <c r="A102">
        <v>96</v>
      </c>
      <c r="B102" t="s">
        <v>108</v>
      </c>
      <c r="C102">
        <v>9721608</v>
      </c>
      <c r="D102" s="2">
        <v>2.1700000000000001E-2</v>
      </c>
      <c r="E102" s="1">
        <v>206372</v>
      </c>
      <c r="F102">
        <v>179</v>
      </c>
      <c r="G102">
        <v>54390</v>
      </c>
      <c r="H102">
        <v>-15010</v>
      </c>
      <c r="I102">
        <v>407</v>
      </c>
      <c r="J102">
        <v>191</v>
      </c>
      <c r="K102">
        <v>4.42</v>
      </c>
      <c r="L102">
        <v>0.12</v>
      </c>
      <c r="N102">
        <f>+population[[#This Row],[Population(2025)]]*1</f>
        <v>9721608</v>
      </c>
      <c r="O102">
        <f>+population[[#This Row],[YearlyChange]]*1</f>
        <v>2.1700000000000001E-2</v>
      </c>
      <c r="P102">
        <f>+population[[#This Row],[NetChange]]*1</f>
        <v>206372</v>
      </c>
      <c r="Q102">
        <f>+population[[#This Row],[Density(P/Km²)]]*1</f>
        <v>179</v>
      </c>
      <c r="R102">
        <f>+population[[#This Row],[Land Area(Km²)]]*1</f>
        <v>54390</v>
      </c>
      <c r="S102">
        <f>+population[[#This Row],[Migrants(net)]]*1</f>
        <v>-15010</v>
      </c>
      <c r="T102">
        <f>+population[[#This Row],[Fert.Rate]]*1</f>
        <v>407</v>
      </c>
      <c r="U102">
        <f>+population[[#This Row],[MedianAge]]*1</f>
        <v>191</v>
      </c>
      <c r="V102">
        <f>+population[[#This Row],[UrbanPop %]]*1</f>
        <v>4.42</v>
      </c>
      <c r="W102">
        <f>+population[[#This Row],[WorldShare]]*1</f>
        <v>0.12</v>
      </c>
    </row>
    <row r="103" spans="1:23" x14ac:dyDescent="0.25">
      <c r="A103">
        <v>97</v>
      </c>
      <c r="B103" t="s">
        <v>109</v>
      </c>
      <c r="C103">
        <v>9632287</v>
      </c>
      <c r="D103" s="2">
        <v>-4.4999999999999997E-3</v>
      </c>
      <c r="E103" s="1">
        <v>-43848</v>
      </c>
      <c r="F103">
        <v>106</v>
      </c>
      <c r="G103">
        <v>90530</v>
      </c>
      <c r="H103">
        <v>-16331</v>
      </c>
      <c r="I103">
        <v>15</v>
      </c>
      <c r="J103">
        <v>439</v>
      </c>
      <c r="K103">
        <v>0.72</v>
      </c>
      <c r="L103">
        <v>0.12</v>
      </c>
      <c r="N103">
        <f>+population[[#This Row],[Population(2025)]]*1</f>
        <v>9632287</v>
      </c>
      <c r="O103">
        <f>+population[[#This Row],[YearlyChange]]*1</f>
        <v>-4.4999999999999997E-3</v>
      </c>
      <c r="P103">
        <f>+population[[#This Row],[NetChange]]*1</f>
        <v>-43848</v>
      </c>
      <c r="Q103">
        <f>+population[[#This Row],[Density(P/Km²)]]*1</f>
        <v>106</v>
      </c>
      <c r="R103">
        <f>+population[[#This Row],[Land Area(Km²)]]*1</f>
        <v>90530</v>
      </c>
      <c r="S103">
        <f>+population[[#This Row],[Migrants(net)]]*1</f>
        <v>-16331</v>
      </c>
      <c r="T103">
        <f>+population[[#This Row],[Fert.Rate]]*1</f>
        <v>15</v>
      </c>
      <c r="U103">
        <f>+population[[#This Row],[MedianAge]]*1</f>
        <v>439</v>
      </c>
      <c r="V103">
        <f>+population[[#This Row],[UrbanPop %]]*1</f>
        <v>0.72</v>
      </c>
      <c r="W103">
        <f>+population[[#This Row],[WorldShare]]*1</f>
        <v>0.12</v>
      </c>
    </row>
    <row r="104" spans="1:23" x14ac:dyDescent="0.25">
      <c r="A104">
        <v>98</v>
      </c>
      <c r="B104" t="s">
        <v>110</v>
      </c>
      <c r="C104">
        <v>9517181</v>
      </c>
      <c r="D104" s="2">
        <v>1.3899999999999999E-2</v>
      </c>
      <c r="E104" s="1">
        <v>130160</v>
      </c>
      <c r="F104">
        <v>440</v>
      </c>
      <c r="G104">
        <v>21640</v>
      </c>
      <c r="H104">
        <v>11466</v>
      </c>
      <c r="I104">
        <v>275</v>
      </c>
      <c r="J104">
        <v>292</v>
      </c>
      <c r="K104">
        <v>9.14</v>
      </c>
      <c r="L104">
        <v>0.12</v>
      </c>
      <c r="N104">
        <f>+population[[#This Row],[Population(2025)]]*1</f>
        <v>9517181</v>
      </c>
      <c r="O104">
        <f>+population[[#This Row],[YearlyChange]]*1</f>
        <v>1.3899999999999999E-2</v>
      </c>
      <c r="P104">
        <f>+population[[#This Row],[NetChange]]*1</f>
        <v>130160</v>
      </c>
      <c r="Q104">
        <f>+population[[#This Row],[Density(P/Km²)]]*1</f>
        <v>440</v>
      </c>
      <c r="R104">
        <f>+population[[#This Row],[Land Area(Km²)]]*1</f>
        <v>21640</v>
      </c>
      <c r="S104">
        <f>+population[[#This Row],[Migrants(net)]]*1</f>
        <v>11466</v>
      </c>
      <c r="T104">
        <f>+population[[#This Row],[Fert.Rate]]*1</f>
        <v>275</v>
      </c>
      <c r="U104">
        <f>+population[[#This Row],[MedianAge]]*1</f>
        <v>292</v>
      </c>
      <c r="V104">
        <f>+population[[#This Row],[UrbanPop %]]*1</f>
        <v>9.14</v>
      </c>
      <c r="W104">
        <f>+population[[#This Row],[WorldShare]]*1</f>
        <v>0.12</v>
      </c>
    </row>
    <row r="105" spans="1:23" x14ac:dyDescent="0.25">
      <c r="A105">
        <v>99</v>
      </c>
      <c r="B105" t="s">
        <v>111</v>
      </c>
      <c r="C105">
        <v>9113574</v>
      </c>
      <c r="D105" s="2">
        <v>-8.0000000000000004E-4</v>
      </c>
      <c r="E105" s="1">
        <v>-7239</v>
      </c>
      <c r="F105">
        <v>111</v>
      </c>
      <c r="G105">
        <v>82409</v>
      </c>
      <c r="H105">
        <v>11254</v>
      </c>
      <c r="I105">
        <v>133</v>
      </c>
      <c r="J105">
        <v>436</v>
      </c>
      <c r="K105">
        <v>5.86</v>
      </c>
      <c r="L105">
        <v>0.11</v>
      </c>
      <c r="N105">
        <f>+population[[#This Row],[Population(2025)]]*1</f>
        <v>9113574</v>
      </c>
      <c r="O105">
        <f>+population[[#This Row],[YearlyChange]]*1</f>
        <v>-8.0000000000000004E-4</v>
      </c>
      <c r="P105">
        <f>+population[[#This Row],[NetChange]]*1</f>
        <v>-7239</v>
      </c>
      <c r="Q105">
        <f>+population[[#This Row],[Density(P/Km²)]]*1</f>
        <v>111</v>
      </c>
      <c r="R105">
        <f>+population[[#This Row],[Land Area(Km²)]]*1</f>
        <v>82409</v>
      </c>
      <c r="S105">
        <f>+population[[#This Row],[Migrants(net)]]*1</f>
        <v>11254</v>
      </c>
      <c r="T105">
        <f>+population[[#This Row],[Fert.Rate]]*1</f>
        <v>133</v>
      </c>
      <c r="U105">
        <f>+population[[#This Row],[MedianAge]]*1</f>
        <v>436</v>
      </c>
      <c r="V105">
        <f>+population[[#This Row],[UrbanPop %]]*1</f>
        <v>5.86</v>
      </c>
      <c r="W105">
        <f>+population[[#This Row],[WorldShare]]*1</f>
        <v>0.11</v>
      </c>
    </row>
    <row r="106" spans="1:23" x14ac:dyDescent="0.25">
      <c r="A106">
        <v>100</v>
      </c>
      <c r="B106" t="s">
        <v>112</v>
      </c>
      <c r="C106">
        <v>8997603</v>
      </c>
      <c r="D106" s="2">
        <v>-6.4999999999999997E-3</v>
      </c>
      <c r="E106" s="1">
        <v>-59093</v>
      </c>
      <c r="F106">
        <v>44</v>
      </c>
      <c r="G106">
        <v>202910</v>
      </c>
      <c r="H106">
        <v>-3020</v>
      </c>
      <c r="I106">
        <v>123</v>
      </c>
      <c r="J106">
        <v>413</v>
      </c>
      <c r="K106">
        <v>8.44</v>
      </c>
      <c r="L106">
        <v>0.11</v>
      </c>
      <c r="N106">
        <f>+population[[#This Row],[Population(2025)]]*1</f>
        <v>8997603</v>
      </c>
      <c r="O106">
        <f>+population[[#This Row],[YearlyChange]]*1</f>
        <v>-6.4999999999999997E-3</v>
      </c>
      <c r="P106">
        <f>+population[[#This Row],[NetChange]]*1</f>
        <v>-59093</v>
      </c>
      <c r="Q106">
        <f>+population[[#This Row],[Density(P/Km²)]]*1</f>
        <v>44</v>
      </c>
      <c r="R106">
        <f>+population[[#This Row],[Land Area(Km²)]]*1</f>
        <v>202910</v>
      </c>
      <c r="S106">
        <f>+population[[#This Row],[Migrants(net)]]*1</f>
        <v>-3020</v>
      </c>
      <c r="T106">
        <f>+population[[#This Row],[Fert.Rate]]*1</f>
        <v>123</v>
      </c>
      <c r="U106">
        <f>+population[[#This Row],[MedianAge]]*1</f>
        <v>413</v>
      </c>
      <c r="V106">
        <f>+population[[#This Row],[UrbanPop %]]*1</f>
        <v>8.44</v>
      </c>
      <c r="W106">
        <f>+population[[#This Row],[WorldShare]]*1</f>
        <v>0.11</v>
      </c>
    </row>
    <row r="107" spans="1:23" x14ac:dyDescent="0.25">
      <c r="A107">
        <v>101</v>
      </c>
      <c r="B107" t="s">
        <v>113</v>
      </c>
      <c r="C107">
        <v>8967407</v>
      </c>
      <c r="D107" s="2">
        <v>5.1000000000000004E-3</v>
      </c>
      <c r="E107" s="1">
        <v>45426</v>
      </c>
      <c r="F107">
        <v>227</v>
      </c>
      <c r="G107">
        <v>39516</v>
      </c>
      <c r="H107">
        <v>37253</v>
      </c>
      <c r="I107">
        <v>144</v>
      </c>
      <c r="J107">
        <v>429</v>
      </c>
      <c r="K107">
        <v>7.44</v>
      </c>
      <c r="L107">
        <v>0.11</v>
      </c>
      <c r="N107">
        <f>+population[[#This Row],[Population(2025)]]*1</f>
        <v>8967407</v>
      </c>
      <c r="O107">
        <f>+population[[#This Row],[YearlyChange]]*1</f>
        <v>5.1000000000000004E-3</v>
      </c>
      <c r="P107">
        <f>+population[[#This Row],[NetChange]]*1</f>
        <v>45426</v>
      </c>
      <c r="Q107">
        <f>+population[[#This Row],[Density(P/Km²)]]*1</f>
        <v>227</v>
      </c>
      <c r="R107">
        <f>+population[[#This Row],[Land Area(Km²)]]*1</f>
        <v>39516</v>
      </c>
      <c r="S107">
        <f>+population[[#This Row],[Migrants(net)]]*1</f>
        <v>37253</v>
      </c>
      <c r="T107">
        <f>+population[[#This Row],[Fert.Rate]]*1</f>
        <v>144</v>
      </c>
      <c r="U107">
        <f>+population[[#This Row],[MedianAge]]*1</f>
        <v>429</v>
      </c>
      <c r="V107">
        <f>+population[[#This Row],[UrbanPop %]]*1</f>
        <v>7.44</v>
      </c>
      <c r="W107">
        <f>+population[[#This Row],[WorldShare]]*1</f>
        <v>0.11</v>
      </c>
    </row>
    <row r="108" spans="1:23" x14ac:dyDescent="0.25">
      <c r="A108">
        <v>102</v>
      </c>
      <c r="B108" t="s">
        <v>114</v>
      </c>
      <c r="C108">
        <v>8819794</v>
      </c>
      <c r="D108" s="2">
        <v>2.06E-2</v>
      </c>
      <c r="E108" s="1">
        <v>177772</v>
      </c>
      <c r="F108">
        <v>122</v>
      </c>
      <c r="G108">
        <v>72180</v>
      </c>
      <c r="H108">
        <v>-11309</v>
      </c>
      <c r="I108">
        <v>361</v>
      </c>
      <c r="J108">
        <v>197</v>
      </c>
      <c r="K108">
        <v>4.55</v>
      </c>
      <c r="L108">
        <v>0.11</v>
      </c>
      <c r="N108">
        <f>+population[[#This Row],[Population(2025)]]*1</f>
        <v>8819794</v>
      </c>
      <c r="O108">
        <f>+population[[#This Row],[YearlyChange]]*1</f>
        <v>2.06E-2</v>
      </c>
      <c r="P108">
        <f>+population[[#This Row],[NetChange]]*1</f>
        <v>177772</v>
      </c>
      <c r="Q108">
        <f>+population[[#This Row],[Density(P/Km²)]]*1</f>
        <v>122</v>
      </c>
      <c r="R108">
        <f>+population[[#This Row],[Land Area(Km²)]]*1</f>
        <v>72180</v>
      </c>
      <c r="S108">
        <f>+population[[#This Row],[Migrants(net)]]*1</f>
        <v>-11309</v>
      </c>
      <c r="T108">
        <f>+population[[#This Row],[Fert.Rate]]*1</f>
        <v>361</v>
      </c>
      <c r="U108">
        <f>+population[[#This Row],[MedianAge]]*1</f>
        <v>197</v>
      </c>
      <c r="V108">
        <f>+population[[#This Row],[UrbanPop %]]*1</f>
        <v>4.55</v>
      </c>
      <c r="W108">
        <f>+population[[#This Row],[WorldShare]]*1</f>
        <v>0.11</v>
      </c>
    </row>
    <row r="109" spans="1:23" x14ac:dyDescent="0.25">
      <c r="A109">
        <v>103</v>
      </c>
      <c r="B109" t="s">
        <v>115</v>
      </c>
      <c r="C109">
        <v>7873046</v>
      </c>
      <c r="D109" s="2">
        <v>1.3299999999999999E-2</v>
      </c>
      <c r="E109" s="1">
        <v>103227</v>
      </c>
      <c r="F109">
        <v>34</v>
      </c>
      <c r="G109">
        <v>230800</v>
      </c>
      <c r="H109">
        <v>-10645</v>
      </c>
      <c r="I109">
        <v>236</v>
      </c>
      <c r="J109">
        <v>249</v>
      </c>
      <c r="K109">
        <v>3.83</v>
      </c>
      <c r="L109">
        <v>0.96</v>
      </c>
      <c r="N109">
        <f>+population[[#This Row],[Population(2025)]]*1</f>
        <v>7873046</v>
      </c>
      <c r="O109">
        <f>+population[[#This Row],[YearlyChange]]*1</f>
        <v>1.3299999999999999E-2</v>
      </c>
      <c r="P109">
        <f>+population[[#This Row],[NetChange]]*1</f>
        <v>103227</v>
      </c>
      <c r="Q109">
        <f>+population[[#This Row],[Density(P/Km²)]]*1</f>
        <v>34</v>
      </c>
      <c r="R109">
        <f>+population[[#This Row],[Land Area(Km²)]]*1</f>
        <v>230800</v>
      </c>
      <c r="S109">
        <f>+population[[#This Row],[Migrants(net)]]*1</f>
        <v>-10645</v>
      </c>
      <c r="T109">
        <f>+population[[#This Row],[Fert.Rate]]*1</f>
        <v>236</v>
      </c>
      <c r="U109">
        <f>+population[[#This Row],[MedianAge]]*1</f>
        <v>249</v>
      </c>
      <c r="V109">
        <f>+population[[#This Row],[UrbanPop %]]*1</f>
        <v>3.83</v>
      </c>
      <c r="W109">
        <f>+population[[#This Row],[WorldShare]]*1</f>
        <v>0.96</v>
      </c>
    </row>
    <row r="110" spans="1:23" x14ac:dyDescent="0.25">
      <c r="A110">
        <v>104</v>
      </c>
      <c r="B110" t="s">
        <v>116</v>
      </c>
      <c r="C110">
        <v>7618847</v>
      </c>
      <c r="D110" s="2">
        <v>1.66E-2</v>
      </c>
      <c r="E110" s="1">
        <v>124349</v>
      </c>
      <c r="F110">
        <v>16</v>
      </c>
      <c r="G110">
        <v>469930</v>
      </c>
      <c r="H110">
        <v>13268</v>
      </c>
      <c r="I110">
        <v>263</v>
      </c>
      <c r="J110">
        <v>269</v>
      </c>
      <c r="K110">
        <v>4.6500000000000004</v>
      </c>
      <c r="L110">
        <v>0.93</v>
      </c>
      <c r="N110">
        <f>+population[[#This Row],[Population(2025)]]*1</f>
        <v>7618847</v>
      </c>
      <c r="O110">
        <f>+population[[#This Row],[YearlyChange]]*1</f>
        <v>1.66E-2</v>
      </c>
      <c r="P110">
        <f>+population[[#This Row],[NetChange]]*1</f>
        <v>124349</v>
      </c>
      <c r="Q110">
        <f>+population[[#This Row],[Density(P/Km²)]]*1</f>
        <v>16</v>
      </c>
      <c r="R110">
        <f>+population[[#This Row],[Land Area(Km²)]]*1</f>
        <v>469930</v>
      </c>
      <c r="S110">
        <f>+population[[#This Row],[Migrants(net)]]*1</f>
        <v>13268</v>
      </c>
      <c r="T110">
        <f>+population[[#This Row],[Fert.Rate]]*1</f>
        <v>263</v>
      </c>
      <c r="U110">
        <f>+population[[#This Row],[MedianAge]]*1</f>
        <v>269</v>
      </c>
      <c r="V110">
        <f>+population[[#This Row],[UrbanPop %]]*1</f>
        <v>4.6500000000000004</v>
      </c>
      <c r="W110">
        <f>+population[[#This Row],[WorldShare]]*1</f>
        <v>0.93</v>
      </c>
    </row>
    <row r="111" spans="1:23" x14ac:dyDescent="0.25">
      <c r="A111">
        <v>105</v>
      </c>
      <c r="B111" t="s">
        <v>117</v>
      </c>
      <c r="C111">
        <v>7458555</v>
      </c>
      <c r="D111" s="2">
        <v>1.0500000000000001E-2</v>
      </c>
      <c r="E111" s="1">
        <v>77532</v>
      </c>
      <c r="F111">
        <v>4</v>
      </c>
      <c r="G111">
        <v>1759540</v>
      </c>
      <c r="H111">
        <v>-172</v>
      </c>
      <c r="I111">
        <v>225</v>
      </c>
      <c r="J111">
        <v>277</v>
      </c>
      <c r="K111">
        <v>7.75</v>
      </c>
      <c r="L111">
        <v>0.91</v>
      </c>
      <c r="N111">
        <f>+population[[#This Row],[Population(2025)]]*1</f>
        <v>7458555</v>
      </c>
      <c r="O111">
        <f>+population[[#This Row],[YearlyChange]]*1</f>
        <v>1.0500000000000001E-2</v>
      </c>
      <c r="P111">
        <f>+population[[#This Row],[NetChange]]*1</f>
        <v>77532</v>
      </c>
      <c r="Q111">
        <f>+population[[#This Row],[Density(P/Km²)]]*1</f>
        <v>4</v>
      </c>
      <c r="R111">
        <f>+population[[#This Row],[Land Area(Km²)]]*1</f>
        <v>1759540</v>
      </c>
      <c r="S111">
        <f>+population[[#This Row],[Migrants(net)]]*1</f>
        <v>-172</v>
      </c>
      <c r="T111">
        <f>+population[[#This Row],[Fert.Rate]]*1</f>
        <v>225</v>
      </c>
      <c r="U111">
        <f>+population[[#This Row],[MedianAge]]*1</f>
        <v>277</v>
      </c>
      <c r="V111">
        <f>+population[[#This Row],[UrbanPop %]]*1</f>
        <v>7.75</v>
      </c>
      <c r="W111">
        <f>+population[[#This Row],[WorldShare]]*1</f>
        <v>0.91</v>
      </c>
    </row>
    <row r="112" spans="1:23" x14ac:dyDescent="0.25">
      <c r="A112">
        <v>106</v>
      </c>
      <c r="B112" t="s">
        <v>118</v>
      </c>
      <c r="C112">
        <v>7396076</v>
      </c>
      <c r="D112" s="2">
        <v>-2.5000000000000001E-3</v>
      </c>
      <c r="E112" s="1">
        <v>-18833</v>
      </c>
      <c r="F112">
        <v>7044</v>
      </c>
      <c r="G112">
        <v>1050</v>
      </c>
      <c r="H112">
        <v>17863</v>
      </c>
      <c r="I112">
        <v>73</v>
      </c>
      <c r="J112">
        <v>474</v>
      </c>
      <c r="K112">
        <v>0</v>
      </c>
      <c r="L112">
        <v>0.9</v>
      </c>
      <c r="N112">
        <f>+population[[#This Row],[Population(2025)]]*1</f>
        <v>7396076</v>
      </c>
      <c r="O112">
        <f>+population[[#This Row],[YearlyChange]]*1</f>
        <v>-2.5000000000000001E-3</v>
      </c>
      <c r="P112">
        <f>+population[[#This Row],[NetChange]]*1</f>
        <v>-18833</v>
      </c>
      <c r="Q112">
        <f>+population[[#This Row],[Density(P/Km²)]]*1</f>
        <v>7044</v>
      </c>
      <c r="R112">
        <f>+population[[#This Row],[Land Area(Km²)]]*1</f>
        <v>1050</v>
      </c>
      <c r="S112">
        <f>+population[[#This Row],[Migrants(net)]]*1</f>
        <v>17863</v>
      </c>
      <c r="T112">
        <f>+population[[#This Row],[Fert.Rate]]*1</f>
        <v>73</v>
      </c>
      <c r="U112">
        <f>+population[[#This Row],[MedianAge]]*1</f>
        <v>474</v>
      </c>
      <c r="V112">
        <f>+population[[#This Row],[UrbanPop %]]*1</f>
        <v>0</v>
      </c>
      <c r="W112">
        <f>+population[[#This Row],[WorldShare]]*1</f>
        <v>0.9</v>
      </c>
    </row>
    <row r="113" spans="1:23" x14ac:dyDescent="0.25">
      <c r="A113">
        <v>107</v>
      </c>
      <c r="B113" t="s">
        <v>119</v>
      </c>
      <c r="C113">
        <v>7295034</v>
      </c>
      <c r="D113" s="2">
        <v>1.52E-2</v>
      </c>
      <c r="E113" s="1">
        <v>109025</v>
      </c>
      <c r="F113">
        <v>38</v>
      </c>
      <c r="G113">
        <v>191800</v>
      </c>
      <c r="H113">
        <v>1815</v>
      </c>
      <c r="I113">
        <v>275</v>
      </c>
      <c r="J113">
        <v>254</v>
      </c>
      <c r="K113">
        <v>3.53</v>
      </c>
      <c r="L113">
        <v>0.89</v>
      </c>
      <c r="N113">
        <f>+population[[#This Row],[Population(2025)]]*1</f>
        <v>7295034</v>
      </c>
      <c r="O113">
        <f>+population[[#This Row],[YearlyChange]]*1</f>
        <v>1.52E-2</v>
      </c>
      <c r="P113">
        <f>+population[[#This Row],[NetChange]]*1</f>
        <v>109025</v>
      </c>
      <c r="Q113">
        <f>+population[[#This Row],[Density(P/Km²)]]*1</f>
        <v>38</v>
      </c>
      <c r="R113">
        <f>+population[[#This Row],[Land Area(Km²)]]*1</f>
        <v>191800</v>
      </c>
      <c r="S113">
        <f>+population[[#This Row],[Migrants(net)]]*1</f>
        <v>1815</v>
      </c>
      <c r="T113">
        <f>+population[[#This Row],[Fert.Rate]]*1</f>
        <v>275</v>
      </c>
      <c r="U113">
        <f>+population[[#This Row],[MedianAge]]*1</f>
        <v>254</v>
      </c>
      <c r="V113">
        <f>+population[[#This Row],[UrbanPop %]]*1</f>
        <v>3.53</v>
      </c>
      <c r="W113">
        <f>+population[[#This Row],[WorldShare]]*1</f>
        <v>0.89</v>
      </c>
    </row>
    <row r="114" spans="1:23" x14ac:dyDescent="0.25">
      <c r="A114">
        <v>108</v>
      </c>
      <c r="B114" t="s">
        <v>120</v>
      </c>
      <c r="C114">
        <v>7013078</v>
      </c>
      <c r="D114" s="2">
        <v>1.21E-2</v>
      </c>
      <c r="E114" s="1">
        <v>83925</v>
      </c>
      <c r="F114">
        <v>18</v>
      </c>
      <c r="G114">
        <v>397300</v>
      </c>
      <c r="H114">
        <v>-12423</v>
      </c>
      <c r="I114">
        <v>24</v>
      </c>
      <c r="J114">
        <v>27</v>
      </c>
      <c r="K114">
        <v>0.68</v>
      </c>
      <c r="L114">
        <v>0.85</v>
      </c>
      <c r="N114">
        <f>+population[[#This Row],[Population(2025)]]*1</f>
        <v>7013078</v>
      </c>
      <c r="O114">
        <f>+population[[#This Row],[YearlyChange]]*1</f>
        <v>1.21E-2</v>
      </c>
      <c r="P114">
        <f>+population[[#This Row],[NetChange]]*1</f>
        <v>83925</v>
      </c>
      <c r="Q114">
        <f>+population[[#This Row],[Density(P/Km²)]]*1</f>
        <v>18</v>
      </c>
      <c r="R114">
        <f>+population[[#This Row],[Land Area(Km²)]]*1</f>
        <v>397300</v>
      </c>
      <c r="S114">
        <f>+population[[#This Row],[Migrants(net)]]*1</f>
        <v>-12423</v>
      </c>
      <c r="T114">
        <f>+population[[#This Row],[Fert.Rate]]*1</f>
        <v>24</v>
      </c>
      <c r="U114">
        <f>+population[[#This Row],[MedianAge]]*1</f>
        <v>27</v>
      </c>
      <c r="V114">
        <f>+population[[#This Row],[UrbanPop %]]*1</f>
        <v>0.68</v>
      </c>
      <c r="W114">
        <f>+population[[#This Row],[WorldShare]]*1</f>
        <v>0.85</v>
      </c>
    </row>
    <row r="115" spans="1:23" x14ac:dyDescent="0.25">
      <c r="A115">
        <v>109</v>
      </c>
      <c r="B115" t="s">
        <v>121</v>
      </c>
      <c r="C115">
        <v>7007502</v>
      </c>
      <c r="D115" s="2">
        <v>1.32E-2</v>
      </c>
      <c r="E115" s="1">
        <v>91362</v>
      </c>
      <c r="F115">
        <v>58</v>
      </c>
      <c r="G115">
        <v>120340</v>
      </c>
      <c r="H115">
        <v>-8371</v>
      </c>
      <c r="I115">
        <v>218</v>
      </c>
      <c r="J115">
        <v>26</v>
      </c>
      <c r="K115">
        <v>5.81</v>
      </c>
      <c r="L115">
        <v>0.85</v>
      </c>
      <c r="N115">
        <f>+population[[#This Row],[Population(2025)]]*1</f>
        <v>7007502</v>
      </c>
      <c r="O115">
        <f>+population[[#This Row],[YearlyChange]]*1</f>
        <v>1.32E-2</v>
      </c>
      <c r="P115">
        <f>+population[[#This Row],[NetChange]]*1</f>
        <v>91362</v>
      </c>
      <c r="Q115">
        <f>+population[[#This Row],[Density(P/Km²)]]*1</f>
        <v>58</v>
      </c>
      <c r="R115">
        <f>+population[[#This Row],[Land Area(Km²)]]*1</f>
        <v>120340</v>
      </c>
      <c r="S115">
        <f>+population[[#This Row],[Migrants(net)]]*1</f>
        <v>-8371</v>
      </c>
      <c r="T115">
        <f>+population[[#This Row],[Fert.Rate]]*1</f>
        <v>218</v>
      </c>
      <c r="U115">
        <f>+population[[#This Row],[MedianAge]]*1</f>
        <v>26</v>
      </c>
      <c r="V115">
        <f>+population[[#This Row],[UrbanPop %]]*1</f>
        <v>5.81</v>
      </c>
      <c r="W115">
        <f>+population[[#This Row],[WorldShare]]*1</f>
        <v>0.85</v>
      </c>
    </row>
    <row r="116" spans="1:23" x14ac:dyDescent="0.25">
      <c r="A116">
        <v>110</v>
      </c>
      <c r="B116" t="s">
        <v>122</v>
      </c>
      <c r="C116">
        <v>6714560</v>
      </c>
      <c r="D116" s="2">
        <v>-6.4000000000000003E-3</v>
      </c>
      <c r="E116" s="1">
        <v>-43129</v>
      </c>
      <c r="F116">
        <v>62</v>
      </c>
      <c r="G116">
        <v>108560</v>
      </c>
      <c r="H116">
        <v>-2961</v>
      </c>
      <c r="I116">
        <v>174</v>
      </c>
      <c r="J116">
        <v>448</v>
      </c>
      <c r="K116">
        <v>7.71</v>
      </c>
      <c r="L116">
        <v>0.82</v>
      </c>
      <c r="N116">
        <f>+population[[#This Row],[Population(2025)]]*1</f>
        <v>6714560</v>
      </c>
      <c r="O116">
        <f>+population[[#This Row],[YearlyChange]]*1</f>
        <v>-6.4000000000000003E-3</v>
      </c>
      <c r="P116">
        <f>+population[[#This Row],[NetChange]]*1</f>
        <v>-43129</v>
      </c>
      <c r="Q116">
        <f>+population[[#This Row],[Density(P/Km²)]]*1</f>
        <v>62</v>
      </c>
      <c r="R116">
        <f>+population[[#This Row],[Land Area(Km²)]]*1</f>
        <v>108560</v>
      </c>
      <c r="S116">
        <f>+population[[#This Row],[Migrants(net)]]*1</f>
        <v>-2961</v>
      </c>
      <c r="T116">
        <f>+population[[#This Row],[Fert.Rate]]*1</f>
        <v>174</v>
      </c>
      <c r="U116">
        <f>+population[[#This Row],[MedianAge]]*1</f>
        <v>448</v>
      </c>
      <c r="V116">
        <f>+population[[#This Row],[UrbanPop %]]*1</f>
        <v>7.71</v>
      </c>
      <c r="W116">
        <f>+population[[#This Row],[WorldShare]]*1</f>
        <v>0.82</v>
      </c>
    </row>
    <row r="117" spans="1:23" x14ac:dyDescent="0.25">
      <c r="A117">
        <v>111</v>
      </c>
      <c r="B117" t="s">
        <v>123</v>
      </c>
      <c r="C117">
        <v>6689039</v>
      </c>
      <c r="D117" s="2">
        <v>-7.0000000000000001E-3</v>
      </c>
      <c r="E117" s="1">
        <v>-47177</v>
      </c>
      <c r="F117">
        <v>76</v>
      </c>
      <c r="G117">
        <v>87460</v>
      </c>
      <c r="H117">
        <v>-13086</v>
      </c>
      <c r="I117">
        <v>15</v>
      </c>
      <c r="J117">
        <v>444</v>
      </c>
      <c r="K117">
        <v>7.36</v>
      </c>
      <c r="L117">
        <v>0.81</v>
      </c>
      <c r="N117">
        <f>+population[[#This Row],[Population(2025)]]*1</f>
        <v>6689039</v>
      </c>
      <c r="O117">
        <f>+population[[#This Row],[YearlyChange]]*1</f>
        <v>-7.0000000000000001E-3</v>
      </c>
      <c r="P117">
        <f>+population[[#This Row],[NetChange]]*1</f>
        <v>-47177</v>
      </c>
      <c r="Q117">
        <f>+population[[#This Row],[Density(P/Km²)]]*1</f>
        <v>76</v>
      </c>
      <c r="R117">
        <f>+population[[#This Row],[Land Area(Km²)]]*1</f>
        <v>87460</v>
      </c>
      <c r="S117">
        <f>+population[[#This Row],[Migrants(net)]]*1</f>
        <v>-13086</v>
      </c>
      <c r="T117">
        <f>+population[[#This Row],[Fert.Rate]]*1</f>
        <v>15</v>
      </c>
      <c r="U117">
        <f>+population[[#This Row],[MedianAge]]*1</f>
        <v>444</v>
      </c>
      <c r="V117">
        <f>+population[[#This Row],[UrbanPop %]]*1</f>
        <v>7.36</v>
      </c>
      <c r="W117">
        <f>+population[[#This Row],[WorldShare]]*1</f>
        <v>0.81</v>
      </c>
    </row>
    <row r="118" spans="1:23" x14ac:dyDescent="0.25">
      <c r="A118">
        <v>112</v>
      </c>
      <c r="B118" t="s">
        <v>124</v>
      </c>
      <c r="C118">
        <v>6484437</v>
      </c>
      <c r="D118" s="2">
        <v>2.3900000000000001E-2</v>
      </c>
      <c r="E118" s="1">
        <v>151476</v>
      </c>
      <c r="F118">
        <v>19</v>
      </c>
      <c r="G118">
        <v>341500</v>
      </c>
      <c r="H118">
        <v>-2999</v>
      </c>
      <c r="I118">
        <v>405</v>
      </c>
      <c r="J118">
        <v>186</v>
      </c>
      <c r="K118">
        <v>6.98</v>
      </c>
      <c r="L118">
        <v>0.79</v>
      </c>
      <c r="N118">
        <f>+population[[#This Row],[Population(2025)]]*1</f>
        <v>6484437</v>
      </c>
      <c r="O118">
        <f>+population[[#This Row],[YearlyChange]]*1</f>
        <v>2.3900000000000001E-2</v>
      </c>
      <c r="P118">
        <f>+population[[#This Row],[NetChange]]*1</f>
        <v>151476</v>
      </c>
      <c r="Q118">
        <f>+population[[#This Row],[Density(P/Km²)]]*1</f>
        <v>19</v>
      </c>
      <c r="R118">
        <f>+population[[#This Row],[Land Area(Km²)]]*1</f>
        <v>341500</v>
      </c>
      <c r="S118">
        <f>+population[[#This Row],[Migrants(net)]]*1</f>
        <v>-2999</v>
      </c>
      <c r="T118">
        <f>+population[[#This Row],[Fert.Rate]]*1</f>
        <v>405</v>
      </c>
      <c r="U118">
        <f>+population[[#This Row],[MedianAge]]*1</f>
        <v>186</v>
      </c>
      <c r="V118">
        <f>+population[[#This Row],[UrbanPop %]]*1</f>
        <v>6.98</v>
      </c>
      <c r="W118">
        <f>+population[[#This Row],[WorldShare]]*1</f>
        <v>0.79</v>
      </c>
    </row>
    <row r="119" spans="1:23" x14ac:dyDescent="0.25">
      <c r="A119">
        <v>113</v>
      </c>
      <c r="B119" t="s">
        <v>125</v>
      </c>
      <c r="C119">
        <v>6365503</v>
      </c>
      <c r="D119" s="2">
        <v>4.3E-3</v>
      </c>
      <c r="E119" s="1">
        <v>27310</v>
      </c>
      <c r="F119">
        <v>307</v>
      </c>
      <c r="G119">
        <v>20720</v>
      </c>
      <c r="H119">
        <v>-23934</v>
      </c>
      <c r="I119">
        <v>175</v>
      </c>
      <c r="J119">
        <v>279</v>
      </c>
      <c r="K119">
        <v>7.99</v>
      </c>
      <c r="L119">
        <v>0.77</v>
      </c>
      <c r="N119">
        <f>+population[[#This Row],[Population(2025)]]*1</f>
        <v>6365503</v>
      </c>
      <c r="O119">
        <f>+population[[#This Row],[YearlyChange]]*1</f>
        <v>4.3E-3</v>
      </c>
      <c r="P119">
        <f>+population[[#This Row],[NetChange]]*1</f>
        <v>27310</v>
      </c>
      <c r="Q119">
        <f>+population[[#This Row],[Density(P/Km²)]]*1</f>
        <v>307</v>
      </c>
      <c r="R119">
        <f>+population[[#This Row],[Land Area(Km²)]]*1</f>
        <v>20720</v>
      </c>
      <c r="S119">
        <f>+population[[#This Row],[Migrants(net)]]*1</f>
        <v>-23934</v>
      </c>
      <c r="T119">
        <f>+population[[#This Row],[Fert.Rate]]*1</f>
        <v>175</v>
      </c>
      <c r="U119">
        <f>+population[[#This Row],[MedianAge]]*1</f>
        <v>279</v>
      </c>
      <c r="V119">
        <f>+population[[#This Row],[UrbanPop %]]*1</f>
        <v>7.99</v>
      </c>
      <c r="W119">
        <f>+population[[#This Row],[WorldShare]]*1</f>
        <v>0.77</v>
      </c>
    </row>
    <row r="120" spans="1:23" x14ac:dyDescent="0.25">
      <c r="A120">
        <v>114</v>
      </c>
      <c r="B120" t="s">
        <v>126</v>
      </c>
      <c r="C120">
        <v>6002507</v>
      </c>
      <c r="D120" s="2">
        <v>4.1999999999999997E-3</v>
      </c>
      <c r="E120" s="1">
        <v>25095</v>
      </c>
      <c r="F120">
        <v>141</v>
      </c>
      <c r="G120">
        <v>42430</v>
      </c>
      <c r="H120">
        <v>22103</v>
      </c>
      <c r="I120">
        <v>152</v>
      </c>
      <c r="J120">
        <v>413</v>
      </c>
      <c r="K120">
        <v>8.74</v>
      </c>
      <c r="L120">
        <v>0.73</v>
      </c>
      <c r="N120">
        <f>+population[[#This Row],[Population(2025)]]*1</f>
        <v>6002507</v>
      </c>
      <c r="O120">
        <f>+population[[#This Row],[YearlyChange]]*1</f>
        <v>4.1999999999999997E-3</v>
      </c>
      <c r="P120">
        <f>+population[[#This Row],[NetChange]]*1</f>
        <v>25095</v>
      </c>
      <c r="Q120">
        <f>+population[[#This Row],[Density(P/Km²)]]*1</f>
        <v>141</v>
      </c>
      <c r="R120">
        <f>+population[[#This Row],[Land Area(Km²)]]*1</f>
        <v>42430</v>
      </c>
      <c r="S120">
        <f>+population[[#This Row],[Migrants(net)]]*1</f>
        <v>22103</v>
      </c>
      <c r="T120">
        <f>+population[[#This Row],[Fert.Rate]]*1</f>
        <v>152</v>
      </c>
      <c r="U120">
        <f>+population[[#This Row],[MedianAge]]*1</f>
        <v>413</v>
      </c>
      <c r="V120">
        <f>+population[[#This Row],[UrbanPop %]]*1</f>
        <v>8.74</v>
      </c>
      <c r="W120">
        <f>+population[[#This Row],[WorldShare]]*1</f>
        <v>0.73</v>
      </c>
    </row>
    <row r="121" spans="1:23" x14ac:dyDescent="0.25">
      <c r="A121">
        <v>115</v>
      </c>
      <c r="B121" t="s">
        <v>127</v>
      </c>
      <c r="C121">
        <v>5870750</v>
      </c>
      <c r="D121" s="2">
        <v>6.6E-3</v>
      </c>
      <c r="E121" s="1">
        <v>38363</v>
      </c>
      <c r="F121">
        <v>8387</v>
      </c>
      <c r="G121">
        <v>700</v>
      </c>
      <c r="H121">
        <v>16892</v>
      </c>
      <c r="I121">
        <v>96</v>
      </c>
      <c r="J121">
        <v>362</v>
      </c>
      <c r="K121">
        <v>0</v>
      </c>
      <c r="L121">
        <v>0.71</v>
      </c>
      <c r="N121">
        <f>+population[[#This Row],[Population(2025)]]*1</f>
        <v>5870750</v>
      </c>
      <c r="O121">
        <f>+population[[#This Row],[YearlyChange]]*1</f>
        <v>6.6E-3</v>
      </c>
      <c r="P121">
        <f>+population[[#This Row],[NetChange]]*1</f>
        <v>38363</v>
      </c>
      <c r="Q121">
        <f>+population[[#This Row],[Density(P/Km²)]]*1</f>
        <v>8387</v>
      </c>
      <c r="R121">
        <f>+population[[#This Row],[Land Area(Km²)]]*1</f>
        <v>700</v>
      </c>
      <c r="S121">
        <f>+population[[#This Row],[Migrants(net)]]*1</f>
        <v>16892</v>
      </c>
      <c r="T121">
        <f>+population[[#This Row],[Fert.Rate]]*1</f>
        <v>96</v>
      </c>
      <c r="U121">
        <f>+population[[#This Row],[MedianAge]]*1</f>
        <v>362</v>
      </c>
      <c r="V121">
        <f>+population[[#This Row],[UrbanPop %]]*1</f>
        <v>0</v>
      </c>
      <c r="W121">
        <f>+population[[#This Row],[WorldShare]]*1</f>
        <v>0.71</v>
      </c>
    </row>
    <row r="122" spans="1:23" x14ac:dyDescent="0.25">
      <c r="A122">
        <v>116</v>
      </c>
      <c r="B122" t="s">
        <v>128</v>
      </c>
      <c r="C122">
        <v>5849421</v>
      </c>
      <c r="D122" s="2">
        <v>7.4999999999999997E-3</v>
      </c>
      <c r="E122" s="1">
        <v>43459</v>
      </c>
      <c r="F122">
        <v>572</v>
      </c>
      <c r="G122">
        <v>10230</v>
      </c>
      <c r="H122">
        <v>-10230</v>
      </c>
      <c r="I122">
        <v>221</v>
      </c>
      <c r="J122">
        <v>288</v>
      </c>
      <c r="K122">
        <v>0.86</v>
      </c>
      <c r="L122">
        <v>0.71</v>
      </c>
      <c r="N122">
        <f>+population[[#This Row],[Population(2025)]]*1</f>
        <v>5849421</v>
      </c>
      <c r="O122">
        <f>+population[[#This Row],[YearlyChange]]*1</f>
        <v>7.4999999999999997E-3</v>
      </c>
      <c r="P122">
        <f>+population[[#This Row],[NetChange]]*1</f>
        <v>43459</v>
      </c>
      <c r="Q122">
        <f>+population[[#This Row],[Density(P/Km²)]]*1</f>
        <v>572</v>
      </c>
      <c r="R122">
        <f>+population[[#This Row],[Land Area(Km²)]]*1</f>
        <v>10230</v>
      </c>
      <c r="S122">
        <f>+population[[#This Row],[Migrants(net)]]*1</f>
        <v>-10230</v>
      </c>
      <c r="T122">
        <f>+population[[#This Row],[Fert.Rate]]*1</f>
        <v>221</v>
      </c>
      <c r="U122">
        <f>+population[[#This Row],[MedianAge]]*1</f>
        <v>288</v>
      </c>
      <c r="V122">
        <f>+population[[#This Row],[UrbanPop %]]*1</f>
        <v>0.86</v>
      </c>
      <c r="W122">
        <f>+population[[#This Row],[WorldShare]]*1</f>
        <v>0.71</v>
      </c>
    </row>
    <row r="123" spans="1:23" x14ac:dyDescent="0.25">
      <c r="A123">
        <v>117</v>
      </c>
      <c r="B123" t="s">
        <v>129</v>
      </c>
      <c r="C123">
        <v>5731206</v>
      </c>
      <c r="D123" s="2">
        <v>2.1100000000000001E-2</v>
      </c>
      <c r="E123" s="1">
        <v>118389</v>
      </c>
      <c r="F123">
        <v>60</v>
      </c>
      <c r="G123">
        <v>96320</v>
      </c>
      <c r="H123">
        <v>-9870</v>
      </c>
      <c r="I123">
        <v>379</v>
      </c>
      <c r="J123">
        <v>188</v>
      </c>
      <c r="K123">
        <v>0.55000000000000004</v>
      </c>
      <c r="L123">
        <v>0.7</v>
      </c>
      <c r="N123">
        <f>+population[[#This Row],[Population(2025)]]*1</f>
        <v>5731206</v>
      </c>
      <c r="O123">
        <f>+population[[#This Row],[YearlyChange]]*1</f>
        <v>2.1100000000000001E-2</v>
      </c>
      <c r="P123">
        <f>+population[[#This Row],[NetChange]]*1</f>
        <v>118389</v>
      </c>
      <c r="Q123">
        <f>+population[[#This Row],[Density(P/Km²)]]*1</f>
        <v>60</v>
      </c>
      <c r="R123">
        <f>+population[[#This Row],[Land Area(Km²)]]*1</f>
        <v>96320</v>
      </c>
      <c r="S123">
        <f>+population[[#This Row],[Migrants(net)]]*1</f>
        <v>-9870</v>
      </c>
      <c r="T123">
        <f>+population[[#This Row],[Fert.Rate]]*1</f>
        <v>379</v>
      </c>
      <c r="U123">
        <f>+population[[#This Row],[MedianAge]]*1</f>
        <v>188</v>
      </c>
      <c r="V123">
        <f>+population[[#This Row],[UrbanPop %]]*1</f>
        <v>0.55000000000000004</v>
      </c>
      <c r="W123">
        <f>+population[[#This Row],[WorldShare]]*1</f>
        <v>0.7</v>
      </c>
    </row>
    <row r="124" spans="1:23" x14ac:dyDescent="0.25">
      <c r="A124">
        <v>118</v>
      </c>
      <c r="B124" t="s">
        <v>130</v>
      </c>
      <c r="C124">
        <v>5623329</v>
      </c>
      <c r="D124" s="2">
        <v>1.1000000000000001E-3</v>
      </c>
      <c r="E124" s="1">
        <v>6019</v>
      </c>
      <c r="F124">
        <v>19</v>
      </c>
      <c r="G124">
        <v>303890</v>
      </c>
      <c r="H124">
        <v>18246</v>
      </c>
      <c r="I124">
        <v>13</v>
      </c>
      <c r="J124">
        <v>432</v>
      </c>
      <c r="K124">
        <v>8.67</v>
      </c>
      <c r="L124">
        <v>0.68</v>
      </c>
      <c r="N124">
        <f>+population[[#This Row],[Population(2025)]]*1</f>
        <v>5623329</v>
      </c>
      <c r="O124">
        <f>+population[[#This Row],[YearlyChange]]*1</f>
        <v>1.1000000000000001E-3</v>
      </c>
      <c r="P124">
        <f>+population[[#This Row],[NetChange]]*1</f>
        <v>6019</v>
      </c>
      <c r="Q124">
        <f>+population[[#This Row],[Density(P/Km²)]]*1</f>
        <v>19</v>
      </c>
      <c r="R124">
        <f>+population[[#This Row],[Land Area(Km²)]]*1</f>
        <v>303890</v>
      </c>
      <c r="S124">
        <f>+population[[#This Row],[Migrants(net)]]*1</f>
        <v>18246</v>
      </c>
      <c r="T124">
        <f>+population[[#This Row],[Fert.Rate]]*1</f>
        <v>13</v>
      </c>
      <c r="U124">
        <f>+population[[#This Row],[MedianAge]]*1</f>
        <v>432</v>
      </c>
      <c r="V124">
        <f>+population[[#This Row],[UrbanPop %]]*1</f>
        <v>8.67</v>
      </c>
      <c r="W124">
        <f>+population[[#This Row],[WorldShare]]*1</f>
        <v>0.68</v>
      </c>
    </row>
    <row r="125" spans="1:23" x14ac:dyDescent="0.25">
      <c r="A125">
        <v>119</v>
      </c>
      <c r="B125" t="s">
        <v>131</v>
      </c>
      <c r="C125">
        <v>5623071</v>
      </c>
      <c r="D125" s="2">
        <v>8.3000000000000001E-3</v>
      </c>
      <c r="E125" s="1">
        <v>46411</v>
      </c>
      <c r="F125">
        <v>15</v>
      </c>
      <c r="G125">
        <v>365268</v>
      </c>
      <c r="H125">
        <v>29798</v>
      </c>
      <c r="I125">
        <v>142</v>
      </c>
      <c r="J125">
        <v>398</v>
      </c>
      <c r="K125">
        <v>8.59</v>
      </c>
      <c r="L125">
        <v>0.68</v>
      </c>
      <c r="N125">
        <f>+population[[#This Row],[Population(2025)]]*1</f>
        <v>5623071</v>
      </c>
      <c r="O125">
        <f>+population[[#This Row],[YearlyChange]]*1</f>
        <v>8.3000000000000001E-3</v>
      </c>
      <c r="P125">
        <f>+population[[#This Row],[NetChange]]*1</f>
        <v>46411</v>
      </c>
      <c r="Q125">
        <f>+population[[#This Row],[Density(P/Km²)]]*1</f>
        <v>15</v>
      </c>
      <c r="R125">
        <f>+population[[#This Row],[Land Area(Km²)]]*1</f>
        <v>365268</v>
      </c>
      <c r="S125">
        <f>+population[[#This Row],[Migrants(net)]]*1</f>
        <v>29798</v>
      </c>
      <c r="T125">
        <f>+population[[#This Row],[Fert.Rate]]*1</f>
        <v>142</v>
      </c>
      <c r="U125">
        <f>+population[[#This Row],[MedianAge]]*1</f>
        <v>398</v>
      </c>
      <c r="V125">
        <f>+population[[#This Row],[UrbanPop %]]*1</f>
        <v>8.59</v>
      </c>
      <c r="W125">
        <f>+population[[#This Row],[WorldShare]]*1</f>
        <v>0.68</v>
      </c>
    </row>
    <row r="126" spans="1:23" x14ac:dyDescent="0.25">
      <c r="A126">
        <v>120</v>
      </c>
      <c r="B126" t="s">
        <v>132</v>
      </c>
      <c r="C126">
        <v>5589623</v>
      </c>
      <c r="D126" s="2">
        <v>1.7100000000000001E-2</v>
      </c>
      <c r="E126" s="1">
        <v>94180</v>
      </c>
      <c r="F126">
        <v>929</v>
      </c>
      <c r="G126">
        <v>6020</v>
      </c>
      <c r="H126">
        <v>-23156</v>
      </c>
      <c r="I126">
        <v>319</v>
      </c>
      <c r="J126">
        <v>201</v>
      </c>
      <c r="K126">
        <v>8.42</v>
      </c>
      <c r="L126">
        <v>0.68</v>
      </c>
      <c r="N126">
        <f>+population[[#This Row],[Population(2025)]]*1</f>
        <v>5589623</v>
      </c>
      <c r="O126">
        <f>+population[[#This Row],[YearlyChange]]*1</f>
        <v>1.7100000000000001E-2</v>
      </c>
      <c r="P126">
        <f>+population[[#This Row],[NetChange]]*1</f>
        <v>94180</v>
      </c>
      <c r="Q126">
        <f>+population[[#This Row],[Density(P/Km²)]]*1</f>
        <v>929</v>
      </c>
      <c r="R126">
        <f>+population[[#This Row],[Land Area(Km²)]]*1</f>
        <v>6020</v>
      </c>
      <c r="S126">
        <f>+population[[#This Row],[Migrants(net)]]*1</f>
        <v>-23156</v>
      </c>
      <c r="T126">
        <f>+population[[#This Row],[Fert.Rate]]*1</f>
        <v>319</v>
      </c>
      <c r="U126">
        <f>+population[[#This Row],[MedianAge]]*1</f>
        <v>201</v>
      </c>
      <c r="V126">
        <f>+population[[#This Row],[UrbanPop %]]*1</f>
        <v>8.42</v>
      </c>
      <c r="W126">
        <f>+population[[#This Row],[WorldShare]]*1</f>
        <v>0.68</v>
      </c>
    </row>
    <row r="127" spans="1:23" x14ac:dyDescent="0.25">
      <c r="A127">
        <v>121</v>
      </c>
      <c r="B127" t="s">
        <v>133</v>
      </c>
      <c r="C127">
        <v>5513282</v>
      </c>
      <c r="D127" s="2">
        <v>3.4299999999999997E-2</v>
      </c>
      <c r="E127" s="1">
        <v>182592</v>
      </c>
      <c r="F127">
        <v>9</v>
      </c>
      <c r="G127">
        <v>622980</v>
      </c>
      <c r="H127">
        <v>-14693</v>
      </c>
      <c r="I127">
        <v>581</v>
      </c>
      <c r="J127">
        <v>145</v>
      </c>
      <c r="K127">
        <v>4.45</v>
      </c>
      <c r="L127">
        <v>0.67</v>
      </c>
      <c r="N127">
        <f>+population[[#This Row],[Population(2025)]]*1</f>
        <v>5513282</v>
      </c>
      <c r="O127">
        <f>+population[[#This Row],[YearlyChange]]*1</f>
        <v>3.4299999999999997E-2</v>
      </c>
      <c r="P127">
        <f>+population[[#This Row],[NetChange]]*1</f>
        <v>182592</v>
      </c>
      <c r="Q127">
        <f>+population[[#This Row],[Density(P/Km²)]]*1</f>
        <v>9</v>
      </c>
      <c r="R127">
        <f>+population[[#This Row],[Land Area(Km²)]]*1</f>
        <v>622980</v>
      </c>
      <c r="S127">
        <f>+population[[#This Row],[Migrants(net)]]*1</f>
        <v>-14693</v>
      </c>
      <c r="T127">
        <f>+population[[#This Row],[Fert.Rate]]*1</f>
        <v>581</v>
      </c>
      <c r="U127">
        <f>+population[[#This Row],[MedianAge]]*1</f>
        <v>145</v>
      </c>
      <c r="V127">
        <f>+population[[#This Row],[UrbanPop %]]*1</f>
        <v>4.45</v>
      </c>
      <c r="W127">
        <f>+population[[#This Row],[WorldShare]]*1</f>
        <v>0.67</v>
      </c>
    </row>
    <row r="128" spans="1:23" x14ac:dyDescent="0.25">
      <c r="A128">
        <v>122</v>
      </c>
      <c r="B128" t="s">
        <v>134</v>
      </c>
      <c r="C128">
        <v>5494691</v>
      </c>
      <c r="D128" s="2">
        <v>4.0399999999999998E-2</v>
      </c>
      <c r="E128" s="1">
        <v>213153</v>
      </c>
      <c r="F128">
        <v>18</v>
      </c>
      <c r="G128">
        <v>309500</v>
      </c>
      <c r="H128">
        <v>113734</v>
      </c>
      <c r="I128">
        <v>248</v>
      </c>
      <c r="J128">
        <v>297</v>
      </c>
      <c r="K128">
        <v>9.08</v>
      </c>
      <c r="L128">
        <v>0.67</v>
      </c>
      <c r="N128">
        <f>+population[[#This Row],[Population(2025)]]*1</f>
        <v>5494691</v>
      </c>
      <c r="O128">
        <f>+population[[#This Row],[YearlyChange]]*1</f>
        <v>4.0399999999999998E-2</v>
      </c>
      <c r="P128">
        <f>+population[[#This Row],[NetChange]]*1</f>
        <v>213153</v>
      </c>
      <c r="Q128">
        <f>+population[[#This Row],[Density(P/Km²)]]*1</f>
        <v>18</v>
      </c>
      <c r="R128">
        <f>+population[[#This Row],[Land Area(Km²)]]*1</f>
        <v>309500</v>
      </c>
      <c r="S128">
        <f>+population[[#This Row],[Migrants(net)]]*1</f>
        <v>113734</v>
      </c>
      <c r="T128">
        <f>+population[[#This Row],[Fert.Rate]]*1</f>
        <v>248</v>
      </c>
      <c r="U128">
        <f>+population[[#This Row],[MedianAge]]*1</f>
        <v>297</v>
      </c>
      <c r="V128">
        <f>+population[[#This Row],[UrbanPop %]]*1</f>
        <v>9.08</v>
      </c>
      <c r="W128">
        <f>+population[[#This Row],[WorldShare]]*1</f>
        <v>0.67</v>
      </c>
    </row>
    <row r="129" spans="1:23" x14ac:dyDescent="0.25">
      <c r="A129">
        <v>123</v>
      </c>
      <c r="B129" t="s">
        <v>135</v>
      </c>
      <c r="C129">
        <v>5474881</v>
      </c>
      <c r="D129" s="2">
        <v>-5.7999999999999996E-3</v>
      </c>
      <c r="E129" s="1">
        <v>-31879</v>
      </c>
      <c r="F129">
        <v>114</v>
      </c>
      <c r="G129">
        <v>48088</v>
      </c>
      <c r="H129">
        <v>-31377</v>
      </c>
      <c r="I129">
        <v>157</v>
      </c>
      <c r="J129">
        <v>423</v>
      </c>
      <c r="K129">
        <v>0.54</v>
      </c>
      <c r="L129">
        <v>0.67</v>
      </c>
      <c r="N129">
        <f>+population[[#This Row],[Population(2025)]]*1</f>
        <v>5474881</v>
      </c>
      <c r="O129">
        <f>+population[[#This Row],[YearlyChange]]*1</f>
        <v>-5.7999999999999996E-3</v>
      </c>
      <c r="P129">
        <f>+population[[#This Row],[NetChange]]*1</f>
        <v>-31879</v>
      </c>
      <c r="Q129">
        <f>+population[[#This Row],[Density(P/Km²)]]*1</f>
        <v>114</v>
      </c>
      <c r="R129">
        <f>+population[[#This Row],[Land Area(Km²)]]*1</f>
        <v>48088</v>
      </c>
      <c r="S129">
        <f>+population[[#This Row],[Migrants(net)]]*1</f>
        <v>-31377</v>
      </c>
      <c r="T129">
        <f>+population[[#This Row],[Fert.Rate]]*1</f>
        <v>157</v>
      </c>
      <c r="U129">
        <f>+population[[#This Row],[MedianAge]]*1</f>
        <v>423</v>
      </c>
      <c r="V129">
        <f>+population[[#This Row],[UrbanPop %]]*1</f>
        <v>0.54</v>
      </c>
      <c r="W129">
        <f>+population[[#This Row],[WorldShare]]*1</f>
        <v>0.67</v>
      </c>
    </row>
    <row r="130" spans="1:23" x14ac:dyDescent="0.25">
      <c r="A130">
        <v>124</v>
      </c>
      <c r="B130" t="s">
        <v>136</v>
      </c>
      <c r="C130">
        <v>5315065</v>
      </c>
      <c r="D130" s="2">
        <v>2.8199999999999999E-2</v>
      </c>
      <c r="E130" s="1">
        <v>145670</v>
      </c>
      <c r="F130">
        <v>5</v>
      </c>
      <c r="G130">
        <v>1030700</v>
      </c>
      <c r="H130">
        <v>-5044</v>
      </c>
      <c r="I130">
        <v>456</v>
      </c>
      <c r="J130">
        <v>174</v>
      </c>
      <c r="K130">
        <v>6.03</v>
      </c>
      <c r="L130">
        <v>0.65</v>
      </c>
      <c r="N130">
        <f>+population[[#This Row],[Population(2025)]]*1</f>
        <v>5315065</v>
      </c>
      <c r="O130">
        <f>+population[[#This Row],[YearlyChange]]*1</f>
        <v>2.8199999999999999E-2</v>
      </c>
      <c r="P130">
        <f>+population[[#This Row],[NetChange]]*1</f>
        <v>145670</v>
      </c>
      <c r="Q130">
        <f>+population[[#This Row],[Density(P/Km²)]]*1</f>
        <v>5</v>
      </c>
      <c r="R130">
        <f>+population[[#This Row],[Land Area(Km²)]]*1</f>
        <v>1030700</v>
      </c>
      <c r="S130">
        <f>+population[[#This Row],[Migrants(net)]]*1</f>
        <v>-5044</v>
      </c>
      <c r="T130">
        <f>+population[[#This Row],[Fert.Rate]]*1</f>
        <v>456</v>
      </c>
      <c r="U130">
        <f>+population[[#This Row],[MedianAge]]*1</f>
        <v>174</v>
      </c>
      <c r="V130">
        <f>+population[[#This Row],[UrbanPop %]]*1</f>
        <v>6.03</v>
      </c>
      <c r="W130">
        <f>+population[[#This Row],[WorldShare]]*1</f>
        <v>0.65</v>
      </c>
    </row>
    <row r="131" spans="1:23" x14ac:dyDescent="0.25">
      <c r="A131">
        <v>125</v>
      </c>
      <c r="B131" t="s">
        <v>137</v>
      </c>
      <c r="C131">
        <v>5308039</v>
      </c>
      <c r="D131" s="2">
        <v>1.01E-2</v>
      </c>
      <c r="E131" s="1">
        <v>53022</v>
      </c>
      <c r="F131">
        <v>77</v>
      </c>
      <c r="G131">
        <v>68890</v>
      </c>
      <c r="H131">
        <v>35417</v>
      </c>
      <c r="I131">
        <v>16</v>
      </c>
      <c r="J131">
        <v>39</v>
      </c>
      <c r="K131">
        <v>6.21</v>
      </c>
      <c r="L131">
        <v>0.64</v>
      </c>
      <c r="N131">
        <f>+population[[#This Row],[Population(2025)]]*1</f>
        <v>5308039</v>
      </c>
      <c r="O131">
        <f>+population[[#This Row],[YearlyChange]]*1</f>
        <v>1.01E-2</v>
      </c>
      <c r="P131">
        <f>+population[[#This Row],[NetChange]]*1</f>
        <v>53022</v>
      </c>
      <c r="Q131">
        <f>+population[[#This Row],[Density(P/Km²)]]*1</f>
        <v>77</v>
      </c>
      <c r="R131">
        <f>+population[[#This Row],[Land Area(Km²)]]*1</f>
        <v>68890</v>
      </c>
      <c r="S131">
        <f>+population[[#This Row],[Migrants(net)]]*1</f>
        <v>35417</v>
      </c>
      <c r="T131">
        <f>+population[[#This Row],[Fert.Rate]]*1</f>
        <v>16</v>
      </c>
      <c r="U131">
        <f>+population[[#This Row],[MedianAge]]*1</f>
        <v>39</v>
      </c>
      <c r="V131">
        <f>+population[[#This Row],[UrbanPop %]]*1</f>
        <v>6.21</v>
      </c>
      <c r="W131">
        <f>+population[[#This Row],[WorldShare]]*1</f>
        <v>0.64</v>
      </c>
    </row>
    <row r="132" spans="1:23" x14ac:dyDescent="0.25">
      <c r="A132">
        <v>126</v>
      </c>
      <c r="B132" t="s">
        <v>138</v>
      </c>
      <c r="C132">
        <v>5251899</v>
      </c>
      <c r="D132" s="2">
        <v>7.3000000000000001E-3</v>
      </c>
      <c r="E132" s="1">
        <v>37955</v>
      </c>
      <c r="F132">
        <v>20</v>
      </c>
      <c r="G132">
        <v>263310</v>
      </c>
      <c r="H132">
        <v>17403</v>
      </c>
      <c r="I132">
        <v>165</v>
      </c>
      <c r="J132">
        <v>377</v>
      </c>
      <c r="K132">
        <v>8.36</v>
      </c>
      <c r="L132">
        <v>0.64</v>
      </c>
      <c r="N132">
        <f>+population[[#This Row],[Population(2025)]]*1</f>
        <v>5251899</v>
      </c>
      <c r="O132">
        <f>+population[[#This Row],[YearlyChange]]*1</f>
        <v>7.3000000000000001E-3</v>
      </c>
      <c r="P132">
        <f>+population[[#This Row],[NetChange]]*1</f>
        <v>37955</v>
      </c>
      <c r="Q132">
        <f>+population[[#This Row],[Density(P/Km²)]]*1</f>
        <v>20</v>
      </c>
      <c r="R132">
        <f>+population[[#This Row],[Land Area(Km²)]]*1</f>
        <v>263310</v>
      </c>
      <c r="S132">
        <f>+population[[#This Row],[Migrants(net)]]*1</f>
        <v>17403</v>
      </c>
      <c r="T132">
        <f>+population[[#This Row],[Fert.Rate]]*1</f>
        <v>165</v>
      </c>
      <c r="U132">
        <f>+population[[#This Row],[MedianAge]]*1</f>
        <v>377</v>
      </c>
      <c r="V132">
        <f>+population[[#This Row],[UrbanPop %]]*1</f>
        <v>8.36</v>
      </c>
      <c r="W132">
        <f>+population[[#This Row],[WorldShare]]*1</f>
        <v>0.64</v>
      </c>
    </row>
    <row r="133" spans="1:23" x14ac:dyDescent="0.25">
      <c r="A133">
        <v>127</v>
      </c>
      <c r="B133" t="s">
        <v>139</v>
      </c>
      <c r="C133">
        <v>5152950</v>
      </c>
      <c r="D133" s="2">
        <v>4.4999999999999997E-3</v>
      </c>
      <c r="E133" s="1">
        <v>23040</v>
      </c>
      <c r="F133">
        <v>101</v>
      </c>
      <c r="G133">
        <v>51060</v>
      </c>
      <c r="H133">
        <v>1000</v>
      </c>
      <c r="I133">
        <v>131</v>
      </c>
      <c r="J133">
        <v>352</v>
      </c>
      <c r="K133">
        <v>8.52</v>
      </c>
      <c r="L133">
        <v>0.63</v>
      </c>
      <c r="N133">
        <f>+population[[#This Row],[Population(2025)]]*1</f>
        <v>5152950</v>
      </c>
      <c r="O133">
        <f>+population[[#This Row],[YearlyChange]]*1</f>
        <v>4.4999999999999997E-3</v>
      </c>
      <c r="P133">
        <f>+population[[#This Row],[NetChange]]*1</f>
        <v>23040</v>
      </c>
      <c r="Q133">
        <f>+population[[#This Row],[Density(P/Km²)]]*1</f>
        <v>101</v>
      </c>
      <c r="R133">
        <f>+population[[#This Row],[Land Area(Km²)]]*1</f>
        <v>51060</v>
      </c>
      <c r="S133">
        <f>+population[[#This Row],[Migrants(net)]]*1</f>
        <v>1000</v>
      </c>
      <c r="T133">
        <f>+population[[#This Row],[Fert.Rate]]*1</f>
        <v>131</v>
      </c>
      <c r="U133">
        <f>+population[[#This Row],[MedianAge]]*1</f>
        <v>352</v>
      </c>
      <c r="V133">
        <f>+population[[#This Row],[UrbanPop %]]*1</f>
        <v>8.52</v>
      </c>
      <c r="W133">
        <f>+population[[#This Row],[WorldShare]]*1</f>
        <v>0.63</v>
      </c>
    </row>
    <row r="134" spans="1:23" x14ac:dyDescent="0.25">
      <c r="A134">
        <v>128</v>
      </c>
      <c r="B134" t="s">
        <v>140</v>
      </c>
      <c r="C134">
        <v>5026078</v>
      </c>
      <c r="D134" s="2">
        <v>1.8599999999999998E-2</v>
      </c>
      <c r="E134" s="1">
        <v>91571</v>
      </c>
      <c r="F134">
        <v>282</v>
      </c>
      <c r="G134">
        <v>17820</v>
      </c>
      <c r="H134">
        <v>42775</v>
      </c>
      <c r="I134">
        <v>15</v>
      </c>
      <c r="J134">
        <v>348</v>
      </c>
      <c r="K134">
        <v>9.16</v>
      </c>
      <c r="L134">
        <v>0.61</v>
      </c>
      <c r="N134">
        <f>+population[[#This Row],[Population(2025)]]*1</f>
        <v>5026078</v>
      </c>
      <c r="O134">
        <f>+population[[#This Row],[YearlyChange]]*1</f>
        <v>1.8599999999999998E-2</v>
      </c>
      <c r="P134">
        <f>+population[[#This Row],[NetChange]]*1</f>
        <v>91571</v>
      </c>
      <c r="Q134">
        <f>+population[[#This Row],[Density(P/Km²)]]*1</f>
        <v>282</v>
      </c>
      <c r="R134">
        <f>+population[[#This Row],[Land Area(Km²)]]*1</f>
        <v>17820</v>
      </c>
      <c r="S134">
        <f>+population[[#This Row],[Migrants(net)]]*1</f>
        <v>42775</v>
      </c>
      <c r="T134">
        <f>+population[[#This Row],[Fert.Rate]]*1</f>
        <v>15</v>
      </c>
      <c r="U134">
        <f>+population[[#This Row],[MedianAge]]*1</f>
        <v>348</v>
      </c>
      <c r="V134">
        <f>+population[[#This Row],[UrbanPop %]]*1</f>
        <v>9.16</v>
      </c>
      <c r="W134">
        <f>+population[[#This Row],[WorldShare]]*1</f>
        <v>0.61</v>
      </c>
    </row>
    <row r="135" spans="1:23" x14ac:dyDescent="0.25">
      <c r="A135">
        <v>129</v>
      </c>
      <c r="B135" t="s">
        <v>141</v>
      </c>
      <c r="C135">
        <v>4571189</v>
      </c>
      <c r="D135" s="2">
        <v>1.23E-2</v>
      </c>
      <c r="E135" s="1">
        <v>55612</v>
      </c>
      <c r="F135">
        <v>61</v>
      </c>
      <c r="G135">
        <v>74340</v>
      </c>
      <c r="H135">
        <v>6151</v>
      </c>
      <c r="I135">
        <v>209</v>
      </c>
      <c r="J135">
        <v>303</v>
      </c>
      <c r="K135">
        <v>7.07</v>
      </c>
      <c r="L135">
        <v>0.56000000000000005</v>
      </c>
      <c r="N135">
        <f>+population[[#This Row],[Population(2025)]]*1</f>
        <v>4571189</v>
      </c>
      <c r="O135">
        <f>+population[[#This Row],[YearlyChange]]*1</f>
        <v>1.23E-2</v>
      </c>
      <c r="P135">
        <f>+population[[#This Row],[NetChange]]*1</f>
        <v>55612</v>
      </c>
      <c r="Q135">
        <f>+population[[#This Row],[Density(P/Km²)]]*1</f>
        <v>61</v>
      </c>
      <c r="R135">
        <f>+population[[#This Row],[Land Area(Km²)]]*1</f>
        <v>74340</v>
      </c>
      <c r="S135">
        <f>+population[[#This Row],[Migrants(net)]]*1</f>
        <v>6151</v>
      </c>
      <c r="T135">
        <f>+population[[#This Row],[Fert.Rate]]*1</f>
        <v>209</v>
      </c>
      <c r="U135">
        <f>+population[[#This Row],[MedianAge]]*1</f>
        <v>303</v>
      </c>
      <c r="V135">
        <f>+population[[#This Row],[UrbanPop %]]*1</f>
        <v>7.07</v>
      </c>
      <c r="W135">
        <f>+population[[#This Row],[WorldShare]]*1</f>
        <v>0.56000000000000005</v>
      </c>
    </row>
    <row r="136" spans="1:23" x14ac:dyDescent="0.25">
      <c r="A136">
        <v>130</v>
      </c>
      <c r="B136" t="s">
        <v>142</v>
      </c>
      <c r="C136">
        <v>3848160</v>
      </c>
      <c r="D136" s="2">
        <v>-7.0000000000000001E-3</v>
      </c>
      <c r="E136" s="1">
        <v>-27165</v>
      </c>
      <c r="F136">
        <v>69</v>
      </c>
      <c r="G136">
        <v>55960</v>
      </c>
      <c r="H136">
        <v>-3481</v>
      </c>
      <c r="I136">
        <v>147</v>
      </c>
      <c r="J136">
        <v>453</v>
      </c>
      <c r="K136">
        <v>6.17</v>
      </c>
      <c r="L136">
        <v>0.47</v>
      </c>
      <c r="N136">
        <f>+population[[#This Row],[Population(2025)]]*1</f>
        <v>3848160</v>
      </c>
      <c r="O136">
        <f>+population[[#This Row],[YearlyChange]]*1</f>
        <v>-7.0000000000000001E-3</v>
      </c>
      <c r="P136">
        <f>+population[[#This Row],[NetChange]]*1</f>
        <v>-27165</v>
      </c>
      <c r="Q136">
        <f>+population[[#This Row],[Density(P/Km²)]]*1</f>
        <v>69</v>
      </c>
      <c r="R136">
        <f>+population[[#This Row],[Land Area(Km²)]]*1</f>
        <v>55960</v>
      </c>
      <c r="S136">
        <f>+population[[#This Row],[Migrants(net)]]*1</f>
        <v>-3481</v>
      </c>
      <c r="T136">
        <f>+population[[#This Row],[Fert.Rate]]*1</f>
        <v>147</v>
      </c>
      <c r="U136">
        <f>+population[[#This Row],[MedianAge]]*1</f>
        <v>453</v>
      </c>
      <c r="V136">
        <f>+population[[#This Row],[UrbanPop %]]*1</f>
        <v>6.17</v>
      </c>
      <c r="W136">
        <f>+population[[#This Row],[WorldShare]]*1</f>
        <v>0.47</v>
      </c>
    </row>
    <row r="137" spans="1:23" x14ac:dyDescent="0.25">
      <c r="A137">
        <v>131</v>
      </c>
      <c r="B137" t="s">
        <v>143</v>
      </c>
      <c r="C137">
        <v>3806671</v>
      </c>
      <c r="D137" s="2">
        <v>-2.9999999999999997E-4</v>
      </c>
      <c r="E137" s="1">
        <v>-999</v>
      </c>
      <c r="F137">
        <v>55</v>
      </c>
      <c r="G137">
        <v>69490</v>
      </c>
      <c r="H137">
        <v>1283</v>
      </c>
      <c r="I137">
        <v>179</v>
      </c>
      <c r="J137">
        <v>373</v>
      </c>
      <c r="K137">
        <v>0.62</v>
      </c>
      <c r="L137">
        <v>0.46</v>
      </c>
      <c r="N137">
        <f>+population[[#This Row],[Population(2025)]]*1</f>
        <v>3806671</v>
      </c>
      <c r="O137">
        <f>+population[[#This Row],[YearlyChange]]*1</f>
        <v>-2.9999999999999997E-4</v>
      </c>
      <c r="P137">
        <f>+population[[#This Row],[NetChange]]*1</f>
        <v>-999</v>
      </c>
      <c r="Q137">
        <f>+population[[#This Row],[Density(P/Km²)]]*1</f>
        <v>55</v>
      </c>
      <c r="R137">
        <f>+population[[#This Row],[Land Area(Km²)]]*1</f>
        <v>69490</v>
      </c>
      <c r="S137">
        <f>+population[[#This Row],[Migrants(net)]]*1</f>
        <v>1283</v>
      </c>
      <c r="T137">
        <f>+population[[#This Row],[Fert.Rate]]*1</f>
        <v>179</v>
      </c>
      <c r="U137">
        <f>+population[[#This Row],[MedianAge]]*1</f>
        <v>373</v>
      </c>
      <c r="V137">
        <f>+population[[#This Row],[UrbanPop %]]*1</f>
        <v>0.62</v>
      </c>
      <c r="W137">
        <f>+population[[#This Row],[WorldShare]]*1</f>
        <v>0.46</v>
      </c>
    </row>
    <row r="138" spans="1:23" x14ac:dyDescent="0.25">
      <c r="A138">
        <v>132</v>
      </c>
      <c r="B138" t="s">
        <v>144</v>
      </c>
      <c r="C138">
        <v>3607003</v>
      </c>
      <c r="D138" s="2">
        <v>2.0199999999999999E-2</v>
      </c>
      <c r="E138" s="1">
        <v>71400</v>
      </c>
      <c r="F138">
        <v>36</v>
      </c>
      <c r="G138">
        <v>101000</v>
      </c>
      <c r="H138">
        <v>-6698</v>
      </c>
      <c r="I138">
        <v>361</v>
      </c>
      <c r="J138">
        <v>192</v>
      </c>
      <c r="K138">
        <v>7.48</v>
      </c>
      <c r="L138">
        <v>0.44</v>
      </c>
      <c r="N138">
        <f>+population[[#This Row],[Population(2025)]]*1</f>
        <v>3607003</v>
      </c>
      <c r="O138">
        <f>+population[[#This Row],[YearlyChange]]*1</f>
        <v>2.0199999999999999E-2</v>
      </c>
      <c r="P138">
        <f>+population[[#This Row],[NetChange]]*1</f>
        <v>71400</v>
      </c>
      <c r="Q138">
        <f>+population[[#This Row],[Density(P/Km²)]]*1</f>
        <v>36</v>
      </c>
      <c r="R138">
        <f>+population[[#This Row],[Land Area(Km²)]]*1</f>
        <v>101000</v>
      </c>
      <c r="S138">
        <f>+population[[#This Row],[Migrants(net)]]*1</f>
        <v>-6698</v>
      </c>
      <c r="T138">
        <f>+population[[#This Row],[Fert.Rate]]*1</f>
        <v>361</v>
      </c>
      <c r="U138">
        <f>+population[[#This Row],[MedianAge]]*1</f>
        <v>192</v>
      </c>
      <c r="V138">
        <f>+population[[#This Row],[UrbanPop %]]*1</f>
        <v>7.48</v>
      </c>
      <c r="W138">
        <f>+population[[#This Row],[WorldShare]]*1</f>
        <v>0.44</v>
      </c>
    </row>
    <row r="139" spans="1:23" x14ac:dyDescent="0.25">
      <c r="A139">
        <v>133</v>
      </c>
      <c r="B139" t="s">
        <v>145</v>
      </c>
      <c r="C139">
        <v>3517100</v>
      </c>
      <c r="D139" s="2">
        <v>1.2E-2</v>
      </c>
      <c r="E139" s="1">
        <v>41560</v>
      </c>
      <c r="F139">
        <v>2</v>
      </c>
      <c r="G139">
        <v>1553560</v>
      </c>
      <c r="H139">
        <v>79</v>
      </c>
      <c r="I139">
        <v>258</v>
      </c>
      <c r="J139">
        <v>269</v>
      </c>
      <c r="K139">
        <v>6.72</v>
      </c>
      <c r="L139">
        <v>0.43</v>
      </c>
      <c r="N139">
        <f>+population[[#This Row],[Population(2025)]]*1</f>
        <v>3517100</v>
      </c>
      <c r="O139">
        <f>+population[[#This Row],[YearlyChange]]*1</f>
        <v>1.2E-2</v>
      </c>
      <c r="P139">
        <f>+population[[#This Row],[NetChange]]*1</f>
        <v>41560</v>
      </c>
      <c r="Q139">
        <f>+population[[#This Row],[Density(P/Km²)]]*1</f>
        <v>2</v>
      </c>
      <c r="R139">
        <f>+population[[#This Row],[Land Area(Km²)]]*1</f>
        <v>1553560</v>
      </c>
      <c r="S139">
        <f>+population[[#This Row],[Migrants(net)]]*1</f>
        <v>79</v>
      </c>
      <c r="T139">
        <f>+population[[#This Row],[Fert.Rate]]*1</f>
        <v>258</v>
      </c>
      <c r="U139">
        <f>+population[[#This Row],[MedianAge]]*1</f>
        <v>269</v>
      </c>
      <c r="V139">
        <f>+population[[#This Row],[UrbanPop %]]*1</f>
        <v>6.72</v>
      </c>
      <c r="W139">
        <f>+population[[#This Row],[WorldShare]]*1</f>
        <v>0.43</v>
      </c>
    </row>
    <row r="140" spans="1:23" x14ac:dyDescent="0.25">
      <c r="A140">
        <v>134</v>
      </c>
      <c r="B140" t="s">
        <v>146</v>
      </c>
      <c r="C140">
        <v>3384688</v>
      </c>
      <c r="D140" s="2">
        <v>-5.9999999999999995E-4</v>
      </c>
      <c r="E140" s="1">
        <v>-1900</v>
      </c>
      <c r="F140">
        <v>19</v>
      </c>
      <c r="G140">
        <v>175020</v>
      </c>
      <c r="H140">
        <v>-1338</v>
      </c>
      <c r="I140">
        <v>139</v>
      </c>
      <c r="J140">
        <v>364</v>
      </c>
      <c r="K140">
        <v>0</v>
      </c>
      <c r="L140">
        <v>0.41</v>
      </c>
      <c r="N140">
        <f>+population[[#This Row],[Population(2025)]]*1</f>
        <v>3384688</v>
      </c>
      <c r="O140">
        <f>+population[[#This Row],[YearlyChange]]*1</f>
        <v>-5.9999999999999995E-4</v>
      </c>
      <c r="P140">
        <f>+population[[#This Row],[NetChange]]*1</f>
        <v>-1900</v>
      </c>
      <c r="Q140">
        <f>+population[[#This Row],[Density(P/Km²)]]*1</f>
        <v>19</v>
      </c>
      <c r="R140">
        <f>+population[[#This Row],[Land Area(Km²)]]*1</f>
        <v>175020</v>
      </c>
      <c r="S140">
        <f>+population[[#This Row],[Migrants(net)]]*1</f>
        <v>-1338</v>
      </c>
      <c r="T140">
        <f>+population[[#This Row],[Fert.Rate]]*1</f>
        <v>139</v>
      </c>
      <c r="U140">
        <f>+population[[#This Row],[MedianAge]]*1</f>
        <v>364</v>
      </c>
      <c r="V140">
        <f>+population[[#This Row],[UrbanPop %]]*1</f>
        <v>0</v>
      </c>
      <c r="W140">
        <f>+population[[#This Row],[WorldShare]]*1</f>
        <v>0.41</v>
      </c>
    </row>
    <row r="141" spans="1:23" x14ac:dyDescent="0.25">
      <c r="A141">
        <v>135</v>
      </c>
      <c r="B141" t="s">
        <v>147</v>
      </c>
      <c r="C141">
        <v>3235289</v>
      </c>
      <c r="D141" s="2">
        <v>-2.0999999999999999E-3</v>
      </c>
      <c r="E141" s="1">
        <v>-6915</v>
      </c>
      <c r="F141">
        <v>365</v>
      </c>
      <c r="G141">
        <v>8870</v>
      </c>
      <c r="H141">
        <v>5495</v>
      </c>
      <c r="I141">
        <v>94</v>
      </c>
      <c r="J141">
        <v>458</v>
      </c>
      <c r="K141">
        <v>0</v>
      </c>
      <c r="L141">
        <v>0.39</v>
      </c>
      <c r="N141">
        <f>+population[[#This Row],[Population(2025)]]*1</f>
        <v>3235289</v>
      </c>
      <c r="O141">
        <f>+population[[#This Row],[YearlyChange]]*1</f>
        <v>-2.0999999999999999E-3</v>
      </c>
      <c r="P141">
        <f>+population[[#This Row],[NetChange]]*1</f>
        <v>-6915</v>
      </c>
      <c r="Q141">
        <f>+population[[#This Row],[Density(P/Km²)]]*1</f>
        <v>365</v>
      </c>
      <c r="R141">
        <f>+population[[#This Row],[Land Area(Km²)]]*1</f>
        <v>8870</v>
      </c>
      <c r="S141">
        <f>+population[[#This Row],[Migrants(net)]]*1</f>
        <v>5495</v>
      </c>
      <c r="T141">
        <f>+population[[#This Row],[Fert.Rate]]*1</f>
        <v>94</v>
      </c>
      <c r="U141">
        <f>+population[[#This Row],[MedianAge]]*1</f>
        <v>458</v>
      </c>
      <c r="V141">
        <f>+population[[#This Row],[UrbanPop %]]*1</f>
        <v>0</v>
      </c>
      <c r="W141">
        <f>+population[[#This Row],[WorldShare]]*1</f>
        <v>0.39</v>
      </c>
    </row>
    <row r="142" spans="1:23" x14ac:dyDescent="0.25">
      <c r="A142">
        <v>136</v>
      </c>
      <c r="B142" t="s">
        <v>148</v>
      </c>
      <c r="C142">
        <v>3140095</v>
      </c>
      <c r="D142" s="2">
        <v>-7.6E-3</v>
      </c>
      <c r="E142" s="1">
        <v>-24158</v>
      </c>
      <c r="F142">
        <v>62</v>
      </c>
      <c r="G142">
        <v>51000</v>
      </c>
      <c r="H142">
        <v>-6994</v>
      </c>
      <c r="I142">
        <v>15</v>
      </c>
      <c r="J142">
        <v>457</v>
      </c>
      <c r="K142">
        <v>5.63</v>
      </c>
      <c r="L142">
        <v>0.38</v>
      </c>
      <c r="N142">
        <f>+population[[#This Row],[Population(2025)]]*1</f>
        <v>3140095</v>
      </c>
      <c r="O142">
        <f>+population[[#This Row],[YearlyChange]]*1</f>
        <v>-7.6E-3</v>
      </c>
      <c r="P142">
        <f>+population[[#This Row],[NetChange]]*1</f>
        <v>-24158</v>
      </c>
      <c r="Q142">
        <f>+population[[#This Row],[Density(P/Km²)]]*1</f>
        <v>62</v>
      </c>
      <c r="R142">
        <f>+population[[#This Row],[Land Area(Km²)]]*1</f>
        <v>51000</v>
      </c>
      <c r="S142">
        <f>+population[[#This Row],[Migrants(net)]]*1</f>
        <v>-6994</v>
      </c>
      <c r="T142">
        <f>+population[[#This Row],[Fert.Rate]]*1</f>
        <v>15</v>
      </c>
      <c r="U142">
        <f>+population[[#This Row],[MedianAge]]*1</f>
        <v>457</v>
      </c>
      <c r="V142">
        <f>+population[[#This Row],[UrbanPop %]]*1</f>
        <v>5.63</v>
      </c>
      <c r="W142">
        <f>+population[[#This Row],[WorldShare]]*1</f>
        <v>0.38</v>
      </c>
    </row>
    <row r="143" spans="1:23" x14ac:dyDescent="0.25">
      <c r="A143">
        <v>137</v>
      </c>
      <c r="B143" t="s">
        <v>149</v>
      </c>
      <c r="C143">
        <v>3115889</v>
      </c>
      <c r="D143" s="2">
        <v>2.2100000000000002E-2</v>
      </c>
      <c r="E143" s="1">
        <v>67466</v>
      </c>
      <c r="F143">
        <v>268</v>
      </c>
      <c r="G143">
        <v>11610</v>
      </c>
      <c r="H143">
        <v>36288</v>
      </c>
      <c r="I143">
        <v>17</v>
      </c>
      <c r="J143">
        <v>335</v>
      </c>
      <c r="K143">
        <v>9.66</v>
      </c>
      <c r="L143">
        <v>0.38</v>
      </c>
      <c r="N143">
        <f>+population[[#This Row],[Population(2025)]]*1</f>
        <v>3115889</v>
      </c>
      <c r="O143">
        <f>+population[[#This Row],[YearlyChange]]*1</f>
        <v>2.2100000000000002E-2</v>
      </c>
      <c r="P143">
        <f>+population[[#This Row],[NetChange]]*1</f>
        <v>67466</v>
      </c>
      <c r="Q143">
        <f>+population[[#This Row],[Density(P/Km²)]]*1</f>
        <v>268</v>
      </c>
      <c r="R143">
        <f>+population[[#This Row],[Land Area(Km²)]]*1</f>
        <v>11610</v>
      </c>
      <c r="S143">
        <f>+population[[#This Row],[Migrants(net)]]*1</f>
        <v>36288</v>
      </c>
      <c r="T143">
        <f>+population[[#This Row],[Fert.Rate]]*1</f>
        <v>17</v>
      </c>
      <c r="U143">
        <f>+population[[#This Row],[MedianAge]]*1</f>
        <v>335</v>
      </c>
      <c r="V143">
        <f>+population[[#This Row],[UrbanPop %]]*1</f>
        <v>9.66</v>
      </c>
      <c r="W143">
        <f>+population[[#This Row],[WorldShare]]*1</f>
        <v>0.38</v>
      </c>
    </row>
    <row r="144" spans="1:23" x14ac:dyDescent="0.25">
      <c r="A144">
        <v>138</v>
      </c>
      <c r="B144" t="s">
        <v>150</v>
      </c>
      <c r="C144">
        <v>3092816</v>
      </c>
      <c r="D144" s="2">
        <v>2.07E-2</v>
      </c>
      <c r="E144" s="1">
        <v>62685</v>
      </c>
      <c r="F144">
        <v>4</v>
      </c>
      <c r="G144">
        <v>823290</v>
      </c>
      <c r="H144">
        <v>1866</v>
      </c>
      <c r="I144">
        <v>317</v>
      </c>
      <c r="J144">
        <v>213</v>
      </c>
      <c r="K144">
        <v>5.44</v>
      </c>
      <c r="L144">
        <v>0.38</v>
      </c>
      <c r="N144">
        <f>+population[[#This Row],[Population(2025)]]*1</f>
        <v>3092816</v>
      </c>
      <c r="O144">
        <f>+population[[#This Row],[YearlyChange]]*1</f>
        <v>2.07E-2</v>
      </c>
      <c r="P144">
        <f>+population[[#This Row],[NetChange]]*1</f>
        <v>62685</v>
      </c>
      <c r="Q144">
        <f>+population[[#This Row],[Density(P/Km²)]]*1</f>
        <v>4</v>
      </c>
      <c r="R144">
        <f>+population[[#This Row],[Land Area(Km²)]]*1</f>
        <v>823290</v>
      </c>
      <c r="S144">
        <f>+population[[#This Row],[Migrants(net)]]*1</f>
        <v>1866</v>
      </c>
      <c r="T144">
        <f>+population[[#This Row],[Fert.Rate]]*1</f>
        <v>317</v>
      </c>
      <c r="U144">
        <f>+population[[#This Row],[MedianAge]]*1</f>
        <v>213</v>
      </c>
      <c r="V144">
        <f>+population[[#This Row],[UrbanPop %]]*1</f>
        <v>5.44</v>
      </c>
      <c r="W144">
        <f>+population[[#This Row],[WorldShare]]*1</f>
        <v>0.38</v>
      </c>
    </row>
    <row r="145" spans="1:23" x14ac:dyDescent="0.25">
      <c r="A145">
        <v>139</v>
      </c>
      <c r="B145" t="s">
        <v>151</v>
      </c>
      <c r="C145">
        <v>2996106</v>
      </c>
      <c r="D145" s="2">
        <v>-1.2800000000000001E-2</v>
      </c>
      <c r="E145" s="1">
        <v>-38855</v>
      </c>
      <c r="F145">
        <v>91</v>
      </c>
      <c r="G145">
        <v>32850</v>
      </c>
      <c r="H145">
        <v>-29766</v>
      </c>
      <c r="I145">
        <v>172</v>
      </c>
      <c r="J145">
        <v>386</v>
      </c>
      <c r="K145">
        <v>5.77</v>
      </c>
      <c r="L145">
        <v>0.36</v>
      </c>
      <c r="N145">
        <f>+population[[#This Row],[Population(2025)]]*1</f>
        <v>2996106</v>
      </c>
      <c r="O145">
        <f>+population[[#This Row],[YearlyChange]]*1</f>
        <v>-1.2800000000000001E-2</v>
      </c>
      <c r="P145">
        <f>+population[[#This Row],[NetChange]]*1</f>
        <v>-38855</v>
      </c>
      <c r="Q145">
        <f>+population[[#This Row],[Density(P/Km²)]]*1</f>
        <v>91</v>
      </c>
      <c r="R145">
        <f>+population[[#This Row],[Land Area(Km²)]]*1</f>
        <v>32850</v>
      </c>
      <c r="S145">
        <f>+population[[#This Row],[Migrants(net)]]*1</f>
        <v>-29766</v>
      </c>
      <c r="T145">
        <f>+population[[#This Row],[Fert.Rate]]*1</f>
        <v>172</v>
      </c>
      <c r="U145">
        <f>+population[[#This Row],[MedianAge]]*1</f>
        <v>386</v>
      </c>
      <c r="V145">
        <f>+population[[#This Row],[UrbanPop %]]*1</f>
        <v>5.77</v>
      </c>
      <c r="W145">
        <f>+population[[#This Row],[WorldShare]]*1</f>
        <v>0.36</v>
      </c>
    </row>
    <row r="146" spans="1:23" x14ac:dyDescent="0.25">
      <c r="A146">
        <v>140</v>
      </c>
      <c r="B146" t="s">
        <v>152</v>
      </c>
      <c r="C146">
        <v>2952365</v>
      </c>
      <c r="D146" s="2">
        <v>-7.1999999999999998E-3</v>
      </c>
      <c r="E146" s="1">
        <v>-21475</v>
      </c>
      <c r="F146">
        <v>104</v>
      </c>
      <c r="G146">
        <v>28470</v>
      </c>
      <c r="H146">
        <v>-29013</v>
      </c>
      <c r="I146">
        <v>171</v>
      </c>
      <c r="J146">
        <v>366</v>
      </c>
      <c r="K146">
        <v>6.38</v>
      </c>
      <c r="L146">
        <v>0.36</v>
      </c>
      <c r="N146">
        <f>+population[[#This Row],[Population(2025)]]*1</f>
        <v>2952365</v>
      </c>
      <c r="O146">
        <f>+population[[#This Row],[YearlyChange]]*1</f>
        <v>-7.1999999999999998E-3</v>
      </c>
      <c r="P146">
        <f>+population[[#This Row],[NetChange]]*1</f>
        <v>-21475</v>
      </c>
      <c r="Q146">
        <f>+population[[#This Row],[Density(P/Km²)]]*1</f>
        <v>104</v>
      </c>
      <c r="R146">
        <f>+population[[#This Row],[Land Area(Km²)]]*1</f>
        <v>28470</v>
      </c>
      <c r="S146">
        <f>+population[[#This Row],[Migrants(net)]]*1</f>
        <v>-29013</v>
      </c>
      <c r="T146">
        <f>+population[[#This Row],[Fert.Rate]]*1</f>
        <v>171</v>
      </c>
      <c r="U146">
        <f>+population[[#This Row],[MedianAge]]*1</f>
        <v>366</v>
      </c>
      <c r="V146">
        <f>+population[[#This Row],[UrbanPop %]]*1</f>
        <v>6.38</v>
      </c>
      <c r="W146">
        <f>+population[[#This Row],[WorldShare]]*1</f>
        <v>0.36</v>
      </c>
    </row>
    <row r="147" spans="1:23" x14ac:dyDescent="0.25">
      <c r="A147">
        <v>141</v>
      </c>
      <c r="B147" t="s">
        <v>153</v>
      </c>
      <c r="C147">
        <v>2837077</v>
      </c>
      <c r="D147" s="2">
        <v>-6.9999999999999999E-4</v>
      </c>
      <c r="E147" s="1">
        <v>-2098</v>
      </c>
      <c r="F147">
        <v>262</v>
      </c>
      <c r="G147">
        <v>10830</v>
      </c>
      <c r="H147">
        <v>-11053</v>
      </c>
      <c r="I147">
        <v>134</v>
      </c>
      <c r="J147">
        <v>328</v>
      </c>
      <c r="K147">
        <v>6.02</v>
      </c>
      <c r="L147">
        <v>0.34</v>
      </c>
      <c r="N147">
        <f>+population[[#This Row],[Population(2025)]]*1</f>
        <v>2837077</v>
      </c>
      <c r="O147">
        <f>+population[[#This Row],[YearlyChange]]*1</f>
        <v>-6.9999999999999999E-4</v>
      </c>
      <c r="P147">
        <f>+population[[#This Row],[NetChange]]*1</f>
        <v>-2098</v>
      </c>
      <c r="Q147">
        <f>+population[[#This Row],[Density(P/Km²)]]*1</f>
        <v>262</v>
      </c>
      <c r="R147">
        <f>+population[[#This Row],[Land Area(Km²)]]*1</f>
        <v>10830</v>
      </c>
      <c r="S147">
        <f>+population[[#This Row],[Migrants(net)]]*1</f>
        <v>-11053</v>
      </c>
      <c r="T147">
        <f>+population[[#This Row],[Fert.Rate]]*1</f>
        <v>134</v>
      </c>
      <c r="U147">
        <f>+population[[#This Row],[MedianAge]]*1</f>
        <v>328</v>
      </c>
      <c r="V147">
        <f>+population[[#This Row],[UrbanPop %]]*1</f>
        <v>6.02</v>
      </c>
      <c r="W147">
        <f>+population[[#This Row],[WorldShare]]*1</f>
        <v>0.34</v>
      </c>
    </row>
    <row r="148" spans="1:23" x14ac:dyDescent="0.25">
      <c r="A148">
        <v>142</v>
      </c>
      <c r="B148" t="s">
        <v>154</v>
      </c>
      <c r="C148">
        <v>2830144</v>
      </c>
      <c r="D148" s="2">
        <v>-1.01E-2</v>
      </c>
      <c r="E148" s="1">
        <v>-28966</v>
      </c>
      <c r="F148">
        <v>45</v>
      </c>
      <c r="G148">
        <v>62674</v>
      </c>
      <c r="H148">
        <v>-24618</v>
      </c>
      <c r="I148">
        <v>122</v>
      </c>
      <c r="J148">
        <v>423</v>
      </c>
      <c r="K148">
        <v>6.82</v>
      </c>
      <c r="L148">
        <v>0.34</v>
      </c>
      <c r="N148">
        <f>+population[[#This Row],[Population(2025)]]*1</f>
        <v>2830144</v>
      </c>
      <c r="O148">
        <f>+population[[#This Row],[YearlyChange]]*1</f>
        <v>-1.01E-2</v>
      </c>
      <c r="P148">
        <f>+population[[#This Row],[NetChange]]*1</f>
        <v>-28966</v>
      </c>
      <c r="Q148">
        <f>+population[[#This Row],[Density(P/Km²)]]*1</f>
        <v>45</v>
      </c>
      <c r="R148">
        <f>+population[[#This Row],[Land Area(Km²)]]*1</f>
        <v>62674</v>
      </c>
      <c r="S148">
        <f>+population[[#This Row],[Migrants(net)]]*1</f>
        <v>-24618</v>
      </c>
      <c r="T148">
        <f>+population[[#This Row],[Fert.Rate]]*1</f>
        <v>122</v>
      </c>
      <c r="U148">
        <f>+population[[#This Row],[MedianAge]]*1</f>
        <v>423</v>
      </c>
      <c r="V148">
        <f>+population[[#This Row],[UrbanPop %]]*1</f>
        <v>6.82</v>
      </c>
      <c r="W148">
        <f>+population[[#This Row],[WorldShare]]*1</f>
        <v>0.34</v>
      </c>
    </row>
    <row r="149" spans="1:23" x14ac:dyDescent="0.25">
      <c r="A149">
        <v>143</v>
      </c>
      <c r="B149" t="s">
        <v>155</v>
      </c>
      <c r="C149">
        <v>2822093</v>
      </c>
      <c r="D149" s="2">
        <v>2.2499999999999999E-2</v>
      </c>
      <c r="E149" s="1">
        <v>62105</v>
      </c>
      <c r="F149">
        <v>279</v>
      </c>
      <c r="G149">
        <v>10120</v>
      </c>
      <c r="H149">
        <v>-2984</v>
      </c>
      <c r="I149">
        <v>38</v>
      </c>
      <c r="J149">
        <v>186</v>
      </c>
      <c r="K149">
        <v>6.13</v>
      </c>
      <c r="L149">
        <v>0.34</v>
      </c>
      <c r="N149">
        <f>+population[[#This Row],[Population(2025)]]*1</f>
        <v>2822093</v>
      </c>
      <c r="O149">
        <f>+population[[#This Row],[YearlyChange]]*1</f>
        <v>2.2499999999999999E-2</v>
      </c>
      <c r="P149">
        <f>+population[[#This Row],[NetChange]]*1</f>
        <v>62105</v>
      </c>
      <c r="Q149">
        <f>+population[[#This Row],[Density(P/Km²)]]*1</f>
        <v>279</v>
      </c>
      <c r="R149">
        <f>+population[[#This Row],[Land Area(Km²)]]*1</f>
        <v>10120</v>
      </c>
      <c r="S149">
        <f>+population[[#This Row],[Migrants(net)]]*1</f>
        <v>-2984</v>
      </c>
      <c r="T149">
        <f>+population[[#This Row],[Fert.Rate]]*1</f>
        <v>38</v>
      </c>
      <c r="U149">
        <f>+population[[#This Row],[MedianAge]]*1</f>
        <v>186</v>
      </c>
      <c r="V149">
        <f>+population[[#This Row],[UrbanPop %]]*1</f>
        <v>6.13</v>
      </c>
      <c r="W149">
        <f>+population[[#This Row],[WorldShare]]*1</f>
        <v>0.34</v>
      </c>
    </row>
    <row r="150" spans="1:23" x14ac:dyDescent="0.25">
      <c r="A150">
        <v>144</v>
      </c>
      <c r="B150" t="s">
        <v>156</v>
      </c>
      <c r="C150">
        <v>2771508</v>
      </c>
      <c r="D150" s="2">
        <v>-7.3000000000000001E-3</v>
      </c>
      <c r="E150" s="1">
        <v>-20257</v>
      </c>
      <c r="F150">
        <v>101</v>
      </c>
      <c r="G150">
        <v>27400</v>
      </c>
      <c r="H150">
        <v>-24230</v>
      </c>
      <c r="I150">
        <v>133</v>
      </c>
      <c r="J150">
        <v>373</v>
      </c>
      <c r="K150">
        <v>7.03</v>
      </c>
      <c r="L150">
        <v>0.34</v>
      </c>
      <c r="N150">
        <f>+population[[#This Row],[Population(2025)]]*1</f>
        <v>2771508</v>
      </c>
      <c r="O150">
        <f>+population[[#This Row],[YearlyChange]]*1</f>
        <v>-7.3000000000000001E-3</v>
      </c>
      <c r="P150">
        <f>+population[[#This Row],[NetChange]]*1</f>
        <v>-20257</v>
      </c>
      <c r="Q150">
        <f>+population[[#This Row],[Density(P/Km²)]]*1</f>
        <v>101</v>
      </c>
      <c r="R150">
        <f>+population[[#This Row],[Land Area(Km²)]]*1</f>
        <v>27400</v>
      </c>
      <c r="S150">
        <f>+population[[#This Row],[Migrants(net)]]*1</f>
        <v>-24230</v>
      </c>
      <c r="T150">
        <f>+population[[#This Row],[Fert.Rate]]*1</f>
        <v>133</v>
      </c>
      <c r="U150">
        <f>+population[[#This Row],[MedianAge]]*1</f>
        <v>373</v>
      </c>
      <c r="V150">
        <f>+population[[#This Row],[UrbanPop %]]*1</f>
        <v>7.03</v>
      </c>
      <c r="W150">
        <f>+population[[#This Row],[WorldShare]]*1</f>
        <v>0.34</v>
      </c>
    </row>
    <row r="151" spans="1:23" x14ac:dyDescent="0.25">
      <c r="A151">
        <v>145</v>
      </c>
      <c r="B151" t="s">
        <v>157</v>
      </c>
      <c r="C151">
        <v>2593130</v>
      </c>
      <c r="D151" s="2">
        <v>2.1299999999999999E-2</v>
      </c>
      <c r="E151" s="1">
        <v>54178</v>
      </c>
      <c r="F151">
        <v>10</v>
      </c>
      <c r="G151">
        <v>257670</v>
      </c>
      <c r="H151">
        <v>1116</v>
      </c>
      <c r="I151">
        <v>354</v>
      </c>
      <c r="J151">
        <v>215</v>
      </c>
      <c r="K151">
        <v>8.3699999999999992</v>
      </c>
      <c r="L151">
        <v>0.32</v>
      </c>
      <c r="N151">
        <f>+population[[#This Row],[Population(2025)]]*1</f>
        <v>2593130</v>
      </c>
      <c r="O151">
        <f>+population[[#This Row],[YearlyChange]]*1</f>
        <v>2.1299999999999999E-2</v>
      </c>
      <c r="P151">
        <f>+population[[#This Row],[NetChange]]*1</f>
        <v>54178</v>
      </c>
      <c r="Q151">
        <f>+population[[#This Row],[Density(P/Km²)]]*1</f>
        <v>10</v>
      </c>
      <c r="R151">
        <f>+population[[#This Row],[Land Area(Km²)]]*1</f>
        <v>257670</v>
      </c>
      <c r="S151">
        <f>+population[[#This Row],[Migrants(net)]]*1</f>
        <v>1116</v>
      </c>
      <c r="T151">
        <f>+population[[#This Row],[Fert.Rate]]*1</f>
        <v>354</v>
      </c>
      <c r="U151">
        <f>+population[[#This Row],[MedianAge]]*1</f>
        <v>215</v>
      </c>
      <c r="V151">
        <f>+population[[#This Row],[UrbanPop %]]*1</f>
        <v>8.3699999999999992</v>
      </c>
      <c r="W151">
        <f>+population[[#This Row],[WorldShare]]*1</f>
        <v>0.32</v>
      </c>
    </row>
    <row r="152" spans="1:23" x14ac:dyDescent="0.25">
      <c r="A152">
        <v>146</v>
      </c>
      <c r="B152" t="s">
        <v>158</v>
      </c>
      <c r="C152">
        <v>2562122</v>
      </c>
      <c r="D152" s="2">
        <v>1.6299999999999999E-2</v>
      </c>
      <c r="E152" s="1">
        <v>40983</v>
      </c>
      <c r="F152">
        <v>5</v>
      </c>
      <c r="G152">
        <v>566730</v>
      </c>
      <c r="H152">
        <v>-5665</v>
      </c>
      <c r="I152">
        <v>266</v>
      </c>
      <c r="J152">
        <v>234</v>
      </c>
      <c r="K152">
        <v>7.56</v>
      </c>
      <c r="L152">
        <v>0.31</v>
      </c>
      <c r="N152">
        <f>+population[[#This Row],[Population(2025)]]*1</f>
        <v>2562122</v>
      </c>
      <c r="O152">
        <f>+population[[#This Row],[YearlyChange]]*1</f>
        <v>1.6299999999999999E-2</v>
      </c>
      <c r="P152">
        <f>+population[[#This Row],[NetChange]]*1</f>
        <v>40983</v>
      </c>
      <c r="Q152">
        <f>+population[[#This Row],[Density(P/Km²)]]*1</f>
        <v>5</v>
      </c>
      <c r="R152">
        <f>+population[[#This Row],[Land Area(Km²)]]*1</f>
        <v>566730</v>
      </c>
      <c r="S152">
        <f>+population[[#This Row],[Migrants(net)]]*1</f>
        <v>-5665</v>
      </c>
      <c r="T152">
        <f>+population[[#This Row],[Fert.Rate]]*1</f>
        <v>266</v>
      </c>
      <c r="U152">
        <f>+population[[#This Row],[MedianAge]]*1</f>
        <v>234</v>
      </c>
      <c r="V152">
        <f>+population[[#This Row],[UrbanPop %]]*1</f>
        <v>7.56</v>
      </c>
      <c r="W152">
        <f>+population[[#This Row],[WorldShare]]*1</f>
        <v>0.31</v>
      </c>
    </row>
    <row r="153" spans="1:23" x14ac:dyDescent="0.25">
      <c r="A153">
        <v>147</v>
      </c>
      <c r="B153" t="s">
        <v>159</v>
      </c>
      <c r="C153">
        <v>2363325</v>
      </c>
      <c r="D153" s="2">
        <v>1.11E-2</v>
      </c>
      <c r="E153" s="1">
        <v>25902</v>
      </c>
      <c r="F153">
        <v>78</v>
      </c>
      <c r="G153">
        <v>30360</v>
      </c>
      <c r="H153">
        <v>-5192</v>
      </c>
      <c r="I153">
        <v>264</v>
      </c>
      <c r="J153">
        <v>218</v>
      </c>
      <c r="K153">
        <v>3.28</v>
      </c>
      <c r="L153">
        <v>0.28999999999999998</v>
      </c>
      <c r="N153">
        <f>+population[[#This Row],[Population(2025)]]*1</f>
        <v>2363325</v>
      </c>
      <c r="O153">
        <f>+population[[#This Row],[YearlyChange]]*1</f>
        <v>1.11E-2</v>
      </c>
      <c r="P153">
        <f>+population[[#This Row],[NetChange]]*1</f>
        <v>25902</v>
      </c>
      <c r="Q153">
        <f>+population[[#This Row],[Density(P/Km²)]]*1</f>
        <v>78</v>
      </c>
      <c r="R153">
        <f>+population[[#This Row],[Land Area(Km²)]]*1</f>
        <v>30360</v>
      </c>
      <c r="S153">
        <f>+population[[#This Row],[Migrants(net)]]*1</f>
        <v>-5192</v>
      </c>
      <c r="T153">
        <f>+population[[#This Row],[Fert.Rate]]*1</f>
        <v>264</v>
      </c>
      <c r="U153">
        <f>+population[[#This Row],[MedianAge]]*1</f>
        <v>218</v>
      </c>
      <c r="V153">
        <f>+population[[#This Row],[UrbanPop %]]*1</f>
        <v>3.28</v>
      </c>
      <c r="W153">
        <f>+population[[#This Row],[WorldShare]]*1</f>
        <v>0.28999999999999998</v>
      </c>
    </row>
    <row r="154" spans="1:23" x14ac:dyDescent="0.25">
      <c r="A154">
        <v>148</v>
      </c>
      <c r="B154" t="s">
        <v>160</v>
      </c>
      <c r="C154">
        <v>2249515</v>
      </c>
      <c r="D154" s="2">
        <v>2.1899999999999999E-2</v>
      </c>
      <c r="E154" s="1">
        <v>48163</v>
      </c>
      <c r="F154">
        <v>80</v>
      </c>
      <c r="G154">
        <v>28120</v>
      </c>
      <c r="H154">
        <v>-1373</v>
      </c>
      <c r="I154">
        <v>368</v>
      </c>
      <c r="J154">
        <v>194</v>
      </c>
      <c r="K154">
        <v>4.62</v>
      </c>
      <c r="L154">
        <v>0.27</v>
      </c>
      <c r="N154">
        <f>+population[[#This Row],[Population(2025)]]*1</f>
        <v>2249515</v>
      </c>
      <c r="O154">
        <f>+population[[#This Row],[YearlyChange]]*1</f>
        <v>2.1899999999999999E-2</v>
      </c>
      <c r="P154">
        <f>+population[[#This Row],[NetChange]]*1</f>
        <v>48163</v>
      </c>
      <c r="Q154">
        <f>+population[[#This Row],[Density(P/Km²)]]*1</f>
        <v>80</v>
      </c>
      <c r="R154">
        <f>+population[[#This Row],[Land Area(Km²)]]*1</f>
        <v>28120</v>
      </c>
      <c r="S154">
        <f>+population[[#This Row],[Migrants(net)]]*1</f>
        <v>-1373</v>
      </c>
      <c r="T154">
        <f>+population[[#This Row],[Fert.Rate]]*1</f>
        <v>368</v>
      </c>
      <c r="U154">
        <f>+population[[#This Row],[MedianAge]]*1</f>
        <v>194</v>
      </c>
      <c r="V154">
        <f>+population[[#This Row],[UrbanPop %]]*1</f>
        <v>4.62</v>
      </c>
      <c r="W154">
        <f>+population[[#This Row],[WorldShare]]*1</f>
        <v>0.27</v>
      </c>
    </row>
    <row r="155" spans="1:23" x14ac:dyDescent="0.25">
      <c r="A155">
        <v>149</v>
      </c>
      <c r="B155" t="s">
        <v>161</v>
      </c>
      <c r="C155">
        <v>2117072</v>
      </c>
      <c r="D155" s="2">
        <v>-8.0000000000000004E-4</v>
      </c>
      <c r="E155" s="1">
        <v>-1625</v>
      </c>
      <c r="F155">
        <v>105</v>
      </c>
      <c r="G155">
        <v>20140</v>
      </c>
      <c r="H155">
        <v>2711</v>
      </c>
      <c r="I155">
        <v>158</v>
      </c>
      <c r="J155">
        <v>446</v>
      </c>
      <c r="K155">
        <v>5.57</v>
      </c>
      <c r="L155">
        <v>0.26</v>
      </c>
      <c r="N155">
        <f>+population[[#This Row],[Population(2025)]]*1</f>
        <v>2117072</v>
      </c>
      <c r="O155">
        <f>+population[[#This Row],[YearlyChange]]*1</f>
        <v>-8.0000000000000004E-4</v>
      </c>
      <c r="P155">
        <f>+population[[#This Row],[NetChange]]*1</f>
        <v>-1625</v>
      </c>
      <c r="Q155">
        <f>+population[[#This Row],[Density(P/Km²)]]*1</f>
        <v>105</v>
      </c>
      <c r="R155">
        <f>+population[[#This Row],[Land Area(Km²)]]*1</f>
        <v>20140</v>
      </c>
      <c r="S155">
        <f>+population[[#This Row],[Migrants(net)]]*1</f>
        <v>2711</v>
      </c>
      <c r="T155">
        <f>+population[[#This Row],[Fert.Rate]]*1</f>
        <v>158</v>
      </c>
      <c r="U155">
        <f>+population[[#This Row],[MedianAge]]*1</f>
        <v>446</v>
      </c>
      <c r="V155">
        <f>+population[[#This Row],[UrbanPop %]]*1</f>
        <v>5.57</v>
      </c>
      <c r="W155">
        <f>+population[[#This Row],[WorldShare]]*1</f>
        <v>0.26</v>
      </c>
    </row>
    <row r="156" spans="1:23" x14ac:dyDescent="0.25">
      <c r="A156">
        <v>150</v>
      </c>
      <c r="B156" t="s">
        <v>162</v>
      </c>
      <c r="C156">
        <v>1938431</v>
      </c>
      <c r="D156" s="2">
        <v>2.4299999999999999E-2</v>
      </c>
      <c r="E156" s="1">
        <v>45915</v>
      </c>
      <c r="F156">
        <v>69</v>
      </c>
      <c r="G156">
        <v>28050</v>
      </c>
      <c r="H156">
        <v>3812</v>
      </c>
      <c r="I156">
        <v>404</v>
      </c>
      <c r="J156">
        <v>209</v>
      </c>
      <c r="K156">
        <v>6.36</v>
      </c>
      <c r="L156">
        <v>0.24</v>
      </c>
      <c r="N156">
        <f>+population[[#This Row],[Population(2025)]]*1</f>
        <v>1938431</v>
      </c>
      <c r="O156">
        <f>+population[[#This Row],[YearlyChange]]*1</f>
        <v>2.4299999999999999E-2</v>
      </c>
      <c r="P156">
        <f>+population[[#This Row],[NetChange]]*1</f>
        <v>45915</v>
      </c>
      <c r="Q156">
        <f>+population[[#This Row],[Density(P/Km²)]]*1</f>
        <v>69</v>
      </c>
      <c r="R156">
        <f>+population[[#This Row],[Land Area(Km²)]]*1</f>
        <v>28050</v>
      </c>
      <c r="S156">
        <f>+population[[#This Row],[Migrants(net)]]*1</f>
        <v>3812</v>
      </c>
      <c r="T156">
        <f>+population[[#This Row],[Fert.Rate]]*1</f>
        <v>404</v>
      </c>
      <c r="U156">
        <f>+population[[#This Row],[MedianAge]]*1</f>
        <v>209</v>
      </c>
      <c r="V156">
        <f>+population[[#This Row],[UrbanPop %]]*1</f>
        <v>6.36</v>
      </c>
      <c r="W156">
        <f>+population[[#This Row],[WorldShare]]*1</f>
        <v>0.24</v>
      </c>
    </row>
    <row r="157" spans="1:23" x14ac:dyDescent="0.25">
      <c r="A157">
        <v>151</v>
      </c>
      <c r="B157" t="s">
        <v>163</v>
      </c>
      <c r="C157">
        <v>1853559</v>
      </c>
      <c r="D157" s="2">
        <v>-9.7999999999999997E-3</v>
      </c>
      <c r="E157" s="1">
        <v>-18312</v>
      </c>
      <c r="F157">
        <v>30</v>
      </c>
      <c r="G157">
        <v>62200</v>
      </c>
      <c r="H157">
        <v>-7330</v>
      </c>
      <c r="I157">
        <v>135</v>
      </c>
      <c r="J157">
        <v>436</v>
      </c>
      <c r="K157">
        <v>6.75</v>
      </c>
      <c r="L157">
        <v>0.23</v>
      </c>
      <c r="N157">
        <f>+population[[#This Row],[Population(2025)]]*1</f>
        <v>1853559</v>
      </c>
      <c r="O157">
        <f>+population[[#This Row],[YearlyChange]]*1</f>
        <v>-9.7999999999999997E-3</v>
      </c>
      <c r="P157">
        <f>+population[[#This Row],[NetChange]]*1</f>
        <v>-18312</v>
      </c>
      <c r="Q157">
        <f>+population[[#This Row],[Density(P/Km²)]]*1</f>
        <v>30</v>
      </c>
      <c r="R157">
        <f>+population[[#This Row],[Land Area(Km²)]]*1</f>
        <v>62200</v>
      </c>
      <c r="S157">
        <f>+population[[#This Row],[Migrants(net)]]*1</f>
        <v>-7330</v>
      </c>
      <c r="T157">
        <f>+population[[#This Row],[Fert.Rate]]*1</f>
        <v>135</v>
      </c>
      <c r="U157">
        <f>+population[[#This Row],[MedianAge]]*1</f>
        <v>436</v>
      </c>
      <c r="V157">
        <f>+population[[#This Row],[UrbanPop %]]*1</f>
        <v>6.75</v>
      </c>
      <c r="W157">
        <f>+population[[#This Row],[WorldShare]]*1</f>
        <v>0.23</v>
      </c>
    </row>
    <row r="158" spans="1:23" x14ac:dyDescent="0.25">
      <c r="A158">
        <v>152</v>
      </c>
      <c r="B158" t="s">
        <v>164</v>
      </c>
      <c r="C158">
        <v>1813791</v>
      </c>
      <c r="D158" s="2">
        <v>-5.1000000000000004E-3</v>
      </c>
      <c r="E158" s="1">
        <v>-9218</v>
      </c>
      <c r="F158">
        <v>72</v>
      </c>
      <c r="G158">
        <v>25220</v>
      </c>
      <c r="H158">
        <v>-5645</v>
      </c>
      <c r="I158">
        <v>147</v>
      </c>
      <c r="J158">
        <v>41</v>
      </c>
      <c r="K158">
        <v>6.94</v>
      </c>
      <c r="L158">
        <v>0.22</v>
      </c>
      <c r="N158">
        <f>+population[[#This Row],[Population(2025)]]*1</f>
        <v>1813791</v>
      </c>
      <c r="O158">
        <f>+population[[#This Row],[YearlyChange]]*1</f>
        <v>-5.1000000000000004E-3</v>
      </c>
      <c r="P158">
        <f>+population[[#This Row],[NetChange]]*1</f>
        <v>-9218</v>
      </c>
      <c r="Q158">
        <f>+population[[#This Row],[Density(P/Km²)]]*1</f>
        <v>72</v>
      </c>
      <c r="R158">
        <f>+population[[#This Row],[Land Area(Km²)]]*1</f>
        <v>25220</v>
      </c>
      <c r="S158">
        <f>+population[[#This Row],[Migrants(net)]]*1</f>
        <v>-5645</v>
      </c>
      <c r="T158">
        <f>+population[[#This Row],[Fert.Rate]]*1</f>
        <v>147</v>
      </c>
      <c r="U158">
        <f>+population[[#This Row],[MedianAge]]*1</f>
        <v>41</v>
      </c>
      <c r="V158">
        <f>+population[[#This Row],[UrbanPop %]]*1</f>
        <v>6.94</v>
      </c>
      <c r="W158">
        <f>+population[[#This Row],[WorldShare]]*1</f>
        <v>0.22</v>
      </c>
    </row>
    <row r="159" spans="1:23" x14ac:dyDescent="0.25">
      <c r="A159">
        <v>153</v>
      </c>
      <c r="B159" t="s">
        <v>165</v>
      </c>
      <c r="C159">
        <v>1643332</v>
      </c>
      <c r="D159" s="2">
        <v>2.2599999999999999E-2</v>
      </c>
      <c r="E159" s="1">
        <v>36283</v>
      </c>
      <c r="F159">
        <v>2162</v>
      </c>
      <c r="G159">
        <v>760</v>
      </c>
      <c r="H159">
        <v>18128</v>
      </c>
      <c r="I159">
        <v>178</v>
      </c>
      <c r="J159">
        <v>334</v>
      </c>
      <c r="K159">
        <v>0</v>
      </c>
      <c r="L159">
        <v>0.2</v>
      </c>
      <c r="N159">
        <f>+population[[#This Row],[Population(2025)]]*1</f>
        <v>1643332</v>
      </c>
      <c r="O159">
        <f>+population[[#This Row],[YearlyChange]]*1</f>
        <v>2.2599999999999999E-2</v>
      </c>
      <c r="P159">
        <f>+population[[#This Row],[NetChange]]*1</f>
        <v>36283</v>
      </c>
      <c r="Q159">
        <f>+population[[#This Row],[Density(P/Km²)]]*1</f>
        <v>2162</v>
      </c>
      <c r="R159">
        <f>+population[[#This Row],[Land Area(Km²)]]*1</f>
        <v>760</v>
      </c>
      <c r="S159">
        <f>+population[[#This Row],[Migrants(net)]]*1</f>
        <v>18128</v>
      </c>
      <c r="T159">
        <f>+population[[#This Row],[Fert.Rate]]*1</f>
        <v>178</v>
      </c>
      <c r="U159">
        <f>+population[[#This Row],[MedianAge]]*1</f>
        <v>334</v>
      </c>
      <c r="V159">
        <f>+population[[#This Row],[UrbanPop %]]*1</f>
        <v>0</v>
      </c>
      <c r="W159">
        <f>+population[[#This Row],[WorldShare]]*1</f>
        <v>0.2</v>
      </c>
    </row>
    <row r="160" spans="1:23" x14ac:dyDescent="0.25">
      <c r="A160">
        <v>154</v>
      </c>
      <c r="B160" t="s">
        <v>166</v>
      </c>
      <c r="C160">
        <v>1511155</v>
      </c>
      <c r="D160" s="2">
        <v>2.2000000000000001E-3</v>
      </c>
      <c r="E160" s="1">
        <v>3373</v>
      </c>
      <c r="F160">
        <v>295</v>
      </c>
      <c r="G160">
        <v>5130</v>
      </c>
      <c r="H160">
        <v>691</v>
      </c>
      <c r="I160">
        <v>152</v>
      </c>
      <c r="J160">
        <v>377</v>
      </c>
      <c r="K160">
        <v>4.91</v>
      </c>
      <c r="L160">
        <v>0.18</v>
      </c>
      <c r="N160">
        <f>+population[[#This Row],[Population(2025)]]*1</f>
        <v>1511155</v>
      </c>
      <c r="O160">
        <f>+population[[#This Row],[YearlyChange]]*1</f>
        <v>2.2000000000000001E-3</v>
      </c>
      <c r="P160">
        <f>+population[[#This Row],[NetChange]]*1</f>
        <v>3373</v>
      </c>
      <c r="Q160">
        <f>+population[[#This Row],[Density(P/Km²)]]*1</f>
        <v>295</v>
      </c>
      <c r="R160">
        <f>+population[[#This Row],[Land Area(Km²)]]*1</f>
        <v>5130</v>
      </c>
      <c r="S160">
        <f>+population[[#This Row],[Migrants(net)]]*1</f>
        <v>691</v>
      </c>
      <c r="T160">
        <f>+population[[#This Row],[Fert.Rate]]*1</f>
        <v>152</v>
      </c>
      <c r="U160">
        <f>+population[[#This Row],[MedianAge]]*1</f>
        <v>377</v>
      </c>
      <c r="V160">
        <f>+population[[#This Row],[UrbanPop %]]*1</f>
        <v>4.91</v>
      </c>
      <c r="W160">
        <f>+population[[#This Row],[WorldShare]]*1</f>
        <v>0.18</v>
      </c>
    </row>
    <row r="161" spans="1:23" x14ac:dyDescent="0.25">
      <c r="A161">
        <v>155</v>
      </c>
      <c r="B161" t="s">
        <v>167</v>
      </c>
      <c r="C161">
        <v>1418517</v>
      </c>
      <c r="D161" s="2">
        <v>1.2800000000000001E-2</v>
      </c>
      <c r="E161" s="1">
        <v>17879</v>
      </c>
      <c r="F161">
        <v>95</v>
      </c>
      <c r="G161">
        <v>14870</v>
      </c>
      <c r="H161">
        <v>-2550</v>
      </c>
      <c r="I161">
        <v>256</v>
      </c>
      <c r="J161">
        <v>217</v>
      </c>
      <c r="K161">
        <v>0.36</v>
      </c>
      <c r="L161">
        <v>0.17</v>
      </c>
      <c r="N161">
        <f>+population[[#This Row],[Population(2025)]]*1</f>
        <v>1418517</v>
      </c>
      <c r="O161">
        <f>+population[[#This Row],[YearlyChange]]*1</f>
        <v>1.2800000000000001E-2</v>
      </c>
      <c r="P161">
        <f>+population[[#This Row],[NetChange]]*1</f>
        <v>17879</v>
      </c>
      <c r="Q161">
        <f>+population[[#This Row],[Density(P/Km²)]]*1</f>
        <v>95</v>
      </c>
      <c r="R161">
        <f>+population[[#This Row],[Land Area(Km²)]]*1</f>
        <v>14870</v>
      </c>
      <c r="S161">
        <f>+population[[#This Row],[Migrants(net)]]*1</f>
        <v>-2550</v>
      </c>
      <c r="T161">
        <f>+population[[#This Row],[Fert.Rate]]*1</f>
        <v>256</v>
      </c>
      <c r="U161">
        <f>+population[[#This Row],[MedianAge]]*1</f>
        <v>217</v>
      </c>
      <c r="V161">
        <f>+population[[#This Row],[UrbanPop %]]*1</f>
        <v>0.36</v>
      </c>
      <c r="W161">
        <f>+population[[#This Row],[WorldShare]]*1</f>
        <v>0.17</v>
      </c>
    </row>
    <row r="162" spans="1:23" x14ac:dyDescent="0.25">
      <c r="A162">
        <v>156</v>
      </c>
      <c r="B162" t="s">
        <v>168</v>
      </c>
      <c r="C162">
        <v>1370754</v>
      </c>
      <c r="D162" s="2">
        <v>9.1999999999999998E-3</v>
      </c>
      <c r="E162" s="1">
        <v>12472</v>
      </c>
      <c r="F162">
        <v>148</v>
      </c>
      <c r="G162">
        <v>9240</v>
      </c>
      <c r="H162">
        <v>7749</v>
      </c>
      <c r="I162">
        <v>137</v>
      </c>
      <c r="J162">
        <v>386</v>
      </c>
      <c r="K162">
        <v>6.11</v>
      </c>
      <c r="L162">
        <v>0.17</v>
      </c>
      <c r="N162">
        <f>+population[[#This Row],[Population(2025)]]*1</f>
        <v>1370754</v>
      </c>
      <c r="O162">
        <f>+population[[#This Row],[YearlyChange]]*1</f>
        <v>9.1999999999999998E-3</v>
      </c>
      <c r="P162">
        <f>+population[[#This Row],[NetChange]]*1</f>
        <v>12472</v>
      </c>
      <c r="Q162">
        <f>+population[[#This Row],[Density(P/Km²)]]*1</f>
        <v>148</v>
      </c>
      <c r="R162">
        <f>+population[[#This Row],[Land Area(Km²)]]*1</f>
        <v>9240</v>
      </c>
      <c r="S162">
        <f>+population[[#This Row],[Migrants(net)]]*1</f>
        <v>7749</v>
      </c>
      <c r="T162">
        <f>+population[[#This Row],[Fert.Rate]]*1</f>
        <v>137</v>
      </c>
      <c r="U162">
        <f>+population[[#This Row],[MedianAge]]*1</f>
        <v>386</v>
      </c>
      <c r="V162">
        <f>+population[[#This Row],[UrbanPop %]]*1</f>
        <v>6.11</v>
      </c>
      <c r="W162">
        <f>+population[[#This Row],[WorldShare]]*1</f>
        <v>0.17</v>
      </c>
    </row>
    <row r="163" spans="1:23" x14ac:dyDescent="0.25">
      <c r="A163">
        <v>157</v>
      </c>
      <c r="B163" t="s">
        <v>169</v>
      </c>
      <c r="C163">
        <v>1344232</v>
      </c>
      <c r="D163" s="2">
        <v>-1.2E-2</v>
      </c>
      <c r="E163" s="1">
        <v>-16314</v>
      </c>
      <c r="F163">
        <v>32</v>
      </c>
      <c r="G163">
        <v>42390</v>
      </c>
      <c r="H163">
        <v>-13350</v>
      </c>
      <c r="I163">
        <v>138</v>
      </c>
      <c r="J163">
        <v>428</v>
      </c>
      <c r="K163">
        <v>6.69</v>
      </c>
      <c r="L163">
        <v>0.16</v>
      </c>
      <c r="N163">
        <f>+population[[#This Row],[Population(2025)]]*1</f>
        <v>1344232</v>
      </c>
      <c r="O163">
        <f>+population[[#This Row],[YearlyChange]]*1</f>
        <v>-1.2E-2</v>
      </c>
      <c r="P163">
        <f>+population[[#This Row],[NetChange]]*1</f>
        <v>-16314</v>
      </c>
      <c r="Q163">
        <f>+population[[#This Row],[Density(P/Km²)]]*1</f>
        <v>32</v>
      </c>
      <c r="R163">
        <f>+population[[#This Row],[Land Area(Km²)]]*1</f>
        <v>42390</v>
      </c>
      <c r="S163">
        <f>+population[[#This Row],[Migrants(net)]]*1</f>
        <v>-13350</v>
      </c>
      <c r="T163">
        <f>+population[[#This Row],[Fert.Rate]]*1</f>
        <v>138</v>
      </c>
      <c r="U163">
        <f>+population[[#This Row],[MedianAge]]*1</f>
        <v>428</v>
      </c>
      <c r="V163">
        <f>+population[[#This Row],[UrbanPop %]]*1</f>
        <v>6.69</v>
      </c>
      <c r="W163">
        <f>+population[[#This Row],[WorldShare]]*1</f>
        <v>0.16</v>
      </c>
    </row>
    <row r="164" spans="1:23" x14ac:dyDescent="0.25">
      <c r="A164">
        <v>158</v>
      </c>
      <c r="B164" t="s">
        <v>170</v>
      </c>
      <c r="C164">
        <v>1268280</v>
      </c>
      <c r="D164" s="2">
        <v>-2.3E-3</v>
      </c>
      <c r="E164" s="1">
        <v>-2889</v>
      </c>
      <c r="F164">
        <v>625</v>
      </c>
      <c r="G164">
        <v>2030</v>
      </c>
      <c r="H164">
        <v>-2784</v>
      </c>
      <c r="I164">
        <v>121</v>
      </c>
      <c r="J164">
        <v>378</v>
      </c>
      <c r="K164">
        <v>4.1500000000000004</v>
      </c>
      <c r="L164">
        <v>0.15</v>
      </c>
      <c r="N164">
        <f>+population[[#This Row],[Population(2025)]]*1</f>
        <v>1268280</v>
      </c>
      <c r="O164">
        <f>+population[[#This Row],[YearlyChange]]*1</f>
        <v>-2.3E-3</v>
      </c>
      <c r="P164">
        <f>+population[[#This Row],[NetChange]]*1</f>
        <v>-2889</v>
      </c>
      <c r="Q164">
        <f>+population[[#This Row],[Density(P/Km²)]]*1</f>
        <v>625</v>
      </c>
      <c r="R164">
        <f>+population[[#This Row],[Land Area(Km²)]]*1</f>
        <v>2030</v>
      </c>
      <c r="S164">
        <f>+population[[#This Row],[Migrants(net)]]*1</f>
        <v>-2784</v>
      </c>
      <c r="T164">
        <f>+population[[#This Row],[Fert.Rate]]*1</f>
        <v>121</v>
      </c>
      <c r="U164">
        <f>+population[[#This Row],[MedianAge]]*1</f>
        <v>378</v>
      </c>
      <c r="V164">
        <f>+population[[#This Row],[UrbanPop %]]*1</f>
        <v>4.1500000000000004</v>
      </c>
      <c r="W164">
        <f>+population[[#This Row],[WorldShare]]*1</f>
        <v>0.15</v>
      </c>
    </row>
    <row r="165" spans="1:23" x14ac:dyDescent="0.25">
      <c r="A165">
        <v>159</v>
      </c>
      <c r="B165" t="s">
        <v>171</v>
      </c>
      <c r="C165">
        <v>1256174</v>
      </c>
      <c r="D165" s="2">
        <v>1.0699999999999999E-2</v>
      </c>
      <c r="E165" s="1">
        <v>13352</v>
      </c>
      <c r="F165">
        <v>73</v>
      </c>
      <c r="G165">
        <v>17200</v>
      </c>
      <c r="H165">
        <v>-5775</v>
      </c>
      <c r="I165">
        <v>268</v>
      </c>
      <c r="J165">
        <v>225</v>
      </c>
      <c r="K165">
        <v>3.13</v>
      </c>
      <c r="L165">
        <v>0.15</v>
      </c>
      <c r="N165">
        <f>+population[[#This Row],[Population(2025)]]*1</f>
        <v>1256174</v>
      </c>
      <c r="O165">
        <f>+population[[#This Row],[YearlyChange]]*1</f>
        <v>1.0699999999999999E-2</v>
      </c>
      <c r="P165">
        <f>+population[[#This Row],[NetChange]]*1</f>
        <v>13352</v>
      </c>
      <c r="Q165">
        <f>+population[[#This Row],[Density(P/Km²)]]*1</f>
        <v>73</v>
      </c>
      <c r="R165">
        <f>+population[[#This Row],[Land Area(Km²)]]*1</f>
        <v>17200</v>
      </c>
      <c r="S165">
        <f>+population[[#This Row],[Migrants(net)]]*1</f>
        <v>-5775</v>
      </c>
      <c r="T165">
        <f>+population[[#This Row],[Fert.Rate]]*1</f>
        <v>268</v>
      </c>
      <c r="U165">
        <f>+population[[#This Row],[MedianAge]]*1</f>
        <v>225</v>
      </c>
      <c r="V165">
        <f>+population[[#This Row],[UrbanPop %]]*1</f>
        <v>3.13</v>
      </c>
      <c r="W165">
        <f>+population[[#This Row],[WorldShare]]*1</f>
        <v>0.15</v>
      </c>
    </row>
    <row r="166" spans="1:23" x14ac:dyDescent="0.25">
      <c r="A166">
        <v>160</v>
      </c>
      <c r="B166" t="s">
        <v>172</v>
      </c>
      <c r="C166">
        <v>1184076</v>
      </c>
      <c r="D166" s="2">
        <v>1.3100000000000001E-2</v>
      </c>
      <c r="E166" s="1">
        <v>15354</v>
      </c>
      <c r="F166">
        <v>51</v>
      </c>
      <c r="G166">
        <v>23180</v>
      </c>
      <c r="H166">
        <v>-581</v>
      </c>
      <c r="I166">
        <v>258</v>
      </c>
      <c r="J166">
        <v>249</v>
      </c>
      <c r="K166">
        <v>7.13</v>
      </c>
      <c r="L166">
        <v>0.14000000000000001</v>
      </c>
      <c r="N166">
        <f>+population[[#This Row],[Population(2025)]]*1</f>
        <v>1184076</v>
      </c>
      <c r="O166">
        <f>+population[[#This Row],[YearlyChange]]*1</f>
        <v>1.3100000000000001E-2</v>
      </c>
      <c r="P166">
        <f>+population[[#This Row],[NetChange]]*1</f>
        <v>15354</v>
      </c>
      <c r="Q166">
        <f>+population[[#This Row],[Density(P/Km²)]]*1</f>
        <v>51</v>
      </c>
      <c r="R166">
        <f>+population[[#This Row],[Land Area(Km²)]]*1</f>
        <v>23180</v>
      </c>
      <c r="S166">
        <f>+population[[#This Row],[Migrants(net)]]*1</f>
        <v>-581</v>
      </c>
      <c r="T166">
        <f>+population[[#This Row],[Fert.Rate]]*1</f>
        <v>258</v>
      </c>
      <c r="U166">
        <f>+population[[#This Row],[MedianAge]]*1</f>
        <v>249</v>
      </c>
      <c r="V166">
        <f>+population[[#This Row],[UrbanPop %]]*1</f>
        <v>7.13</v>
      </c>
      <c r="W166">
        <f>+population[[#This Row],[WorldShare]]*1</f>
        <v>0.14000000000000001</v>
      </c>
    </row>
    <row r="167" spans="1:23" x14ac:dyDescent="0.25">
      <c r="A167">
        <v>161</v>
      </c>
      <c r="B167" t="s">
        <v>173</v>
      </c>
      <c r="C167">
        <v>933154</v>
      </c>
      <c r="D167" s="2">
        <v>4.7000000000000002E-3</v>
      </c>
      <c r="E167" s="1">
        <v>4370</v>
      </c>
      <c r="F167">
        <v>51</v>
      </c>
      <c r="G167">
        <v>18270</v>
      </c>
      <c r="H167">
        <v>-3288</v>
      </c>
      <c r="I167">
        <v>225</v>
      </c>
      <c r="J167">
        <v>281</v>
      </c>
      <c r="K167">
        <v>6.08</v>
      </c>
      <c r="L167">
        <v>0.11</v>
      </c>
      <c r="N167">
        <f>+population[[#This Row],[Population(2025)]]*1</f>
        <v>933154</v>
      </c>
      <c r="O167">
        <f>+population[[#This Row],[YearlyChange]]*1</f>
        <v>4.7000000000000002E-3</v>
      </c>
      <c r="P167">
        <f>+population[[#This Row],[NetChange]]*1</f>
        <v>4370</v>
      </c>
      <c r="Q167">
        <f>+population[[#This Row],[Density(P/Km²)]]*1</f>
        <v>51</v>
      </c>
      <c r="R167">
        <f>+population[[#This Row],[Land Area(Km²)]]*1</f>
        <v>18270</v>
      </c>
      <c r="S167">
        <f>+population[[#This Row],[Migrants(net)]]*1</f>
        <v>-3288</v>
      </c>
      <c r="T167">
        <f>+population[[#This Row],[Fert.Rate]]*1</f>
        <v>225</v>
      </c>
      <c r="U167">
        <f>+population[[#This Row],[MedianAge]]*1</f>
        <v>281</v>
      </c>
      <c r="V167">
        <f>+population[[#This Row],[UrbanPop %]]*1</f>
        <v>6.08</v>
      </c>
      <c r="W167">
        <f>+population[[#This Row],[WorldShare]]*1</f>
        <v>0.11</v>
      </c>
    </row>
    <row r="168" spans="1:23" x14ac:dyDescent="0.25">
      <c r="A168">
        <v>162</v>
      </c>
      <c r="B168" t="s">
        <v>174</v>
      </c>
      <c r="C168">
        <v>882847</v>
      </c>
      <c r="D168" s="2">
        <v>1.8700000000000001E-2</v>
      </c>
      <c r="E168" s="1">
        <v>16219</v>
      </c>
      <c r="F168">
        <v>474</v>
      </c>
      <c r="G168">
        <v>1861</v>
      </c>
      <c r="H168">
        <v>-2127</v>
      </c>
      <c r="I168">
        <v>376</v>
      </c>
      <c r="J168">
        <v>206</v>
      </c>
      <c r="K168">
        <v>3.36</v>
      </c>
      <c r="L168">
        <v>0.11</v>
      </c>
      <c r="N168">
        <f>+population[[#This Row],[Population(2025)]]*1</f>
        <v>882847</v>
      </c>
      <c r="O168">
        <f>+population[[#This Row],[YearlyChange]]*1</f>
        <v>1.8700000000000001E-2</v>
      </c>
      <c r="P168">
        <f>+population[[#This Row],[NetChange]]*1</f>
        <v>16219</v>
      </c>
      <c r="Q168">
        <f>+population[[#This Row],[Density(P/Km²)]]*1</f>
        <v>474</v>
      </c>
      <c r="R168">
        <f>+population[[#This Row],[Land Area(Km²)]]*1</f>
        <v>1861</v>
      </c>
      <c r="S168">
        <f>+population[[#This Row],[Migrants(net)]]*1</f>
        <v>-2127</v>
      </c>
      <c r="T168">
        <f>+population[[#This Row],[Fert.Rate]]*1</f>
        <v>376</v>
      </c>
      <c r="U168">
        <f>+population[[#This Row],[MedianAge]]*1</f>
        <v>206</v>
      </c>
      <c r="V168">
        <f>+population[[#This Row],[UrbanPop %]]*1</f>
        <v>3.36</v>
      </c>
      <c r="W168">
        <f>+population[[#This Row],[WorldShare]]*1</f>
        <v>0.11</v>
      </c>
    </row>
    <row r="169" spans="1:23" x14ac:dyDescent="0.25">
      <c r="A169">
        <v>163</v>
      </c>
      <c r="B169" t="s">
        <v>175</v>
      </c>
      <c r="C169">
        <v>882405</v>
      </c>
      <c r="D169" s="2">
        <v>4.3E-3</v>
      </c>
      <c r="E169" s="1">
        <v>3814</v>
      </c>
      <c r="F169">
        <v>353</v>
      </c>
      <c r="G169">
        <v>2500</v>
      </c>
      <c r="H169">
        <v>-2585</v>
      </c>
      <c r="I169">
        <v>213</v>
      </c>
      <c r="J169">
        <v>381</v>
      </c>
      <c r="K169">
        <v>0</v>
      </c>
      <c r="L169">
        <v>0.11</v>
      </c>
      <c r="N169">
        <f>+population[[#This Row],[Population(2025)]]*1</f>
        <v>882405</v>
      </c>
      <c r="O169">
        <f>+population[[#This Row],[YearlyChange]]*1</f>
        <v>4.3E-3</v>
      </c>
      <c r="P169">
        <f>+population[[#This Row],[NetChange]]*1</f>
        <v>3814</v>
      </c>
      <c r="Q169">
        <f>+population[[#This Row],[Density(P/Km²)]]*1</f>
        <v>353</v>
      </c>
      <c r="R169">
        <f>+population[[#This Row],[Land Area(Km²)]]*1</f>
        <v>2500</v>
      </c>
      <c r="S169">
        <f>+population[[#This Row],[Migrants(net)]]*1</f>
        <v>-2585</v>
      </c>
      <c r="T169">
        <f>+population[[#This Row],[Fert.Rate]]*1</f>
        <v>213</v>
      </c>
      <c r="U169">
        <f>+population[[#This Row],[MedianAge]]*1</f>
        <v>381</v>
      </c>
      <c r="V169">
        <f>+population[[#This Row],[UrbanPop %]]*1</f>
        <v>0</v>
      </c>
      <c r="W169">
        <f>+population[[#This Row],[WorldShare]]*1</f>
        <v>0.11</v>
      </c>
    </row>
    <row r="170" spans="1:23" x14ac:dyDescent="0.25">
      <c r="A170">
        <v>164</v>
      </c>
      <c r="B170" t="s">
        <v>176</v>
      </c>
      <c r="C170">
        <v>838645</v>
      </c>
      <c r="D170" s="2">
        <v>2.3699999999999999E-2</v>
      </c>
      <c r="E170" s="1">
        <v>19447</v>
      </c>
      <c r="F170">
        <v>30</v>
      </c>
      <c r="G170">
        <v>27990</v>
      </c>
      <c r="H170">
        <v>1631</v>
      </c>
      <c r="I170">
        <v>346</v>
      </c>
      <c r="J170">
        <v>207</v>
      </c>
      <c r="K170">
        <v>2.2799999999999998</v>
      </c>
      <c r="L170">
        <v>0.1</v>
      </c>
      <c r="N170">
        <f>+population[[#This Row],[Population(2025)]]*1</f>
        <v>838645</v>
      </c>
      <c r="O170">
        <f>+population[[#This Row],[YearlyChange]]*1</f>
        <v>2.3699999999999999E-2</v>
      </c>
      <c r="P170">
        <f>+population[[#This Row],[NetChange]]*1</f>
        <v>19447</v>
      </c>
      <c r="Q170">
        <f>+population[[#This Row],[Density(P/Km²)]]*1</f>
        <v>30</v>
      </c>
      <c r="R170">
        <f>+population[[#This Row],[Land Area(Km²)]]*1</f>
        <v>27990</v>
      </c>
      <c r="S170">
        <f>+population[[#This Row],[Migrants(net)]]*1</f>
        <v>1631</v>
      </c>
      <c r="T170">
        <f>+population[[#This Row],[Fert.Rate]]*1</f>
        <v>346</v>
      </c>
      <c r="U170">
        <f>+population[[#This Row],[MedianAge]]*1</f>
        <v>207</v>
      </c>
      <c r="V170">
        <f>+population[[#This Row],[UrbanPop %]]*1</f>
        <v>2.2799999999999998</v>
      </c>
      <c r="W170">
        <f>+population[[#This Row],[WorldShare]]*1</f>
        <v>0.1</v>
      </c>
    </row>
    <row r="171" spans="1:23" x14ac:dyDescent="0.25">
      <c r="A171">
        <v>165</v>
      </c>
      <c r="B171" t="s">
        <v>177</v>
      </c>
      <c r="C171">
        <v>835986</v>
      </c>
      <c r="D171" s="2">
        <v>5.8999999999999999E-3</v>
      </c>
      <c r="E171" s="1">
        <v>4899</v>
      </c>
      <c r="F171">
        <v>4</v>
      </c>
      <c r="G171">
        <v>196850</v>
      </c>
      <c r="H171">
        <v>-5092</v>
      </c>
      <c r="I171">
        <v>237</v>
      </c>
      <c r="J171">
        <v>262</v>
      </c>
      <c r="K171">
        <v>2.66</v>
      </c>
      <c r="L171">
        <v>0.1</v>
      </c>
      <c r="N171">
        <f>+population[[#This Row],[Population(2025)]]*1</f>
        <v>835986</v>
      </c>
      <c r="O171">
        <f>+population[[#This Row],[YearlyChange]]*1</f>
        <v>5.8999999999999999E-3</v>
      </c>
      <c r="P171">
        <f>+population[[#This Row],[NetChange]]*1</f>
        <v>4899</v>
      </c>
      <c r="Q171">
        <f>+population[[#This Row],[Density(P/Km²)]]*1</f>
        <v>4</v>
      </c>
      <c r="R171">
        <f>+population[[#This Row],[Land Area(Km²)]]*1</f>
        <v>196850</v>
      </c>
      <c r="S171">
        <f>+population[[#This Row],[Migrants(net)]]*1</f>
        <v>-5092</v>
      </c>
      <c r="T171">
        <f>+population[[#This Row],[Fert.Rate]]*1</f>
        <v>237</v>
      </c>
      <c r="U171">
        <f>+population[[#This Row],[MedianAge]]*1</f>
        <v>262</v>
      </c>
      <c r="V171">
        <f>+population[[#This Row],[UrbanPop %]]*1</f>
        <v>2.66</v>
      </c>
      <c r="W171">
        <f>+population[[#This Row],[WorldShare]]*1</f>
        <v>0.1</v>
      </c>
    </row>
    <row r="172" spans="1:23" x14ac:dyDescent="0.25">
      <c r="A172">
        <v>166</v>
      </c>
      <c r="B172" t="s">
        <v>178</v>
      </c>
      <c r="C172">
        <v>796682</v>
      </c>
      <c r="D172" s="2">
        <v>6.4999999999999997E-3</v>
      </c>
      <c r="E172" s="1">
        <v>5158</v>
      </c>
      <c r="F172">
        <v>21</v>
      </c>
      <c r="G172">
        <v>38117</v>
      </c>
      <c r="H172">
        <v>455</v>
      </c>
      <c r="I172">
        <v>144</v>
      </c>
      <c r="J172">
        <v>305</v>
      </c>
      <c r="K172">
        <v>5.03</v>
      </c>
      <c r="L172">
        <v>0.97</v>
      </c>
      <c r="N172">
        <f>+population[[#This Row],[Population(2025)]]*1</f>
        <v>796682</v>
      </c>
      <c r="O172">
        <f>+population[[#This Row],[YearlyChange]]*1</f>
        <v>6.4999999999999997E-3</v>
      </c>
      <c r="P172">
        <f>+population[[#This Row],[NetChange]]*1</f>
        <v>5158</v>
      </c>
      <c r="Q172">
        <f>+population[[#This Row],[Density(P/Km²)]]*1</f>
        <v>21</v>
      </c>
      <c r="R172">
        <f>+population[[#This Row],[Land Area(Km²)]]*1</f>
        <v>38117</v>
      </c>
      <c r="S172">
        <f>+population[[#This Row],[Migrants(net)]]*1</f>
        <v>455</v>
      </c>
      <c r="T172">
        <f>+population[[#This Row],[Fert.Rate]]*1</f>
        <v>144</v>
      </c>
      <c r="U172">
        <f>+population[[#This Row],[MedianAge]]*1</f>
        <v>305</v>
      </c>
      <c r="V172">
        <f>+population[[#This Row],[UrbanPop %]]*1</f>
        <v>5.03</v>
      </c>
      <c r="W172">
        <f>+population[[#This Row],[WorldShare]]*1</f>
        <v>0.97</v>
      </c>
    </row>
    <row r="173" spans="1:23" x14ac:dyDescent="0.25">
      <c r="A173">
        <v>167</v>
      </c>
      <c r="B173" t="s">
        <v>179</v>
      </c>
      <c r="C173">
        <v>722007</v>
      </c>
      <c r="D173" s="2">
        <v>2.3999999999999998E-3</v>
      </c>
      <c r="E173" s="1">
        <v>1745</v>
      </c>
      <c r="F173">
        <v>24067</v>
      </c>
      <c r="G173">
        <v>30</v>
      </c>
      <c r="H173">
        <v>-328</v>
      </c>
      <c r="I173">
        <v>69</v>
      </c>
      <c r="J173">
        <v>396</v>
      </c>
      <c r="K173">
        <v>9.7100000000000009</v>
      </c>
      <c r="L173">
        <v>0.88</v>
      </c>
      <c r="N173">
        <f>+population[[#This Row],[Population(2025)]]*1</f>
        <v>722007</v>
      </c>
      <c r="O173">
        <f>+population[[#This Row],[YearlyChange]]*1</f>
        <v>2.3999999999999998E-3</v>
      </c>
      <c r="P173">
        <f>+population[[#This Row],[NetChange]]*1</f>
        <v>1745</v>
      </c>
      <c r="Q173">
        <f>+population[[#This Row],[Density(P/Km²)]]*1</f>
        <v>24067</v>
      </c>
      <c r="R173">
        <f>+population[[#This Row],[Land Area(Km²)]]*1</f>
        <v>30</v>
      </c>
      <c r="S173">
        <f>+population[[#This Row],[Migrants(net)]]*1</f>
        <v>-328</v>
      </c>
      <c r="T173">
        <f>+population[[#This Row],[Fert.Rate]]*1</f>
        <v>69</v>
      </c>
      <c r="U173">
        <f>+population[[#This Row],[MedianAge]]*1</f>
        <v>396</v>
      </c>
      <c r="V173">
        <f>+population[[#This Row],[UrbanPop %]]*1</f>
        <v>9.7100000000000009</v>
      </c>
      <c r="W173">
        <f>+population[[#This Row],[WorldShare]]*1</f>
        <v>0.88</v>
      </c>
    </row>
    <row r="174" spans="1:23" x14ac:dyDescent="0.25">
      <c r="A174">
        <v>168</v>
      </c>
      <c r="B174" t="s">
        <v>180</v>
      </c>
      <c r="C174">
        <v>680453</v>
      </c>
      <c r="D174" s="2">
        <v>1.0999999999999999E-2</v>
      </c>
      <c r="E174" s="1">
        <v>7417</v>
      </c>
      <c r="F174">
        <v>263</v>
      </c>
      <c r="G174">
        <v>2590</v>
      </c>
      <c r="H174">
        <v>5237</v>
      </c>
      <c r="I174">
        <v>14</v>
      </c>
      <c r="J174">
        <v>395</v>
      </c>
      <c r="K174">
        <v>8.7200000000000006</v>
      </c>
      <c r="L174">
        <v>0.83</v>
      </c>
      <c r="N174">
        <f>+population[[#This Row],[Population(2025)]]*1</f>
        <v>680453</v>
      </c>
      <c r="O174">
        <f>+population[[#This Row],[YearlyChange]]*1</f>
        <v>1.0999999999999999E-2</v>
      </c>
      <c r="P174">
        <f>+population[[#This Row],[NetChange]]*1</f>
        <v>7417</v>
      </c>
      <c r="Q174">
        <f>+population[[#This Row],[Density(P/Km²)]]*1</f>
        <v>263</v>
      </c>
      <c r="R174">
        <f>+population[[#This Row],[Land Area(Km²)]]*1</f>
        <v>2590</v>
      </c>
      <c r="S174">
        <f>+population[[#This Row],[Migrants(net)]]*1</f>
        <v>5237</v>
      </c>
      <c r="T174">
        <f>+population[[#This Row],[Fert.Rate]]*1</f>
        <v>14</v>
      </c>
      <c r="U174">
        <f>+population[[#This Row],[MedianAge]]*1</f>
        <v>395</v>
      </c>
      <c r="V174">
        <f>+population[[#This Row],[UrbanPop %]]*1</f>
        <v>8.7200000000000006</v>
      </c>
      <c r="W174">
        <f>+population[[#This Row],[WorldShare]]*1</f>
        <v>0.83</v>
      </c>
    </row>
    <row r="175" spans="1:23" x14ac:dyDescent="0.25">
      <c r="A175">
        <v>169</v>
      </c>
      <c r="B175" t="s">
        <v>181</v>
      </c>
      <c r="C175">
        <v>639850</v>
      </c>
      <c r="D175" s="2">
        <v>8.5000000000000006E-3</v>
      </c>
      <c r="E175" s="1">
        <v>5419</v>
      </c>
      <c r="F175">
        <v>4</v>
      </c>
      <c r="G175">
        <v>156000</v>
      </c>
      <c r="H175">
        <v>-967</v>
      </c>
      <c r="I175">
        <v>221</v>
      </c>
      <c r="J175">
        <v>286</v>
      </c>
      <c r="K175">
        <v>6.24</v>
      </c>
      <c r="L175">
        <v>0.78</v>
      </c>
      <c r="N175">
        <f>+population[[#This Row],[Population(2025)]]*1</f>
        <v>639850</v>
      </c>
      <c r="O175">
        <f>+population[[#This Row],[YearlyChange]]*1</f>
        <v>8.5000000000000006E-3</v>
      </c>
      <c r="P175">
        <f>+population[[#This Row],[NetChange]]*1</f>
        <v>5419</v>
      </c>
      <c r="Q175">
        <f>+population[[#This Row],[Density(P/Km²)]]*1</f>
        <v>4</v>
      </c>
      <c r="R175">
        <f>+population[[#This Row],[Land Area(Km²)]]*1</f>
        <v>156000</v>
      </c>
      <c r="S175">
        <f>+population[[#This Row],[Migrants(net)]]*1</f>
        <v>-967</v>
      </c>
      <c r="T175">
        <f>+population[[#This Row],[Fert.Rate]]*1</f>
        <v>221</v>
      </c>
      <c r="U175">
        <f>+population[[#This Row],[MedianAge]]*1</f>
        <v>286</v>
      </c>
      <c r="V175">
        <f>+population[[#This Row],[UrbanPop %]]*1</f>
        <v>6.24</v>
      </c>
      <c r="W175">
        <f>+population[[#This Row],[WorldShare]]*1</f>
        <v>0.78</v>
      </c>
    </row>
    <row r="176" spans="1:23" x14ac:dyDescent="0.25">
      <c r="A176">
        <v>170</v>
      </c>
      <c r="B176" t="s">
        <v>182</v>
      </c>
      <c r="C176">
        <v>632729</v>
      </c>
      <c r="D176" s="2">
        <v>-8.9999999999999993E-3</v>
      </c>
      <c r="E176" s="1">
        <v>-5750</v>
      </c>
      <c r="F176">
        <v>47</v>
      </c>
      <c r="G176">
        <v>13450</v>
      </c>
      <c r="H176">
        <v>-9279</v>
      </c>
      <c r="I176">
        <v>179</v>
      </c>
      <c r="J176">
        <v>40</v>
      </c>
      <c r="K176">
        <v>6.87</v>
      </c>
      <c r="L176">
        <v>0.77</v>
      </c>
      <c r="N176">
        <f>+population[[#This Row],[Population(2025)]]*1</f>
        <v>632729</v>
      </c>
      <c r="O176">
        <f>+population[[#This Row],[YearlyChange]]*1</f>
        <v>-8.9999999999999993E-3</v>
      </c>
      <c r="P176">
        <f>+population[[#This Row],[NetChange]]*1</f>
        <v>-5750</v>
      </c>
      <c r="Q176">
        <f>+population[[#This Row],[Density(P/Km²)]]*1</f>
        <v>47</v>
      </c>
      <c r="R176">
        <f>+population[[#This Row],[Land Area(Km²)]]*1</f>
        <v>13450</v>
      </c>
      <c r="S176">
        <f>+population[[#This Row],[Migrants(net)]]*1</f>
        <v>-9279</v>
      </c>
      <c r="T176">
        <f>+population[[#This Row],[Fert.Rate]]*1</f>
        <v>179</v>
      </c>
      <c r="U176">
        <f>+population[[#This Row],[MedianAge]]*1</f>
        <v>40</v>
      </c>
      <c r="V176">
        <f>+population[[#This Row],[UrbanPop %]]*1</f>
        <v>6.87</v>
      </c>
      <c r="W176">
        <f>+population[[#This Row],[WorldShare]]*1</f>
        <v>0.77</v>
      </c>
    </row>
    <row r="177" spans="1:23" x14ac:dyDescent="0.25">
      <c r="A177">
        <v>171</v>
      </c>
      <c r="B177" t="s">
        <v>183</v>
      </c>
      <c r="C177">
        <v>600904</v>
      </c>
      <c r="D177" s="2">
        <v>1.7600000000000001E-2</v>
      </c>
      <c r="E177" s="1">
        <v>10398</v>
      </c>
      <c r="F177">
        <v>2</v>
      </c>
      <c r="G177">
        <v>266000</v>
      </c>
      <c r="H177">
        <v>5030</v>
      </c>
      <c r="I177">
        <v>215</v>
      </c>
      <c r="J177">
        <v>326</v>
      </c>
      <c r="K177">
        <v>0.97</v>
      </c>
      <c r="L177">
        <v>0.73</v>
      </c>
      <c r="N177">
        <f>+population[[#This Row],[Population(2025)]]*1</f>
        <v>600904</v>
      </c>
      <c r="O177">
        <f>+population[[#This Row],[YearlyChange]]*1</f>
        <v>1.7600000000000001E-2</v>
      </c>
      <c r="P177">
        <f>+population[[#This Row],[NetChange]]*1</f>
        <v>10398</v>
      </c>
      <c r="Q177">
        <f>+population[[#This Row],[Density(P/Km²)]]*1</f>
        <v>2</v>
      </c>
      <c r="R177">
        <f>+population[[#This Row],[Land Area(Km²)]]*1</f>
        <v>266000</v>
      </c>
      <c r="S177">
        <f>+population[[#This Row],[Migrants(net)]]*1</f>
        <v>5030</v>
      </c>
      <c r="T177">
        <f>+population[[#This Row],[Fert.Rate]]*1</f>
        <v>215</v>
      </c>
      <c r="U177">
        <f>+population[[#This Row],[MedianAge]]*1</f>
        <v>326</v>
      </c>
      <c r="V177">
        <f>+population[[#This Row],[UrbanPop %]]*1</f>
        <v>0.97</v>
      </c>
      <c r="W177">
        <f>+population[[#This Row],[WorldShare]]*1</f>
        <v>0.73</v>
      </c>
    </row>
    <row r="178" spans="1:23" x14ac:dyDescent="0.25">
      <c r="A178">
        <v>172</v>
      </c>
      <c r="B178" t="s">
        <v>184</v>
      </c>
      <c r="C178">
        <v>545405</v>
      </c>
      <c r="D178" s="2">
        <v>1.0699999999999999E-2</v>
      </c>
      <c r="E178" s="1">
        <v>5798</v>
      </c>
      <c r="F178">
        <v>1704</v>
      </c>
      <c r="G178">
        <v>320</v>
      </c>
      <c r="H178">
        <v>5161</v>
      </c>
      <c r="I178">
        <v>111</v>
      </c>
      <c r="J178">
        <v>411</v>
      </c>
      <c r="K178">
        <v>7.65</v>
      </c>
      <c r="L178">
        <v>0.66</v>
      </c>
      <c r="N178">
        <f>+population[[#This Row],[Population(2025)]]*1</f>
        <v>545405</v>
      </c>
      <c r="O178">
        <f>+population[[#This Row],[YearlyChange]]*1</f>
        <v>1.0699999999999999E-2</v>
      </c>
      <c r="P178">
        <f>+population[[#This Row],[NetChange]]*1</f>
        <v>5798</v>
      </c>
      <c r="Q178">
        <f>+population[[#This Row],[Density(P/Km²)]]*1</f>
        <v>1704</v>
      </c>
      <c r="R178">
        <f>+population[[#This Row],[Land Area(Km²)]]*1</f>
        <v>320</v>
      </c>
      <c r="S178">
        <f>+population[[#This Row],[Migrants(net)]]*1</f>
        <v>5161</v>
      </c>
      <c r="T178">
        <f>+population[[#This Row],[Fert.Rate]]*1</f>
        <v>111</v>
      </c>
      <c r="U178">
        <f>+population[[#This Row],[MedianAge]]*1</f>
        <v>411</v>
      </c>
      <c r="V178">
        <f>+population[[#This Row],[UrbanPop %]]*1</f>
        <v>7.65</v>
      </c>
      <c r="W178">
        <f>+population[[#This Row],[WorldShare]]*1</f>
        <v>0.66</v>
      </c>
    </row>
    <row r="179" spans="1:23" x14ac:dyDescent="0.25">
      <c r="A179">
        <v>173</v>
      </c>
      <c r="B179" t="s">
        <v>185</v>
      </c>
      <c r="C179">
        <v>529676</v>
      </c>
      <c r="D179" s="2">
        <v>3.5999999999999999E-3</v>
      </c>
      <c r="E179" s="1">
        <v>1877</v>
      </c>
      <c r="F179">
        <v>1766</v>
      </c>
      <c r="G179">
        <v>300</v>
      </c>
      <c r="H179">
        <v>-2283</v>
      </c>
      <c r="I179">
        <v>155</v>
      </c>
      <c r="J179">
        <v>327</v>
      </c>
      <c r="K179">
        <v>3.96</v>
      </c>
      <c r="L179">
        <v>0.64</v>
      </c>
      <c r="N179">
        <f>+population[[#This Row],[Population(2025)]]*1</f>
        <v>529676</v>
      </c>
      <c r="O179">
        <f>+population[[#This Row],[YearlyChange]]*1</f>
        <v>3.5999999999999999E-3</v>
      </c>
      <c r="P179">
        <f>+population[[#This Row],[NetChange]]*1</f>
        <v>1877</v>
      </c>
      <c r="Q179">
        <f>+population[[#This Row],[Density(P/Km²)]]*1</f>
        <v>1766</v>
      </c>
      <c r="R179">
        <f>+population[[#This Row],[Land Area(Km²)]]*1</f>
        <v>300</v>
      </c>
      <c r="S179">
        <f>+population[[#This Row],[Migrants(net)]]*1</f>
        <v>-2283</v>
      </c>
      <c r="T179">
        <f>+population[[#This Row],[Fert.Rate]]*1</f>
        <v>155</v>
      </c>
      <c r="U179">
        <f>+population[[#This Row],[MedianAge]]*1</f>
        <v>327</v>
      </c>
      <c r="V179">
        <f>+population[[#This Row],[UrbanPop %]]*1</f>
        <v>3.96</v>
      </c>
      <c r="W179">
        <f>+population[[#This Row],[WorldShare]]*1</f>
        <v>0.64</v>
      </c>
    </row>
    <row r="180" spans="1:23" x14ac:dyDescent="0.25">
      <c r="A180">
        <v>174</v>
      </c>
      <c r="B180" t="s">
        <v>186</v>
      </c>
      <c r="C180">
        <v>527326</v>
      </c>
      <c r="D180" s="2">
        <v>4.7000000000000002E-3</v>
      </c>
      <c r="E180" s="1">
        <v>2449</v>
      </c>
      <c r="F180">
        <v>131</v>
      </c>
      <c r="G180">
        <v>4030</v>
      </c>
      <c r="H180">
        <v>-1284</v>
      </c>
      <c r="I180">
        <v>15</v>
      </c>
      <c r="J180">
        <v>29</v>
      </c>
      <c r="K180">
        <v>7.86</v>
      </c>
      <c r="L180">
        <v>0.64</v>
      </c>
      <c r="N180">
        <f>+population[[#This Row],[Population(2025)]]*1</f>
        <v>527326</v>
      </c>
      <c r="O180">
        <f>+population[[#This Row],[YearlyChange]]*1</f>
        <v>4.7000000000000002E-3</v>
      </c>
      <c r="P180">
        <f>+population[[#This Row],[NetChange]]*1</f>
        <v>2449</v>
      </c>
      <c r="Q180">
        <f>+population[[#This Row],[Density(P/Km²)]]*1</f>
        <v>131</v>
      </c>
      <c r="R180">
        <f>+population[[#This Row],[Land Area(Km²)]]*1</f>
        <v>4030</v>
      </c>
      <c r="S180">
        <f>+population[[#This Row],[Migrants(net)]]*1</f>
        <v>-1284</v>
      </c>
      <c r="T180">
        <f>+population[[#This Row],[Fert.Rate]]*1</f>
        <v>15</v>
      </c>
      <c r="U180">
        <f>+population[[#This Row],[MedianAge]]*1</f>
        <v>29</v>
      </c>
      <c r="V180">
        <f>+population[[#This Row],[UrbanPop %]]*1</f>
        <v>7.86</v>
      </c>
      <c r="W180">
        <f>+population[[#This Row],[WorldShare]]*1</f>
        <v>0.64</v>
      </c>
    </row>
    <row r="181" spans="1:23" x14ac:dyDescent="0.25">
      <c r="A181">
        <v>175</v>
      </c>
      <c r="B181" t="s">
        <v>187</v>
      </c>
      <c r="C181">
        <v>466330</v>
      </c>
      <c r="D181" s="2">
        <v>7.7999999999999996E-3</v>
      </c>
      <c r="E181" s="1">
        <v>3609</v>
      </c>
      <c r="F181">
        <v>88</v>
      </c>
      <c r="G181">
        <v>5270</v>
      </c>
      <c r="H181">
        <v>0</v>
      </c>
      <c r="I181">
        <v>171</v>
      </c>
      <c r="J181">
        <v>327</v>
      </c>
      <c r="K181">
        <v>8.01</v>
      </c>
      <c r="L181">
        <v>0.56999999999999995</v>
      </c>
      <c r="N181">
        <f>+population[[#This Row],[Population(2025)]]*1</f>
        <v>466330</v>
      </c>
      <c r="O181">
        <f>+population[[#This Row],[YearlyChange]]*1</f>
        <v>7.7999999999999996E-3</v>
      </c>
      <c r="P181">
        <f>+population[[#This Row],[NetChange]]*1</f>
        <v>3609</v>
      </c>
      <c r="Q181">
        <f>+population[[#This Row],[Density(P/Km²)]]*1</f>
        <v>88</v>
      </c>
      <c r="R181">
        <f>+population[[#This Row],[Land Area(Km²)]]*1</f>
        <v>5270</v>
      </c>
      <c r="S181">
        <f>+population[[#This Row],[Migrants(net)]]*1</f>
        <v>0</v>
      </c>
      <c r="T181">
        <f>+population[[#This Row],[Fert.Rate]]*1</f>
        <v>171</v>
      </c>
      <c r="U181">
        <f>+population[[#This Row],[MedianAge]]*1</f>
        <v>327</v>
      </c>
      <c r="V181">
        <f>+population[[#This Row],[UrbanPop %]]*1</f>
        <v>8.01</v>
      </c>
      <c r="W181">
        <f>+population[[#This Row],[WorldShare]]*1</f>
        <v>0.56999999999999995</v>
      </c>
    </row>
    <row r="182" spans="1:23" x14ac:dyDescent="0.25">
      <c r="A182">
        <v>176</v>
      </c>
      <c r="B182" t="s">
        <v>188</v>
      </c>
      <c r="C182">
        <v>422924</v>
      </c>
      <c r="D182" s="2">
        <v>1.4E-2</v>
      </c>
      <c r="E182" s="1">
        <v>5852</v>
      </c>
      <c r="F182">
        <v>19</v>
      </c>
      <c r="G182">
        <v>22810</v>
      </c>
      <c r="H182">
        <v>360</v>
      </c>
      <c r="I182">
        <v>201</v>
      </c>
      <c r="J182">
        <v>269</v>
      </c>
      <c r="K182">
        <v>4.8600000000000003</v>
      </c>
      <c r="L182">
        <v>0.51</v>
      </c>
      <c r="N182">
        <f>+population[[#This Row],[Population(2025)]]*1</f>
        <v>422924</v>
      </c>
      <c r="O182">
        <f>+population[[#This Row],[YearlyChange]]*1</f>
        <v>1.4E-2</v>
      </c>
      <c r="P182">
        <f>+population[[#This Row],[NetChange]]*1</f>
        <v>5852</v>
      </c>
      <c r="Q182">
        <f>+population[[#This Row],[Density(P/Km²)]]*1</f>
        <v>19</v>
      </c>
      <c r="R182">
        <f>+population[[#This Row],[Land Area(Km²)]]*1</f>
        <v>22810</v>
      </c>
      <c r="S182">
        <f>+population[[#This Row],[Migrants(net)]]*1</f>
        <v>360</v>
      </c>
      <c r="T182">
        <f>+population[[#This Row],[Fert.Rate]]*1</f>
        <v>201</v>
      </c>
      <c r="U182">
        <f>+population[[#This Row],[MedianAge]]*1</f>
        <v>269</v>
      </c>
      <c r="V182">
        <f>+population[[#This Row],[UrbanPop %]]*1</f>
        <v>4.8600000000000003</v>
      </c>
      <c r="W182">
        <f>+population[[#This Row],[WorldShare]]*1</f>
        <v>0.51</v>
      </c>
    </row>
    <row r="183" spans="1:23" x14ac:dyDescent="0.25">
      <c r="A183">
        <v>177</v>
      </c>
      <c r="B183" t="s">
        <v>189</v>
      </c>
      <c r="C183">
        <v>403033</v>
      </c>
      <c r="D183" s="2">
        <v>4.4000000000000003E-3</v>
      </c>
      <c r="E183" s="1">
        <v>1750</v>
      </c>
      <c r="F183">
        <v>40</v>
      </c>
      <c r="G183">
        <v>10010</v>
      </c>
      <c r="H183">
        <v>935</v>
      </c>
      <c r="I183">
        <v>136</v>
      </c>
      <c r="J183">
        <v>353</v>
      </c>
      <c r="K183">
        <v>8.84</v>
      </c>
      <c r="L183">
        <v>0.49</v>
      </c>
      <c r="N183">
        <f>+population[[#This Row],[Population(2025)]]*1</f>
        <v>403033</v>
      </c>
      <c r="O183">
        <f>+population[[#This Row],[YearlyChange]]*1</f>
        <v>4.4000000000000003E-3</v>
      </c>
      <c r="P183">
        <f>+population[[#This Row],[NetChange]]*1</f>
        <v>1750</v>
      </c>
      <c r="Q183">
        <f>+population[[#This Row],[Density(P/Km²)]]*1</f>
        <v>40</v>
      </c>
      <c r="R183">
        <f>+population[[#This Row],[Land Area(Km²)]]*1</f>
        <v>10010</v>
      </c>
      <c r="S183">
        <f>+population[[#This Row],[Migrants(net)]]*1</f>
        <v>935</v>
      </c>
      <c r="T183">
        <f>+population[[#This Row],[Fert.Rate]]*1</f>
        <v>136</v>
      </c>
      <c r="U183">
        <f>+population[[#This Row],[MedianAge]]*1</f>
        <v>353</v>
      </c>
      <c r="V183">
        <f>+population[[#This Row],[UrbanPop %]]*1</f>
        <v>8.84</v>
      </c>
      <c r="W183">
        <f>+population[[#This Row],[WorldShare]]*1</f>
        <v>0.49</v>
      </c>
    </row>
    <row r="184" spans="1:23" x14ac:dyDescent="0.25">
      <c r="A184">
        <v>178</v>
      </c>
      <c r="B184" t="s">
        <v>190</v>
      </c>
      <c r="C184">
        <v>398266</v>
      </c>
      <c r="D184" s="2">
        <v>1.24E-2</v>
      </c>
      <c r="E184" s="1">
        <v>4870</v>
      </c>
      <c r="F184">
        <v>4</v>
      </c>
      <c r="G184">
        <v>100250</v>
      </c>
      <c r="H184">
        <v>2709</v>
      </c>
      <c r="I184">
        <v>15</v>
      </c>
      <c r="J184">
        <v>362</v>
      </c>
      <c r="K184">
        <v>0.84</v>
      </c>
      <c r="L184">
        <v>0.48</v>
      </c>
      <c r="N184">
        <f>+population[[#This Row],[Population(2025)]]*1</f>
        <v>398266</v>
      </c>
      <c r="O184">
        <f>+population[[#This Row],[YearlyChange]]*1</f>
        <v>1.24E-2</v>
      </c>
      <c r="P184">
        <f>+population[[#This Row],[NetChange]]*1</f>
        <v>4870</v>
      </c>
      <c r="Q184">
        <f>+population[[#This Row],[Density(P/Km²)]]*1</f>
        <v>4</v>
      </c>
      <c r="R184">
        <f>+population[[#This Row],[Land Area(Km²)]]*1</f>
        <v>100250</v>
      </c>
      <c r="S184">
        <f>+population[[#This Row],[Migrants(net)]]*1</f>
        <v>2709</v>
      </c>
      <c r="T184">
        <f>+population[[#This Row],[Fert.Rate]]*1</f>
        <v>15</v>
      </c>
      <c r="U184">
        <f>+population[[#This Row],[MedianAge]]*1</f>
        <v>362</v>
      </c>
      <c r="V184">
        <f>+population[[#This Row],[UrbanPop %]]*1</f>
        <v>0.84</v>
      </c>
      <c r="W184">
        <f>+population[[#This Row],[WorldShare]]*1</f>
        <v>0.48</v>
      </c>
    </row>
    <row r="185" spans="1:23" x14ac:dyDescent="0.25">
      <c r="A185">
        <v>179</v>
      </c>
      <c r="B185" t="s">
        <v>191</v>
      </c>
      <c r="C185">
        <v>373791</v>
      </c>
      <c r="D185" s="2">
        <v>-3.5000000000000001E-3</v>
      </c>
      <c r="E185" s="1">
        <v>-1315</v>
      </c>
      <c r="F185">
        <v>221</v>
      </c>
      <c r="G185">
        <v>1690</v>
      </c>
      <c r="H185">
        <v>-1587</v>
      </c>
      <c r="I185">
        <v>205</v>
      </c>
      <c r="J185">
        <v>472</v>
      </c>
      <c r="K185">
        <v>0</v>
      </c>
      <c r="L185">
        <v>0.45</v>
      </c>
      <c r="N185">
        <f>+population[[#This Row],[Population(2025)]]*1</f>
        <v>373791</v>
      </c>
      <c r="O185">
        <f>+population[[#This Row],[YearlyChange]]*1</f>
        <v>-3.5000000000000001E-3</v>
      </c>
      <c r="P185">
        <f>+population[[#This Row],[NetChange]]*1</f>
        <v>-1315</v>
      </c>
      <c r="Q185">
        <f>+population[[#This Row],[Density(P/Km²)]]*1</f>
        <v>221</v>
      </c>
      <c r="R185">
        <f>+population[[#This Row],[Land Area(Km²)]]*1</f>
        <v>1690</v>
      </c>
      <c r="S185">
        <f>+population[[#This Row],[Migrants(net)]]*1</f>
        <v>-1587</v>
      </c>
      <c r="T185">
        <f>+population[[#This Row],[Fert.Rate]]*1</f>
        <v>205</v>
      </c>
      <c r="U185">
        <f>+population[[#This Row],[MedianAge]]*1</f>
        <v>472</v>
      </c>
      <c r="V185">
        <f>+population[[#This Row],[UrbanPop %]]*1</f>
        <v>0</v>
      </c>
      <c r="W185">
        <f>+population[[#This Row],[WorldShare]]*1</f>
        <v>0.45</v>
      </c>
    </row>
    <row r="186" spans="1:23" x14ac:dyDescent="0.25">
      <c r="A186">
        <v>180</v>
      </c>
      <c r="B186" t="s">
        <v>192</v>
      </c>
      <c r="C186">
        <v>340439</v>
      </c>
      <c r="D186" s="2">
        <v>-8.0000000000000002E-3</v>
      </c>
      <c r="E186" s="1">
        <v>-2756</v>
      </c>
      <c r="F186">
        <v>321</v>
      </c>
      <c r="G186">
        <v>1060</v>
      </c>
      <c r="H186">
        <v>-2491</v>
      </c>
      <c r="I186">
        <v>197</v>
      </c>
      <c r="J186">
        <v>497</v>
      </c>
      <c r="K186">
        <v>0</v>
      </c>
      <c r="L186">
        <v>0.41</v>
      </c>
      <c r="N186">
        <f>+population[[#This Row],[Population(2025)]]*1</f>
        <v>340439</v>
      </c>
      <c r="O186">
        <f>+population[[#This Row],[YearlyChange]]*1</f>
        <v>-8.0000000000000002E-3</v>
      </c>
      <c r="P186">
        <f>+population[[#This Row],[NetChange]]*1</f>
        <v>-2756</v>
      </c>
      <c r="Q186">
        <f>+population[[#This Row],[Density(P/Km²)]]*1</f>
        <v>321</v>
      </c>
      <c r="R186">
        <f>+population[[#This Row],[Land Area(Km²)]]*1</f>
        <v>1060</v>
      </c>
      <c r="S186">
        <f>+population[[#This Row],[Migrants(net)]]*1</f>
        <v>-2491</v>
      </c>
      <c r="T186">
        <f>+population[[#This Row],[Fert.Rate]]*1</f>
        <v>197</v>
      </c>
      <c r="U186">
        <f>+population[[#This Row],[MedianAge]]*1</f>
        <v>497</v>
      </c>
      <c r="V186">
        <f>+population[[#This Row],[UrbanPop %]]*1</f>
        <v>0</v>
      </c>
      <c r="W186">
        <f>+population[[#This Row],[WorldShare]]*1</f>
        <v>0.41</v>
      </c>
    </row>
    <row r="187" spans="1:23" x14ac:dyDescent="0.25">
      <c r="A187">
        <v>181</v>
      </c>
      <c r="B187" t="s">
        <v>193</v>
      </c>
      <c r="C187">
        <v>337011</v>
      </c>
      <c r="D187" s="2">
        <v>3.2199999999999999E-2</v>
      </c>
      <c r="E187" s="1">
        <v>10506</v>
      </c>
      <c r="F187">
        <v>899</v>
      </c>
      <c r="G187">
        <v>375</v>
      </c>
      <c r="H187">
        <v>44</v>
      </c>
      <c r="I187">
        <v>45</v>
      </c>
      <c r="J187">
        <v>171</v>
      </c>
      <c r="K187">
        <v>4.1399999999999997</v>
      </c>
      <c r="L187">
        <v>0.41</v>
      </c>
      <c r="N187">
        <f>+population[[#This Row],[Population(2025)]]*1</f>
        <v>337011</v>
      </c>
      <c r="O187">
        <f>+population[[#This Row],[YearlyChange]]*1</f>
        <v>3.2199999999999999E-2</v>
      </c>
      <c r="P187">
        <f>+population[[#This Row],[NetChange]]*1</f>
        <v>10506</v>
      </c>
      <c r="Q187">
        <f>+population[[#This Row],[Density(P/Km²)]]*1</f>
        <v>899</v>
      </c>
      <c r="R187">
        <f>+population[[#This Row],[Land Area(Km²)]]*1</f>
        <v>375</v>
      </c>
      <c r="S187">
        <f>+population[[#This Row],[Migrants(net)]]*1</f>
        <v>44</v>
      </c>
      <c r="T187">
        <f>+population[[#This Row],[Fert.Rate]]*1</f>
        <v>45</v>
      </c>
      <c r="U187">
        <f>+population[[#This Row],[MedianAge]]*1</f>
        <v>171</v>
      </c>
      <c r="V187">
        <f>+population[[#This Row],[UrbanPop %]]*1</f>
        <v>4.1399999999999997</v>
      </c>
      <c r="W187">
        <f>+population[[#This Row],[WorldShare]]*1</f>
        <v>0.41</v>
      </c>
    </row>
    <row r="188" spans="1:23" x14ac:dyDescent="0.25">
      <c r="A188">
        <v>182</v>
      </c>
      <c r="B188" t="s">
        <v>194</v>
      </c>
      <c r="C188">
        <v>335169</v>
      </c>
      <c r="D188" s="2">
        <v>2.2599999999999999E-2</v>
      </c>
      <c r="E188" s="1">
        <v>7392</v>
      </c>
      <c r="F188">
        <v>27</v>
      </c>
      <c r="G188">
        <v>12190</v>
      </c>
      <c r="H188">
        <v>-52</v>
      </c>
      <c r="I188">
        <v>353</v>
      </c>
      <c r="J188">
        <v>203</v>
      </c>
      <c r="K188">
        <v>2.54</v>
      </c>
      <c r="L188">
        <v>0.41</v>
      </c>
      <c r="N188">
        <f>+population[[#This Row],[Population(2025)]]*1</f>
        <v>335169</v>
      </c>
      <c r="O188">
        <f>+population[[#This Row],[YearlyChange]]*1</f>
        <v>2.2599999999999999E-2</v>
      </c>
      <c r="P188">
        <f>+population[[#This Row],[NetChange]]*1</f>
        <v>7392</v>
      </c>
      <c r="Q188">
        <f>+population[[#This Row],[Density(P/Km²)]]*1</f>
        <v>27</v>
      </c>
      <c r="R188">
        <f>+population[[#This Row],[Land Area(Km²)]]*1</f>
        <v>12190</v>
      </c>
      <c r="S188">
        <f>+population[[#This Row],[Migrants(net)]]*1</f>
        <v>-52</v>
      </c>
      <c r="T188">
        <f>+population[[#This Row],[Fert.Rate]]*1</f>
        <v>353</v>
      </c>
      <c r="U188">
        <f>+population[[#This Row],[MedianAge]]*1</f>
        <v>203</v>
      </c>
      <c r="V188">
        <f>+population[[#This Row],[UrbanPop %]]*1</f>
        <v>2.54</v>
      </c>
      <c r="W188">
        <f>+population[[#This Row],[WorldShare]]*1</f>
        <v>0.41</v>
      </c>
    </row>
    <row r="189" spans="1:23" x14ac:dyDescent="0.25">
      <c r="A189">
        <v>183</v>
      </c>
      <c r="B189" t="s">
        <v>195</v>
      </c>
      <c r="C189">
        <v>313666</v>
      </c>
      <c r="D189" s="2">
        <v>1.67E-2</v>
      </c>
      <c r="E189" s="1">
        <v>5144</v>
      </c>
      <c r="F189">
        <v>4</v>
      </c>
      <c r="G189">
        <v>82200</v>
      </c>
      <c r="H189">
        <v>-909</v>
      </c>
      <c r="I189">
        <v>329</v>
      </c>
      <c r="J189">
        <v>25</v>
      </c>
      <c r="K189">
        <v>9.4499999999999993</v>
      </c>
      <c r="L189">
        <v>0.38</v>
      </c>
      <c r="N189">
        <f>+population[[#This Row],[Population(2025)]]*1</f>
        <v>313666</v>
      </c>
      <c r="O189">
        <f>+population[[#This Row],[YearlyChange]]*1</f>
        <v>1.67E-2</v>
      </c>
      <c r="P189">
        <f>+population[[#This Row],[NetChange]]*1</f>
        <v>5144</v>
      </c>
      <c r="Q189">
        <f>+population[[#This Row],[Density(P/Km²)]]*1</f>
        <v>4</v>
      </c>
      <c r="R189">
        <f>+population[[#This Row],[Land Area(Km²)]]*1</f>
        <v>82200</v>
      </c>
      <c r="S189">
        <f>+population[[#This Row],[Migrants(net)]]*1</f>
        <v>-909</v>
      </c>
      <c r="T189">
        <f>+population[[#This Row],[Fert.Rate]]*1</f>
        <v>329</v>
      </c>
      <c r="U189">
        <f>+population[[#This Row],[MedianAge]]*1</f>
        <v>25</v>
      </c>
      <c r="V189">
        <f>+population[[#This Row],[UrbanPop %]]*1</f>
        <v>9.4499999999999993</v>
      </c>
      <c r="W189">
        <f>+population[[#This Row],[WorldShare]]*1</f>
        <v>0.38</v>
      </c>
    </row>
    <row r="190" spans="1:23" x14ac:dyDescent="0.25">
      <c r="A190">
        <v>184</v>
      </c>
      <c r="B190" t="s">
        <v>196</v>
      </c>
      <c r="C190">
        <v>295333</v>
      </c>
      <c r="D190" s="2">
        <v>9.1999999999999998E-3</v>
      </c>
      <c r="E190" s="1">
        <v>2694</v>
      </c>
      <c r="F190">
        <v>16</v>
      </c>
      <c r="G190">
        <v>18280</v>
      </c>
      <c r="H190">
        <v>440</v>
      </c>
      <c r="I190">
        <v>195</v>
      </c>
      <c r="J190">
        <v>345</v>
      </c>
      <c r="K190">
        <v>7.57</v>
      </c>
      <c r="L190">
        <v>0.36</v>
      </c>
      <c r="N190">
        <f>+population[[#This Row],[Population(2025)]]*1</f>
        <v>295333</v>
      </c>
      <c r="O190">
        <f>+population[[#This Row],[YearlyChange]]*1</f>
        <v>9.1999999999999998E-3</v>
      </c>
      <c r="P190">
        <f>+population[[#This Row],[NetChange]]*1</f>
        <v>2694</v>
      </c>
      <c r="Q190">
        <f>+population[[#This Row],[Density(P/Km²)]]*1</f>
        <v>16</v>
      </c>
      <c r="R190">
        <f>+population[[#This Row],[Land Area(Km²)]]*1</f>
        <v>18280</v>
      </c>
      <c r="S190">
        <f>+population[[#This Row],[Migrants(net)]]*1</f>
        <v>440</v>
      </c>
      <c r="T190">
        <f>+population[[#This Row],[Fert.Rate]]*1</f>
        <v>195</v>
      </c>
      <c r="U190">
        <f>+population[[#This Row],[MedianAge]]*1</f>
        <v>345</v>
      </c>
      <c r="V190">
        <f>+population[[#This Row],[UrbanPop %]]*1</f>
        <v>7.57</v>
      </c>
      <c r="W190">
        <f>+population[[#This Row],[WorldShare]]*1</f>
        <v>0.36</v>
      </c>
    </row>
    <row r="191" spans="1:23" x14ac:dyDescent="0.25">
      <c r="A191">
        <v>185</v>
      </c>
      <c r="B191" t="s">
        <v>197</v>
      </c>
      <c r="C191">
        <v>282623</v>
      </c>
      <c r="D191" s="2">
        <v>5.9999999999999995E-4</v>
      </c>
      <c r="E191" s="1">
        <v>156</v>
      </c>
      <c r="F191">
        <v>657</v>
      </c>
      <c r="G191">
        <v>430</v>
      </c>
      <c r="H191">
        <v>-87</v>
      </c>
      <c r="I191">
        <v>171</v>
      </c>
      <c r="J191">
        <v>394</v>
      </c>
      <c r="K191">
        <v>3.25</v>
      </c>
      <c r="L191">
        <v>0.34</v>
      </c>
      <c r="N191">
        <f>+population[[#This Row],[Population(2025)]]*1</f>
        <v>282623</v>
      </c>
      <c r="O191">
        <f>+population[[#This Row],[YearlyChange]]*1</f>
        <v>5.9999999999999995E-4</v>
      </c>
      <c r="P191">
        <f>+population[[#This Row],[NetChange]]*1</f>
        <v>156</v>
      </c>
      <c r="Q191">
        <f>+population[[#This Row],[Density(P/Km²)]]*1</f>
        <v>657</v>
      </c>
      <c r="R191">
        <f>+population[[#This Row],[Land Area(Km²)]]*1</f>
        <v>430</v>
      </c>
      <c r="S191">
        <f>+population[[#This Row],[Migrants(net)]]*1</f>
        <v>-87</v>
      </c>
      <c r="T191">
        <f>+population[[#This Row],[Fert.Rate]]*1</f>
        <v>171</v>
      </c>
      <c r="U191">
        <f>+population[[#This Row],[MedianAge]]*1</f>
        <v>394</v>
      </c>
      <c r="V191">
        <f>+population[[#This Row],[UrbanPop %]]*1</f>
        <v>3.25</v>
      </c>
      <c r="W191">
        <f>+population[[#This Row],[WorldShare]]*1</f>
        <v>0.34</v>
      </c>
    </row>
    <row r="192" spans="1:23" x14ac:dyDescent="0.25">
      <c r="A192">
        <v>186</v>
      </c>
      <c r="B192" t="s">
        <v>198</v>
      </c>
      <c r="C192">
        <v>282465</v>
      </c>
      <c r="D192" s="2">
        <v>2.3E-3</v>
      </c>
      <c r="E192" s="1">
        <v>658</v>
      </c>
      <c r="F192">
        <v>77</v>
      </c>
      <c r="G192">
        <v>3660</v>
      </c>
      <c r="H192">
        <v>-1199</v>
      </c>
      <c r="I192">
        <v>148</v>
      </c>
      <c r="J192">
        <v>361</v>
      </c>
      <c r="K192">
        <v>6.59</v>
      </c>
      <c r="L192">
        <v>0.34</v>
      </c>
      <c r="N192">
        <f>+population[[#This Row],[Population(2025)]]*1</f>
        <v>282465</v>
      </c>
      <c r="O192">
        <f>+population[[#This Row],[YearlyChange]]*1</f>
        <v>2.3E-3</v>
      </c>
      <c r="P192">
        <f>+population[[#This Row],[NetChange]]*1</f>
        <v>658</v>
      </c>
      <c r="Q192">
        <f>+population[[#This Row],[Density(P/Km²)]]*1</f>
        <v>77</v>
      </c>
      <c r="R192">
        <f>+population[[#This Row],[Land Area(Km²)]]*1</f>
        <v>3660</v>
      </c>
      <c r="S192">
        <f>+population[[#This Row],[Migrants(net)]]*1</f>
        <v>-1199</v>
      </c>
      <c r="T192">
        <f>+population[[#This Row],[Fert.Rate]]*1</f>
        <v>148</v>
      </c>
      <c r="U192">
        <f>+population[[#This Row],[MedianAge]]*1</f>
        <v>361</v>
      </c>
      <c r="V192">
        <f>+population[[#This Row],[UrbanPop %]]*1</f>
        <v>6.59</v>
      </c>
      <c r="W192">
        <f>+population[[#This Row],[WorldShare]]*1</f>
        <v>0.34</v>
      </c>
    </row>
    <row r="193" spans="1:23" x14ac:dyDescent="0.25">
      <c r="A193">
        <v>187</v>
      </c>
      <c r="B193" t="s">
        <v>199</v>
      </c>
      <c r="C193">
        <v>240254</v>
      </c>
      <c r="D193">
        <v>0.02</v>
      </c>
      <c r="E193" s="1">
        <v>4718</v>
      </c>
      <c r="F193">
        <v>250</v>
      </c>
      <c r="G193">
        <v>960</v>
      </c>
      <c r="H193">
        <v>-650</v>
      </c>
      <c r="I193">
        <v>353</v>
      </c>
      <c r="J193">
        <v>195</v>
      </c>
      <c r="K193">
        <v>7.82</v>
      </c>
      <c r="L193">
        <v>0.28999999999999998</v>
      </c>
      <c r="N193">
        <f>+population[[#This Row],[Population(2025)]]*1</f>
        <v>240254</v>
      </c>
      <c r="O193">
        <f>+population[[#This Row],[YearlyChange]]*1</f>
        <v>0.02</v>
      </c>
      <c r="P193">
        <f>+population[[#This Row],[NetChange]]*1</f>
        <v>4718</v>
      </c>
      <c r="Q193">
        <f>+population[[#This Row],[Density(P/Km²)]]*1</f>
        <v>250</v>
      </c>
      <c r="R193">
        <f>+population[[#This Row],[Land Area(Km²)]]*1</f>
        <v>960</v>
      </c>
      <c r="S193">
        <f>+population[[#This Row],[Migrants(net)]]*1</f>
        <v>-650</v>
      </c>
      <c r="T193">
        <f>+population[[#This Row],[Fert.Rate]]*1</f>
        <v>353</v>
      </c>
      <c r="U193">
        <f>+population[[#This Row],[MedianAge]]*1</f>
        <v>195</v>
      </c>
      <c r="V193">
        <f>+population[[#This Row],[UrbanPop %]]*1</f>
        <v>7.82</v>
      </c>
      <c r="W193">
        <f>+population[[#This Row],[WorldShare]]*1</f>
        <v>0.28999999999999998</v>
      </c>
    </row>
    <row r="194" spans="1:23" x14ac:dyDescent="0.25">
      <c r="A194">
        <v>188</v>
      </c>
      <c r="B194" t="s">
        <v>200</v>
      </c>
      <c r="C194">
        <v>219306</v>
      </c>
      <c r="D194" s="2">
        <v>5.8999999999999999E-3</v>
      </c>
      <c r="E194" s="1">
        <v>1287</v>
      </c>
      <c r="F194">
        <v>77</v>
      </c>
      <c r="G194">
        <v>2830</v>
      </c>
      <c r="H194">
        <v>-2815</v>
      </c>
      <c r="I194">
        <v>375</v>
      </c>
      <c r="J194">
        <v>198</v>
      </c>
      <c r="K194">
        <v>1.63</v>
      </c>
      <c r="L194">
        <v>0.27</v>
      </c>
      <c r="N194">
        <f>+population[[#This Row],[Population(2025)]]*1</f>
        <v>219306</v>
      </c>
      <c r="O194">
        <f>+population[[#This Row],[YearlyChange]]*1</f>
        <v>5.8999999999999999E-3</v>
      </c>
      <c r="P194">
        <f>+population[[#This Row],[NetChange]]*1</f>
        <v>1287</v>
      </c>
      <c r="Q194">
        <f>+population[[#This Row],[Density(P/Km²)]]*1</f>
        <v>77</v>
      </c>
      <c r="R194">
        <f>+population[[#This Row],[Land Area(Km²)]]*1</f>
        <v>2830</v>
      </c>
      <c r="S194">
        <f>+population[[#This Row],[Migrants(net)]]*1</f>
        <v>-2815</v>
      </c>
      <c r="T194">
        <f>+population[[#This Row],[Fert.Rate]]*1</f>
        <v>375</v>
      </c>
      <c r="U194">
        <f>+population[[#This Row],[MedianAge]]*1</f>
        <v>198</v>
      </c>
      <c r="V194">
        <f>+population[[#This Row],[UrbanPop %]]*1</f>
        <v>1.63</v>
      </c>
      <c r="W194">
        <f>+population[[#This Row],[WorldShare]]*1</f>
        <v>0.27</v>
      </c>
    </row>
    <row r="195" spans="1:23" x14ac:dyDescent="0.25">
      <c r="A195">
        <v>189</v>
      </c>
      <c r="B195" t="s">
        <v>201</v>
      </c>
      <c r="C195">
        <v>185487</v>
      </c>
      <c r="D195">
        <v>0</v>
      </c>
      <c r="E195" s="1">
        <v>5</v>
      </c>
      <c r="F195">
        <v>418</v>
      </c>
      <c r="G195">
        <v>444</v>
      </c>
      <c r="H195">
        <v>470</v>
      </c>
      <c r="I195">
        <v>107</v>
      </c>
      <c r="J195">
        <v>387</v>
      </c>
      <c r="K195">
        <v>8.08</v>
      </c>
      <c r="L195">
        <v>0.23</v>
      </c>
      <c r="N195">
        <f>+population[[#This Row],[Population(2025)]]*1</f>
        <v>185487</v>
      </c>
      <c r="O195">
        <f>+population[[#This Row],[YearlyChange]]*1</f>
        <v>0</v>
      </c>
      <c r="P195">
        <f>+population[[#This Row],[NetChange]]*1</f>
        <v>5</v>
      </c>
      <c r="Q195">
        <f>+population[[#This Row],[Density(P/Km²)]]*1</f>
        <v>418</v>
      </c>
      <c r="R195">
        <f>+population[[#This Row],[Land Area(Km²)]]*1</f>
        <v>444</v>
      </c>
      <c r="S195">
        <f>+population[[#This Row],[Migrants(net)]]*1</f>
        <v>470</v>
      </c>
      <c r="T195">
        <f>+population[[#This Row],[Fert.Rate]]*1</f>
        <v>107</v>
      </c>
      <c r="U195">
        <f>+population[[#This Row],[MedianAge]]*1</f>
        <v>387</v>
      </c>
      <c r="V195">
        <f>+population[[#This Row],[UrbanPop %]]*1</f>
        <v>8.08</v>
      </c>
      <c r="W195">
        <f>+population[[#This Row],[WorldShare]]*1</f>
        <v>0.23</v>
      </c>
    </row>
    <row r="196" spans="1:23" x14ac:dyDescent="0.25">
      <c r="A196">
        <v>190</v>
      </c>
      <c r="B196" t="s">
        <v>202</v>
      </c>
      <c r="C196">
        <v>180149</v>
      </c>
      <c r="D196" s="2">
        <v>2.3E-3</v>
      </c>
      <c r="E196" s="1">
        <v>405</v>
      </c>
      <c r="F196">
        <v>295</v>
      </c>
      <c r="G196">
        <v>610</v>
      </c>
      <c r="H196">
        <v>-23</v>
      </c>
      <c r="I196">
        <v>138</v>
      </c>
      <c r="J196">
        <v>346</v>
      </c>
      <c r="K196">
        <v>1.99</v>
      </c>
      <c r="L196">
        <v>0.22</v>
      </c>
      <c r="N196">
        <f>+population[[#This Row],[Population(2025)]]*1</f>
        <v>180149</v>
      </c>
      <c r="O196">
        <f>+population[[#This Row],[YearlyChange]]*1</f>
        <v>2.3E-3</v>
      </c>
      <c r="P196">
        <f>+population[[#This Row],[NetChange]]*1</f>
        <v>405</v>
      </c>
      <c r="Q196">
        <f>+population[[#This Row],[Density(P/Km²)]]*1</f>
        <v>295</v>
      </c>
      <c r="R196">
        <f>+population[[#This Row],[Land Area(Km²)]]*1</f>
        <v>610</v>
      </c>
      <c r="S196">
        <f>+population[[#This Row],[Migrants(net)]]*1</f>
        <v>-23</v>
      </c>
      <c r="T196">
        <f>+population[[#This Row],[Fert.Rate]]*1</f>
        <v>138</v>
      </c>
      <c r="U196">
        <f>+population[[#This Row],[MedianAge]]*1</f>
        <v>346</v>
      </c>
      <c r="V196">
        <f>+population[[#This Row],[UrbanPop %]]*1</f>
        <v>1.99</v>
      </c>
      <c r="W196">
        <f>+population[[#This Row],[WorldShare]]*1</f>
        <v>0.22</v>
      </c>
    </row>
    <row r="197" spans="1:23" x14ac:dyDescent="0.25">
      <c r="A197">
        <v>191</v>
      </c>
      <c r="B197" t="s">
        <v>203</v>
      </c>
      <c r="C197">
        <v>168999</v>
      </c>
      <c r="D197" s="2">
        <v>7.3000000000000001E-3</v>
      </c>
      <c r="E197" s="1">
        <v>1222</v>
      </c>
      <c r="F197">
        <v>313</v>
      </c>
      <c r="G197">
        <v>540</v>
      </c>
      <c r="H197">
        <v>-493</v>
      </c>
      <c r="I197">
        <v>271</v>
      </c>
      <c r="J197">
        <v>315</v>
      </c>
      <c r="K197">
        <v>9.8800000000000008</v>
      </c>
      <c r="L197">
        <v>0.21</v>
      </c>
      <c r="N197">
        <f>+population[[#This Row],[Population(2025)]]*1</f>
        <v>168999</v>
      </c>
      <c r="O197">
        <f>+population[[#This Row],[YearlyChange]]*1</f>
        <v>7.3000000000000001E-3</v>
      </c>
      <c r="P197">
        <f>+population[[#This Row],[NetChange]]*1</f>
        <v>1222</v>
      </c>
      <c r="Q197">
        <f>+population[[#This Row],[Density(P/Km²)]]*1</f>
        <v>313</v>
      </c>
      <c r="R197">
        <f>+population[[#This Row],[Land Area(Km²)]]*1</f>
        <v>540</v>
      </c>
      <c r="S197">
        <f>+population[[#This Row],[Migrants(net)]]*1</f>
        <v>-493</v>
      </c>
      <c r="T197">
        <f>+population[[#This Row],[Fert.Rate]]*1</f>
        <v>271</v>
      </c>
      <c r="U197">
        <f>+population[[#This Row],[MedianAge]]*1</f>
        <v>315</v>
      </c>
      <c r="V197">
        <f>+population[[#This Row],[UrbanPop %]]*1</f>
        <v>9.8800000000000008</v>
      </c>
      <c r="W197">
        <f>+population[[#This Row],[WorldShare]]*1</f>
        <v>0.21</v>
      </c>
    </row>
    <row r="198" spans="1:23" x14ac:dyDescent="0.25">
      <c r="A198">
        <v>192</v>
      </c>
      <c r="B198" t="s">
        <v>204</v>
      </c>
      <c r="C198">
        <v>136488</v>
      </c>
      <c r="D198" s="2">
        <v>1.46E-2</v>
      </c>
      <c r="E198" s="1">
        <v>1970</v>
      </c>
      <c r="F198">
        <v>169</v>
      </c>
      <c r="G198">
        <v>810</v>
      </c>
      <c r="H198">
        <v>-462</v>
      </c>
      <c r="I198">
        <v>309</v>
      </c>
      <c r="J198">
        <v>229</v>
      </c>
      <c r="K198">
        <v>5.73</v>
      </c>
      <c r="L198">
        <v>0.17</v>
      </c>
      <c r="N198">
        <f>+population[[#This Row],[Population(2025)]]*1</f>
        <v>136488</v>
      </c>
      <c r="O198">
        <f>+population[[#This Row],[YearlyChange]]*1</f>
        <v>1.46E-2</v>
      </c>
      <c r="P198">
        <f>+population[[#This Row],[NetChange]]*1</f>
        <v>1970</v>
      </c>
      <c r="Q198">
        <f>+population[[#This Row],[Density(P/Km²)]]*1</f>
        <v>169</v>
      </c>
      <c r="R198">
        <f>+population[[#This Row],[Land Area(Km²)]]*1</f>
        <v>810</v>
      </c>
      <c r="S198">
        <f>+population[[#This Row],[Migrants(net)]]*1</f>
        <v>-462</v>
      </c>
      <c r="T198">
        <f>+population[[#This Row],[Fert.Rate]]*1</f>
        <v>309</v>
      </c>
      <c r="U198">
        <f>+population[[#This Row],[MedianAge]]*1</f>
        <v>229</v>
      </c>
      <c r="V198">
        <f>+population[[#This Row],[UrbanPop %]]*1</f>
        <v>5.73</v>
      </c>
      <c r="W198">
        <f>+population[[#This Row],[WorldShare]]*1</f>
        <v>0.17</v>
      </c>
    </row>
    <row r="199" spans="1:23" x14ac:dyDescent="0.25">
      <c r="A199">
        <v>193</v>
      </c>
      <c r="B199" t="s">
        <v>205</v>
      </c>
      <c r="C199">
        <v>132779</v>
      </c>
      <c r="D199" s="2">
        <v>1.8100000000000002E-2</v>
      </c>
      <c r="E199" s="1">
        <v>2361</v>
      </c>
      <c r="F199">
        <v>289</v>
      </c>
      <c r="G199">
        <v>460</v>
      </c>
      <c r="H199">
        <v>1590</v>
      </c>
      <c r="I199">
        <v>208</v>
      </c>
      <c r="J199">
        <v>343</v>
      </c>
      <c r="K199">
        <v>4.38</v>
      </c>
      <c r="L199">
        <v>0.16</v>
      </c>
      <c r="N199">
        <f>+population[[#This Row],[Population(2025)]]*1</f>
        <v>132779</v>
      </c>
      <c r="O199">
        <f>+population[[#This Row],[YearlyChange]]*1</f>
        <v>1.8100000000000002E-2</v>
      </c>
      <c r="P199">
        <f>+population[[#This Row],[NetChange]]*1</f>
        <v>2361</v>
      </c>
      <c r="Q199">
        <f>+population[[#This Row],[Density(P/Km²)]]*1</f>
        <v>289</v>
      </c>
      <c r="R199">
        <f>+population[[#This Row],[Land Area(Km²)]]*1</f>
        <v>460</v>
      </c>
      <c r="S199">
        <f>+population[[#This Row],[Migrants(net)]]*1</f>
        <v>1590</v>
      </c>
      <c r="T199">
        <f>+population[[#This Row],[Fert.Rate]]*1</f>
        <v>208</v>
      </c>
      <c r="U199">
        <f>+population[[#This Row],[MedianAge]]*1</f>
        <v>343</v>
      </c>
      <c r="V199">
        <f>+population[[#This Row],[UrbanPop %]]*1</f>
        <v>4.38</v>
      </c>
      <c r="W199">
        <f>+population[[#This Row],[WorldShare]]*1</f>
        <v>0.16</v>
      </c>
    </row>
    <row r="200" spans="1:23" x14ac:dyDescent="0.25">
      <c r="A200">
        <v>194</v>
      </c>
      <c r="B200" t="s">
        <v>206</v>
      </c>
      <c r="C200">
        <v>117303</v>
      </c>
      <c r="D200" s="2">
        <v>8.0000000000000004E-4</v>
      </c>
      <c r="E200" s="1">
        <v>96</v>
      </c>
      <c r="F200">
        <v>345</v>
      </c>
      <c r="G200">
        <v>340</v>
      </c>
      <c r="H200">
        <v>-185</v>
      </c>
      <c r="I200">
        <v>146</v>
      </c>
      <c r="J200">
        <v>344</v>
      </c>
      <c r="K200">
        <v>3.55</v>
      </c>
      <c r="L200">
        <v>0.14000000000000001</v>
      </c>
      <c r="N200">
        <f>+population[[#This Row],[Population(2025)]]*1</f>
        <v>117303</v>
      </c>
      <c r="O200">
        <f>+population[[#This Row],[YearlyChange]]*1</f>
        <v>8.0000000000000004E-4</v>
      </c>
      <c r="P200">
        <f>+population[[#This Row],[NetChange]]*1</f>
        <v>96</v>
      </c>
      <c r="Q200">
        <f>+population[[#This Row],[Density(P/Km²)]]*1</f>
        <v>345</v>
      </c>
      <c r="R200">
        <f>+population[[#This Row],[Land Area(Km²)]]*1</f>
        <v>340</v>
      </c>
      <c r="S200">
        <f>+population[[#This Row],[Migrants(net)]]*1</f>
        <v>-185</v>
      </c>
      <c r="T200">
        <f>+population[[#This Row],[Fert.Rate]]*1</f>
        <v>146</v>
      </c>
      <c r="U200">
        <f>+population[[#This Row],[MedianAge]]*1</f>
        <v>344</v>
      </c>
      <c r="V200">
        <f>+population[[#This Row],[UrbanPop %]]*1</f>
        <v>3.55</v>
      </c>
      <c r="W200">
        <f>+population[[#This Row],[WorldShare]]*1</f>
        <v>0.14000000000000001</v>
      </c>
    </row>
    <row r="201" spans="1:23" x14ac:dyDescent="0.25">
      <c r="A201">
        <v>195</v>
      </c>
      <c r="B201" t="s">
        <v>207</v>
      </c>
      <c r="C201">
        <v>113683</v>
      </c>
      <c r="D201" s="2">
        <v>4.5999999999999999E-3</v>
      </c>
      <c r="E201" s="1">
        <v>523</v>
      </c>
      <c r="F201">
        <v>162</v>
      </c>
      <c r="G201">
        <v>700</v>
      </c>
      <c r="H201">
        <v>-1125</v>
      </c>
      <c r="I201">
        <v>271</v>
      </c>
      <c r="J201">
        <v>233</v>
      </c>
      <c r="K201">
        <v>2.35</v>
      </c>
      <c r="L201">
        <v>0.14000000000000001</v>
      </c>
      <c r="N201">
        <f>+population[[#This Row],[Population(2025)]]*1</f>
        <v>113683</v>
      </c>
      <c r="O201">
        <f>+population[[#This Row],[YearlyChange]]*1</f>
        <v>4.5999999999999999E-3</v>
      </c>
      <c r="P201">
        <f>+population[[#This Row],[NetChange]]*1</f>
        <v>523</v>
      </c>
      <c r="Q201">
        <f>+population[[#This Row],[Density(P/Km²)]]*1</f>
        <v>162</v>
      </c>
      <c r="R201">
        <f>+population[[#This Row],[Land Area(Km²)]]*1</f>
        <v>700</v>
      </c>
      <c r="S201">
        <f>+population[[#This Row],[Migrants(net)]]*1</f>
        <v>-1125</v>
      </c>
      <c r="T201">
        <f>+population[[#This Row],[Fert.Rate]]*1</f>
        <v>271</v>
      </c>
      <c r="U201">
        <f>+population[[#This Row],[MedianAge]]*1</f>
        <v>233</v>
      </c>
      <c r="V201">
        <f>+population[[#This Row],[UrbanPop %]]*1</f>
        <v>2.35</v>
      </c>
      <c r="W201">
        <f>+population[[#This Row],[WorldShare]]*1</f>
        <v>0.14000000000000001</v>
      </c>
    </row>
    <row r="202" spans="1:23" x14ac:dyDescent="0.25">
      <c r="A202">
        <v>196</v>
      </c>
      <c r="B202" t="s">
        <v>208</v>
      </c>
      <c r="C202">
        <v>108147</v>
      </c>
      <c r="D202" s="2">
        <v>6.9999999999999999E-4</v>
      </c>
      <c r="E202" s="1">
        <v>81</v>
      </c>
      <c r="F202">
        <v>601</v>
      </c>
      <c r="G202">
        <v>180</v>
      </c>
      <c r="H202">
        <v>111</v>
      </c>
      <c r="I202">
        <v>16</v>
      </c>
      <c r="J202">
        <v>415</v>
      </c>
      <c r="K202">
        <v>4.47</v>
      </c>
      <c r="L202">
        <v>0.13</v>
      </c>
      <c r="N202">
        <f>+population[[#This Row],[Population(2025)]]*1</f>
        <v>108147</v>
      </c>
      <c r="O202">
        <f>+population[[#This Row],[YearlyChange]]*1</f>
        <v>6.9999999999999999E-4</v>
      </c>
      <c r="P202">
        <f>+population[[#This Row],[NetChange]]*1</f>
        <v>81</v>
      </c>
      <c r="Q202">
        <f>+population[[#This Row],[Density(P/Km²)]]*1</f>
        <v>601</v>
      </c>
      <c r="R202">
        <f>+population[[#This Row],[Land Area(Km²)]]*1</f>
        <v>180</v>
      </c>
      <c r="S202">
        <f>+population[[#This Row],[Migrants(net)]]*1</f>
        <v>111</v>
      </c>
      <c r="T202">
        <f>+population[[#This Row],[Fert.Rate]]*1</f>
        <v>16</v>
      </c>
      <c r="U202">
        <f>+population[[#This Row],[MedianAge]]*1</f>
        <v>415</v>
      </c>
      <c r="V202">
        <f>+population[[#This Row],[UrbanPop %]]*1</f>
        <v>4.47</v>
      </c>
      <c r="W202">
        <f>+population[[#This Row],[WorldShare]]*1</f>
        <v>0.13</v>
      </c>
    </row>
    <row r="203" spans="1:23" x14ac:dyDescent="0.25">
      <c r="A203">
        <v>197</v>
      </c>
      <c r="B203" t="s">
        <v>209</v>
      </c>
      <c r="C203">
        <v>103742</v>
      </c>
      <c r="D203" s="2">
        <v>-4.1999999999999997E-3</v>
      </c>
      <c r="E203" s="1">
        <v>-433</v>
      </c>
      <c r="F203">
        <v>144</v>
      </c>
      <c r="G203">
        <v>720</v>
      </c>
      <c r="H203">
        <v>-2150</v>
      </c>
      <c r="I203">
        <v>307</v>
      </c>
      <c r="J203">
        <v>208</v>
      </c>
      <c r="K203">
        <v>0.26</v>
      </c>
      <c r="L203">
        <v>0.13</v>
      </c>
      <c r="N203">
        <f>+population[[#This Row],[Population(2025)]]*1</f>
        <v>103742</v>
      </c>
      <c r="O203">
        <f>+population[[#This Row],[YearlyChange]]*1</f>
        <v>-4.1999999999999997E-3</v>
      </c>
      <c r="P203">
        <f>+population[[#This Row],[NetChange]]*1</f>
        <v>-433</v>
      </c>
      <c r="Q203">
        <f>+population[[#This Row],[Density(P/Km²)]]*1</f>
        <v>144</v>
      </c>
      <c r="R203">
        <f>+population[[#This Row],[Land Area(Km²)]]*1</f>
        <v>720</v>
      </c>
      <c r="S203">
        <f>+population[[#This Row],[Migrants(net)]]*1</f>
        <v>-2150</v>
      </c>
      <c r="T203">
        <f>+population[[#This Row],[Fert.Rate]]*1</f>
        <v>307</v>
      </c>
      <c r="U203">
        <f>+population[[#This Row],[MedianAge]]*1</f>
        <v>208</v>
      </c>
      <c r="V203">
        <f>+population[[#This Row],[UrbanPop %]]*1</f>
        <v>0.26</v>
      </c>
      <c r="W203">
        <f>+population[[#This Row],[WorldShare]]*1</f>
        <v>0.13</v>
      </c>
    </row>
    <row r="204" spans="1:23" x14ac:dyDescent="0.25">
      <c r="A204">
        <v>198</v>
      </c>
      <c r="B204" t="s">
        <v>210</v>
      </c>
      <c r="C204">
        <v>99924</v>
      </c>
      <c r="D204" s="2">
        <v>-6.8999999999999999E-3</v>
      </c>
      <c r="E204" s="1">
        <v>-692</v>
      </c>
      <c r="F204">
        <v>256</v>
      </c>
      <c r="G204">
        <v>390</v>
      </c>
      <c r="H204">
        <v>-714</v>
      </c>
      <c r="I204">
        <v>175</v>
      </c>
      <c r="J204">
        <v>344</v>
      </c>
      <c r="K204">
        <v>6.16</v>
      </c>
      <c r="L204">
        <v>0.12</v>
      </c>
      <c r="N204">
        <f>+population[[#This Row],[Population(2025)]]*1</f>
        <v>99924</v>
      </c>
      <c r="O204">
        <f>+population[[#This Row],[YearlyChange]]*1</f>
        <v>-6.8999999999999999E-3</v>
      </c>
      <c r="P204">
        <f>+population[[#This Row],[NetChange]]*1</f>
        <v>-692</v>
      </c>
      <c r="Q204">
        <f>+population[[#This Row],[Density(P/Km²)]]*1</f>
        <v>256</v>
      </c>
      <c r="R204">
        <f>+population[[#This Row],[Land Area(Km²)]]*1</f>
        <v>390</v>
      </c>
      <c r="S204">
        <f>+population[[#This Row],[Migrants(net)]]*1</f>
        <v>-714</v>
      </c>
      <c r="T204">
        <f>+population[[#This Row],[Fert.Rate]]*1</f>
        <v>175</v>
      </c>
      <c r="U204">
        <f>+population[[#This Row],[MedianAge]]*1</f>
        <v>344</v>
      </c>
      <c r="V204">
        <f>+population[[#This Row],[UrbanPop %]]*1</f>
        <v>6.16</v>
      </c>
      <c r="W204">
        <f>+population[[#This Row],[WorldShare]]*1</f>
        <v>0.12</v>
      </c>
    </row>
    <row r="205" spans="1:23" x14ac:dyDescent="0.25">
      <c r="A205">
        <v>199</v>
      </c>
      <c r="B205" t="s">
        <v>211</v>
      </c>
      <c r="C205">
        <v>94209</v>
      </c>
      <c r="D205" s="2">
        <v>4.7000000000000002E-3</v>
      </c>
      <c r="E205" s="1">
        <v>437</v>
      </c>
      <c r="F205">
        <v>214</v>
      </c>
      <c r="G205">
        <v>440</v>
      </c>
      <c r="H205">
        <v>12</v>
      </c>
      <c r="I205">
        <v>158</v>
      </c>
      <c r="J205">
        <v>363</v>
      </c>
      <c r="K205">
        <v>2.85</v>
      </c>
      <c r="L205">
        <v>0.11</v>
      </c>
      <c r="N205">
        <f>+population[[#This Row],[Population(2025)]]*1</f>
        <v>94209</v>
      </c>
      <c r="O205">
        <f>+population[[#This Row],[YearlyChange]]*1</f>
        <v>4.7000000000000002E-3</v>
      </c>
      <c r="P205">
        <f>+population[[#This Row],[NetChange]]*1</f>
        <v>437</v>
      </c>
      <c r="Q205">
        <f>+population[[#This Row],[Density(P/Km²)]]*1</f>
        <v>214</v>
      </c>
      <c r="R205">
        <f>+population[[#This Row],[Land Area(Km²)]]*1</f>
        <v>440</v>
      </c>
      <c r="S205">
        <f>+population[[#This Row],[Migrants(net)]]*1</f>
        <v>12</v>
      </c>
      <c r="T205">
        <f>+population[[#This Row],[Fert.Rate]]*1</f>
        <v>158</v>
      </c>
      <c r="U205">
        <f>+population[[#This Row],[MedianAge]]*1</f>
        <v>363</v>
      </c>
      <c r="V205">
        <f>+population[[#This Row],[UrbanPop %]]*1</f>
        <v>2.85</v>
      </c>
      <c r="W205">
        <f>+population[[#This Row],[WorldShare]]*1</f>
        <v>0.11</v>
      </c>
    </row>
    <row r="206" spans="1:23" x14ac:dyDescent="0.25">
      <c r="A206">
        <v>200</v>
      </c>
      <c r="B206" t="s">
        <v>212</v>
      </c>
      <c r="C206">
        <v>84138</v>
      </c>
      <c r="D206" s="2">
        <v>-8.9999999999999993E-3</v>
      </c>
      <c r="E206" s="1">
        <v>-767</v>
      </c>
      <c r="F206">
        <v>240</v>
      </c>
      <c r="G206">
        <v>350</v>
      </c>
      <c r="H206">
        <v>-357</v>
      </c>
      <c r="I206">
        <v>207</v>
      </c>
      <c r="J206">
        <v>448</v>
      </c>
      <c r="K206">
        <v>0</v>
      </c>
      <c r="L206">
        <v>0.1</v>
      </c>
      <c r="N206">
        <f>+population[[#This Row],[Population(2025)]]*1</f>
        <v>84138</v>
      </c>
      <c r="O206">
        <f>+population[[#This Row],[YearlyChange]]*1</f>
        <v>-8.9999999999999993E-3</v>
      </c>
      <c r="P206">
        <f>+population[[#This Row],[NetChange]]*1</f>
        <v>-767</v>
      </c>
      <c r="Q206">
        <f>+population[[#This Row],[Density(P/Km²)]]*1</f>
        <v>240</v>
      </c>
      <c r="R206">
        <f>+population[[#This Row],[Land Area(Km²)]]*1</f>
        <v>350</v>
      </c>
      <c r="S206">
        <f>+population[[#This Row],[Migrants(net)]]*1</f>
        <v>-357</v>
      </c>
      <c r="T206">
        <f>+population[[#This Row],[Fert.Rate]]*1</f>
        <v>207</v>
      </c>
      <c r="U206">
        <f>+population[[#This Row],[MedianAge]]*1</f>
        <v>448</v>
      </c>
      <c r="V206">
        <f>+population[[#This Row],[UrbanPop %]]*1</f>
        <v>0</v>
      </c>
      <c r="W206">
        <f>+population[[#This Row],[WorldShare]]*1</f>
        <v>0.1</v>
      </c>
    </row>
    <row r="207" spans="1:23" x14ac:dyDescent="0.25">
      <c r="A207">
        <v>201</v>
      </c>
      <c r="B207" t="s">
        <v>213</v>
      </c>
      <c r="C207">
        <v>84118</v>
      </c>
      <c r="D207" s="2">
        <v>-5.0000000000000001E-4</v>
      </c>
      <c r="E207" s="1">
        <v>-42</v>
      </c>
      <c r="F207">
        <v>148</v>
      </c>
      <c r="G207">
        <v>570</v>
      </c>
      <c r="H207">
        <v>166</v>
      </c>
      <c r="I207">
        <v>153</v>
      </c>
      <c r="J207">
        <v>461</v>
      </c>
      <c r="K207">
        <v>5.67</v>
      </c>
      <c r="L207">
        <v>0.1</v>
      </c>
      <c r="N207">
        <f>+population[[#This Row],[Population(2025)]]*1</f>
        <v>84118</v>
      </c>
      <c r="O207">
        <f>+population[[#This Row],[YearlyChange]]*1</f>
        <v>-5.0000000000000001E-4</v>
      </c>
      <c r="P207">
        <f>+population[[#This Row],[NetChange]]*1</f>
        <v>-42</v>
      </c>
      <c r="Q207">
        <f>+population[[#This Row],[Density(P/Km²)]]*1</f>
        <v>148</v>
      </c>
      <c r="R207">
        <f>+population[[#This Row],[Land Area(Km²)]]*1</f>
        <v>570</v>
      </c>
      <c r="S207">
        <f>+population[[#This Row],[Migrants(net)]]*1</f>
        <v>166</v>
      </c>
      <c r="T207">
        <f>+population[[#This Row],[Fert.Rate]]*1</f>
        <v>153</v>
      </c>
      <c r="U207">
        <f>+population[[#This Row],[MedianAge]]*1</f>
        <v>461</v>
      </c>
      <c r="V207">
        <f>+population[[#This Row],[UrbanPop %]]*1</f>
        <v>5.67</v>
      </c>
      <c r="W207">
        <f>+population[[#This Row],[WorldShare]]*1</f>
        <v>0.1</v>
      </c>
    </row>
    <row r="208" spans="1:23" x14ac:dyDescent="0.25">
      <c r="A208">
        <v>202</v>
      </c>
      <c r="B208" t="s">
        <v>214</v>
      </c>
      <c r="C208">
        <v>82904</v>
      </c>
      <c r="D208" s="2">
        <v>1.18E-2</v>
      </c>
      <c r="E208" s="1">
        <v>966</v>
      </c>
      <c r="F208">
        <v>176</v>
      </c>
      <c r="G208">
        <v>470</v>
      </c>
      <c r="H208">
        <v>843</v>
      </c>
      <c r="I208">
        <v>11</v>
      </c>
      <c r="J208">
        <v>439</v>
      </c>
      <c r="K208">
        <v>8.23</v>
      </c>
      <c r="L208">
        <v>0.1</v>
      </c>
      <c r="N208">
        <f>+population[[#This Row],[Population(2025)]]*1</f>
        <v>82904</v>
      </c>
      <c r="O208">
        <f>+population[[#This Row],[YearlyChange]]*1</f>
        <v>1.18E-2</v>
      </c>
      <c r="P208">
        <f>+population[[#This Row],[NetChange]]*1</f>
        <v>966</v>
      </c>
      <c r="Q208">
        <f>+population[[#This Row],[Density(P/Km²)]]*1</f>
        <v>176</v>
      </c>
      <c r="R208">
        <f>+population[[#This Row],[Land Area(Km²)]]*1</f>
        <v>470</v>
      </c>
      <c r="S208">
        <f>+population[[#This Row],[Migrants(net)]]*1</f>
        <v>843</v>
      </c>
      <c r="T208">
        <f>+population[[#This Row],[Fert.Rate]]*1</f>
        <v>11</v>
      </c>
      <c r="U208">
        <f>+population[[#This Row],[MedianAge]]*1</f>
        <v>439</v>
      </c>
      <c r="V208">
        <f>+population[[#This Row],[UrbanPop %]]*1</f>
        <v>8.23</v>
      </c>
      <c r="W208">
        <f>+population[[#This Row],[WorldShare]]*1</f>
        <v>0.1</v>
      </c>
    </row>
    <row r="209" spans="1:23" x14ac:dyDescent="0.25">
      <c r="A209">
        <v>203</v>
      </c>
      <c r="B209" t="s">
        <v>215</v>
      </c>
      <c r="C209">
        <v>75844</v>
      </c>
      <c r="D209" s="2">
        <v>1.8599999999999998E-2</v>
      </c>
      <c r="E209" s="1">
        <v>1387</v>
      </c>
      <c r="F209">
        <v>316</v>
      </c>
      <c r="G209">
        <v>240</v>
      </c>
      <c r="H209">
        <v>888</v>
      </c>
      <c r="I209">
        <v>151</v>
      </c>
      <c r="J209">
        <v>387</v>
      </c>
      <c r="K209">
        <v>8.91</v>
      </c>
      <c r="L209">
        <v>0.92</v>
      </c>
      <c r="N209">
        <f>+population[[#This Row],[Population(2025)]]*1</f>
        <v>75844</v>
      </c>
      <c r="O209">
        <f>+population[[#This Row],[YearlyChange]]*1</f>
        <v>1.8599999999999998E-2</v>
      </c>
      <c r="P209">
        <f>+population[[#This Row],[NetChange]]*1</f>
        <v>1387</v>
      </c>
      <c r="Q209">
        <f>+population[[#This Row],[Density(P/Km²)]]*1</f>
        <v>316</v>
      </c>
      <c r="R209">
        <f>+population[[#This Row],[Land Area(Km²)]]*1</f>
        <v>240</v>
      </c>
      <c r="S209">
        <f>+population[[#This Row],[Migrants(net)]]*1</f>
        <v>888</v>
      </c>
      <c r="T209">
        <f>+population[[#This Row],[Fert.Rate]]*1</f>
        <v>151</v>
      </c>
      <c r="U209">
        <f>+population[[#This Row],[MedianAge]]*1</f>
        <v>387</v>
      </c>
      <c r="V209">
        <f>+population[[#This Row],[UrbanPop %]]*1</f>
        <v>8.91</v>
      </c>
      <c r="W209">
        <f>+population[[#This Row],[WorldShare]]*1</f>
        <v>0.92</v>
      </c>
    </row>
    <row r="210" spans="1:23" x14ac:dyDescent="0.25">
      <c r="A210">
        <v>204</v>
      </c>
      <c r="B210" t="s">
        <v>216</v>
      </c>
      <c r="C210">
        <v>65871</v>
      </c>
      <c r="D210" s="2">
        <v>-5.0000000000000001E-3</v>
      </c>
      <c r="E210" s="1">
        <v>-334</v>
      </c>
      <c r="F210">
        <v>88</v>
      </c>
      <c r="G210">
        <v>750</v>
      </c>
      <c r="H210">
        <v>-242</v>
      </c>
      <c r="I210">
        <v>147</v>
      </c>
      <c r="J210">
        <v>363</v>
      </c>
      <c r="K210">
        <v>8.4499999999999993</v>
      </c>
      <c r="L210">
        <v>0.8</v>
      </c>
      <c r="N210">
        <f>+population[[#This Row],[Population(2025)]]*1</f>
        <v>65871</v>
      </c>
      <c r="O210">
        <f>+population[[#This Row],[YearlyChange]]*1</f>
        <v>-5.0000000000000001E-3</v>
      </c>
      <c r="P210">
        <f>+population[[#This Row],[NetChange]]*1</f>
        <v>-334</v>
      </c>
      <c r="Q210">
        <f>+population[[#This Row],[Density(P/Km²)]]*1</f>
        <v>88</v>
      </c>
      <c r="R210">
        <f>+population[[#This Row],[Land Area(Km²)]]*1</f>
        <v>750</v>
      </c>
      <c r="S210">
        <f>+population[[#This Row],[Migrants(net)]]*1</f>
        <v>-242</v>
      </c>
      <c r="T210">
        <f>+population[[#This Row],[Fert.Rate]]*1</f>
        <v>147</v>
      </c>
      <c r="U210">
        <f>+population[[#This Row],[MedianAge]]*1</f>
        <v>363</v>
      </c>
      <c r="V210">
        <f>+population[[#This Row],[UrbanPop %]]*1</f>
        <v>8.4499999999999993</v>
      </c>
      <c r="W210">
        <f>+population[[#This Row],[WorldShare]]*1</f>
        <v>0.8</v>
      </c>
    </row>
    <row r="211" spans="1:23" x14ac:dyDescent="0.25">
      <c r="A211">
        <v>205</v>
      </c>
      <c r="B211" t="s">
        <v>217</v>
      </c>
      <c r="C211">
        <v>64555</v>
      </c>
      <c r="D211" s="2">
        <v>-1.2999999999999999E-3</v>
      </c>
      <c r="E211" s="1">
        <v>-81</v>
      </c>
      <c r="F211">
        <v>1291</v>
      </c>
      <c r="G211">
        <v>50</v>
      </c>
      <c r="H211">
        <v>-2</v>
      </c>
      <c r="I211">
        <v>141</v>
      </c>
      <c r="J211">
        <v>46</v>
      </c>
      <c r="K211">
        <v>0.93</v>
      </c>
      <c r="L211">
        <v>0.78</v>
      </c>
      <c r="N211">
        <f>+population[[#This Row],[Population(2025)]]*1</f>
        <v>64555</v>
      </c>
      <c r="O211">
        <f>+population[[#This Row],[YearlyChange]]*1</f>
        <v>-1.2999999999999999E-3</v>
      </c>
      <c r="P211">
        <f>+population[[#This Row],[NetChange]]*1</f>
        <v>-81</v>
      </c>
      <c r="Q211">
        <f>+population[[#This Row],[Density(P/Km²)]]*1</f>
        <v>1291</v>
      </c>
      <c r="R211">
        <f>+population[[#This Row],[Land Area(Km²)]]*1</f>
        <v>50</v>
      </c>
      <c r="S211">
        <f>+population[[#This Row],[Migrants(net)]]*1</f>
        <v>-2</v>
      </c>
      <c r="T211">
        <f>+population[[#This Row],[Fert.Rate]]*1</f>
        <v>141</v>
      </c>
      <c r="U211">
        <f>+population[[#This Row],[MedianAge]]*1</f>
        <v>46</v>
      </c>
      <c r="V211">
        <f>+population[[#This Row],[UrbanPop %]]*1</f>
        <v>0.93</v>
      </c>
      <c r="W211">
        <f>+population[[#This Row],[WorldShare]]*1</f>
        <v>0.78</v>
      </c>
    </row>
    <row r="212" spans="1:23" x14ac:dyDescent="0.25">
      <c r="A212">
        <v>206</v>
      </c>
      <c r="B212" t="s">
        <v>218</v>
      </c>
      <c r="C212">
        <v>56002</v>
      </c>
      <c r="D212" s="2">
        <v>1.09E-2</v>
      </c>
      <c r="E212" s="1">
        <v>602</v>
      </c>
      <c r="F212">
        <v>40</v>
      </c>
      <c r="G212">
        <v>1396</v>
      </c>
      <c r="H212">
        <v>386</v>
      </c>
      <c r="I212">
        <v>22</v>
      </c>
      <c r="J212">
        <v>371</v>
      </c>
      <c r="K212">
        <v>3.95</v>
      </c>
      <c r="L212">
        <v>0.68</v>
      </c>
      <c r="N212">
        <f>+population[[#This Row],[Population(2025)]]*1</f>
        <v>56002</v>
      </c>
      <c r="O212">
        <f>+population[[#This Row],[YearlyChange]]*1</f>
        <v>1.09E-2</v>
      </c>
      <c r="P212">
        <f>+population[[#This Row],[NetChange]]*1</f>
        <v>602</v>
      </c>
      <c r="Q212">
        <f>+population[[#This Row],[Density(P/Km²)]]*1</f>
        <v>40</v>
      </c>
      <c r="R212">
        <f>+population[[#This Row],[Land Area(Km²)]]*1</f>
        <v>1396</v>
      </c>
      <c r="S212">
        <f>+population[[#This Row],[Migrants(net)]]*1</f>
        <v>386</v>
      </c>
      <c r="T212">
        <f>+population[[#This Row],[Fert.Rate]]*1</f>
        <v>22</v>
      </c>
      <c r="U212">
        <f>+population[[#This Row],[MedianAge]]*1</f>
        <v>371</v>
      </c>
      <c r="V212">
        <f>+population[[#This Row],[UrbanPop %]]*1</f>
        <v>3.95</v>
      </c>
      <c r="W212">
        <f>+population[[#This Row],[WorldShare]]*1</f>
        <v>0.68</v>
      </c>
    </row>
    <row r="213" spans="1:23" x14ac:dyDescent="0.25">
      <c r="A213">
        <v>207</v>
      </c>
      <c r="B213" t="s">
        <v>219</v>
      </c>
      <c r="C213">
        <v>55745</v>
      </c>
      <c r="D213" s="2">
        <v>-1.6999999999999999E-3</v>
      </c>
      <c r="E213" s="1">
        <v>-95</v>
      </c>
      <c r="F213">
        <v>0</v>
      </c>
      <c r="G213">
        <v>410450</v>
      </c>
      <c r="H213">
        <v>-265</v>
      </c>
      <c r="I213">
        <v>191</v>
      </c>
      <c r="J213">
        <v>351</v>
      </c>
      <c r="K213">
        <v>9.07</v>
      </c>
      <c r="L213">
        <v>0.68</v>
      </c>
      <c r="N213">
        <f>+population[[#This Row],[Population(2025)]]*1</f>
        <v>55745</v>
      </c>
      <c r="O213">
        <f>+population[[#This Row],[YearlyChange]]*1</f>
        <v>-1.6999999999999999E-3</v>
      </c>
      <c r="P213">
        <f>+population[[#This Row],[NetChange]]*1</f>
        <v>-95</v>
      </c>
      <c r="Q213">
        <f>+population[[#This Row],[Density(P/Km²)]]*1</f>
        <v>0</v>
      </c>
      <c r="R213">
        <f>+population[[#This Row],[Land Area(Km²)]]*1</f>
        <v>410450</v>
      </c>
      <c r="S213">
        <f>+population[[#This Row],[Migrants(net)]]*1</f>
        <v>-265</v>
      </c>
      <c r="T213">
        <f>+population[[#This Row],[Fert.Rate]]*1</f>
        <v>191</v>
      </c>
      <c r="U213">
        <f>+population[[#This Row],[MedianAge]]*1</f>
        <v>351</v>
      </c>
      <c r="V213">
        <f>+population[[#This Row],[UrbanPop %]]*1</f>
        <v>9.07</v>
      </c>
      <c r="W213">
        <f>+population[[#This Row],[WorldShare]]*1</f>
        <v>0.68</v>
      </c>
    </row>
    <row r="214" spans="1:23" x14ac:dyDescent="0.25">
      <c r="A214">
        <v>208</v>
      </c>
      <c r="B214" t="s">
        <v>220</v>
      </c>
      <c r="C214">
        <v>46922</v>
      </c>
      <c r="D214" s="2">
        <v>1.6999999999999999E-3</v>
      </c>
      <c r="E214" s="1">
        <v>79</v>
      </c>
      <c r="F214">
        <v>180</v>
      </c>
      <c r="G214">
        <v>260</v>
      </c>
      <c r="H214">
        <v>18</v>
      </c>
      <c r="I214">
        <v>151</v>
      </c>
      <c r="J214">
        <v>362</v>
      </c>
      <c r="K214">
        <v>3.94</v>
      </c>
      <c r="L214">
        <v>0.56999999999999995</v>
      </c>
      <c r="N214">
        <f>+population[[#This Row],[Population(2025)]]*1</f>
        <v>46922</v>
      </c>
      <c r="O214">
        <f>+population[[#This Row],[YearlyChange]]*1</f>
        <v>1.6999999999999999E-3</v>
      </c>
      <c r="P214">
        <f>+population[[#This Row],[NetChange]]*1</f>
        <v>79</v>
      </c>
      <c r="Q214">
        <f>+population[[#This Row],[Density(P/Km²)]]*1</f>
        <v>180</v>
      </c>
      <c r="R214">
        <f>+population[[#This Row],[Land Area(Km²)]]*1</f>
        <v>260</v>
      </c>
      <c r="S214">
        <f>+population[[#This Row],[Migrants(net)]]*1</f>
        <v>18</v>
      </c>
      <c r="T214">
        <f>+population[[#This Row],[Fert.Rate]]*1</f>
        <v>151</v>
      </c>
      <c r="U214">
        <f>+population[[#This Row],[MedianAge]]*1</f>
        <v>362</v>
      </c>
      <c r="V214">
        <f>+population[[#This Row],[UrbanPop %]]*1</f>
        <v>3.94</v>
      </c>
      <c r="W214">
        <f>+population[[#This Row],[WorldShare]]*1</f>
        <v>0.56999999999999995</v>
      </c>
    </row>
    <row r="215" spans="1:23" x14ac:dyDescent="0.25">
      <c r="A215">
        <v>209</v>
      </c>
      <c r="B215" t="s">
        <v>221</v>
      </c>
      <c r="C215">
        <v>46855</v>
      </c>
      <c r="D215" s="2">
        <v>6.8999999999999999E-3</v>
      </c>
      <c r="E215" s="1">
        <v>320</v>
      </c>
      <c r="F215">
        <v>49</v>
      </c>
      <c r="G215">
        <v>950</v>
      </c>
      <c r="H215">
        <v>177</v>
      </c>
      <c r="I215">
        <v>144</v>
      </c>
      <c r="J215">
        <v>392</v>
      </c>
      <c r="K215">
        <v>7.94</v>
      </c>
      <c r="L215">
        <v>0.56999999999999995</v>
      </c>
      <c r="N215">
        <f>+population[[#This Row],[Population(2025)]]*1</f>
        <v>46855</v>
      </c>
      <c r="O215">
        <f>+population[[#This Row],[YearlyChange]]*1</f>
        <v>6.8999999999999999E-3</v>
      </c>
      <c r="P215">
        <f>+population[[#This Row],[NetChange]]*1</f>
        <v>320</v>
      </c>
      <c r="Q215">
        <f>+population[[#This Row],[Density(P/Km²)]]*1</f>
        <v>49</v>
      </c>
      <c r="R215">
        <f>+population[[#This Row],[Land Area(Km²)]]*1</f>
        <v>950</v>
      </c>
      <c r="S215">
        <f>+population[[#This Row],[Migrants(net)]]*1</f>
        <v>177</v>
      </c>
      <c r="T215">
        <f>+population[[#This Row],[Fert.Rate]]*1</f>
        <v>144</v>
      </c>
      <c r="U215">
        <f>+population[[#This Row],[MedianAge]]*1</f>
        <v>392</v>
      </c>
      <c r="V215">
        <f>+population[[#This Row],[UrbanPop %]]*1</f>
        <v>7.94</v>
      </c>
      <c r="W215">
        <f>+population[[#This Row],[WorldShare]]*1</f>
        <v>0.56999999999999995</v>
      </c>
    </row>
    <row r="216" spans="1:23" x14ac:dyDescent="0.25">
      <c r="A216">
        <v>210</v>
      </c>
      <c r="B216" t="s">
        <v>222</v>
      </c>
      <c r="C216">
        <v>46029</v>
      </c>
      <c r="D216" s="2">
        <v>-1.5699999999999999E-2</v>
      </c>
      <c r="E216" s="1">
        <v>-736</v>
      </c>
      <c r="F216">
        <v>230</v>
      </c>
      <c r="G216">
        <v>200</v>
      </c>
      <c r="H216">
        <v>-1051</v>
      </c>
      <c r="I216">
        <v>225</v>
      </c>
      <c r="J216">
        <v>29</v>
      </c>
      <c r="K216">
        <v>0</v>
      </c>
      <c r="L216">
        <v>0.56000000000000005</v>
      </c>
      <c r="N216">
        <f>+population[[#This Row],[Population(2025)]]*1</f>
        <v>46029</v>
      </c>
      <c r="O216">
        <f>+population[[#This Row],[YearlyChange]]*1</f>
        <v>-1.5699999999999999E-2</v>
      </c>
      <c r="P216">
        <f>+population[[#This Row],[NetChange]]*1</f>
        <v>-736</v>
      </c>
      <c r="Q216">
        <f>+population[[#This Row],[Density(P/Km²)]]*1</f>
        <v>230</v>
      </c>
      <c r="R216">
        <f>+population[[#This Row],[Land Area(Km²)]]*1</f>
        <v>200</v>
      </c>
      <c r="S216">
        <f>+population[[#This Row],[Migrants(net)]]*1</f>
        <v>-1051</v>
      </c>
      <c r="T216">
        <f>+population[[#This Row],[Fert.Rate]]*1</f>
        <v>225</v>
      </c>
      <c r="U216">
        <f>+population[[#This Row],[MedianAge]]*1</f>
        <v>29</v>
      </c>
      <c r="V216">
        <f>+population[[#This Row],[UrbanPop %]]*1</f>
        <v>0</v>
      </c>
      <c r="W216">
        <f>+population[[#This Row],[WorldShare]]*1</f>
        <v>0.56000000000000005</v>
      </c>
    </row>
    <row r="217" spans="1:23" x14ac:dyDescent="0.25">
      <c r="A217">
        <v>211</v>
      </c>
      <c r="B217" t="s">
        <v>223</v>
      </c>
      <c r="C217">
        <v>43923</v>
      </c>
      <c r="D217" s="2">
        <v>1.32E-2</v>
      </c>
      <c r="E217" s="1">
        <v>573</v>
      </c>
      <c r="F217">
        <v>1292</v>
      </c>
      <c r="G217">
        <v>34</v>
      </c>
      <c r="H217">
        <v>530</v>
      </c>
      <c r="I217">
        <v>143</v>
      </c>
      <c r="J217">
        <v>418</v>
      </c>
      <c r="K217">
        <v>9.98</v>
      </c>
      <c r="L217">
        <v>0.53</v>
      </c>
      <c r="N217">
        <f>+population[[#This Row],[Population(2025)]]*1</f>
        <v>43923</v>
      </c>
      <c r="O217">
        <f>+population[[#This Row],[YearlyChange]]*1</f>
        <v>1.32E-2</v>
      </c>
      <c r="P217">
        <f>+population[[#This Row],[NetChange]]*1</f>
        <v>573</v>
      </c>
      <c r="Q217">
        <f>+population[[#This Row],[Density(P/Km²)]]*1</f>
        <v>1292</v>
      </c>
      <c r="R217">
        <f>+population[[#This Row],[Land Area(Km²)]]*1</f>
        <v>34</v>
      </c>
      <c r="S217">
        <f>+population[[#This Row],[Migrants(net)]]*1</f>
        <v>530</v>
      </c>
      <c r="T217">
        <f>+population[[#This Row],[Fert.Rate]]*1</f>
        <v>143</v>
      </c>
      <c r="U217">
        <f>+population[[#This Row],[MedianAge]]*1</f>
        <v>418</v>
      </c>
      <c r="V217">
        <f>+population[[#This Row],[UrbanPop %]]*1</f>
        <v>9.98</v>
      </c>
      <c r="W217">
        <f>+population[[#This Row],[WorldShare]]*1</f>
        <v>0.53</v>
      </c>
    </row>
    <row r="218" spans="1:23" x14ac:dyDescent="0.25">
      <c r="A218">
        <v>212</v>
      </c>
      <c r="B218" t="s">
        <v>224</v>
      </c>
      <c r="C218">
        <v>43541</v>
      </c>
      <c r="D218" s="2">
        <v>-1.66E-2</v>
      </c>
      <c r="E218" s="1">
        <v>-737</v>
      </c>
      <c r="F218">
        <v>95</v>
      </c>
      <c r="G218">
        <v>460</v>
      </c>
      <c r="H218">
        <v>-963</v>
      </c>
      <c r="I218">
        <v>228</v>
      </c>
      <c r="J218">
        <v>38</v>
      </c>
      <c r="K218">
        <v>0</v>
      </c>
      <c r="L218">
        <v>0.53</v>
      </c>
      <c r="N218">
        <f>+population[[#This Row],[Population(2025)]]*1</f>
        <v>43541</v>
      </c>
      <c r="O218">
        <f>+population[[#This Row],[YearlyChange]]*1</f>
        <v>-1.66E-2</v>
      </c>
      <c r="P218">
        <f>+population[[#This Row],[NetChange]]*1</f>
        <v>-737</v>
      </c>
      <c r="Q218">
        <f>+population[[#This Row],[Density(P/Km²)]]*1</f>
        <v>95</v>
      </c>
      <c r="R218">
        <f>+population[[#This Row],[Land Area(Km²)]]*1</f>
        <v>460</v>
      </c>
      <c r="S218">
        <f>+population[[#This Row],[Migrants(net)]]*1</f>
        <v>-963</v>
      </c>
      <c r="T218">
        <f>+population[[#This Row],[Fert.Rate]]*1</f>
        <v>228</v>
      </c>
      <c r="U218">
        <f>+population[[#This Row],[MedianAge]]*1</f>
        <v>38</v>
      </c>
      <c r="V218">
        <f>+population[[#This Row],[UrbanPop %]]*1</f>
        <v>0</v>
      </c>
      <c r="W218">
        <f>+population[[#This Row],[WorldShare]]*1</f>
        <v>0.53</v>
      </c>
    </row>
    <row r="219" spans="1:23" x14ac:dyDescent="0.25">
      <c r="A219">
        <v>213</v>
      </c>
      <c r="B219" t="s">
        <v>225</v>
      </c>
      <c r="C219">
        <v>40128</v>
      </c>
      <c r="D219" s="2">
        <v>6.4999999999999997E-3</v>
      </c>
      <c r="E219" s="1">
        <v>258</v>
      </c>
      <c r="F219">
        <v>251</v>
      </c>
      <c r="G219">
        <v>160</v>
      </c>
      <c r="H219">
        <v>194</v>
      </c>
      <c r="I219">
        <v>154</v>
      </c>
      <c r="J219">
        <v>445</v>
      </c>
      <c r="K219">
        <v>1.47</v>
      </c>
      <c r="L219">
        <v>0.49</v>
      </c>
      <c r="N219">
        <f>+population[[#This Row],[Population(2025)]]*1</f>
        <v>40128</v>
      </c>
      <c r="O219">
        <f>+population[[#This Row],[YearlyChange]]*1</f>
        <v>6.4999999999999997E-3</v>
      </c>
      <c r="P219">
        <f>+population[[#This Row],[NetChange]]*1</f>
        <v>258</v>
      </c>
      <c r="Q219">
        <f>+population[[#This Row],[Density(P/Km²)]]*1</f>
        <v>251</v>
      </c>
      <c r="R219">
        <f>+population[[#This Row],[Land Area(Km²)]]*1</f>
        <v>160</v>
      </c>
      <c r="S219">
        <f>+population[[#This Row],[Migrants(net)]]*1</f>
        <v>194</v>
      </c>
      <c r="T219">
        <f>+population[[#This Row],[Fert.Rate]]*1</f>
        <v>154</v>
      </c>
      <c r="U219">
        <f>+population[[#This Row],[MedianAge]]*1</f>
        <v>445</v>
      </c>
      <c r="V219">
        <f>+population[[#This Row],[UrbanPop %]]*1</f>
        <v>1.47</v>
      </c>
      <c r="W219">
        <f>+population[[#This Row],[WorldShare]]*1</f>
        <v>0.49</v>
      </c>
    </row>
    <row r="220" spans="1:23" x14ac:dyDescent="0.25">
      <c r="A220">
        <v>214</v>
      </c>
      <c r="B220" t="s">
        <v>226</v>
      </c>
      <c r="C220">
        <v>40126</v>
      </c>
      <c r="D220" s="2">
        <v>2.0299999999999999E-2</v>
      </c>
      <c r="E220" s="1">
        <v>797</v>
      </c>
      <c r="F220">
        <v>4013</v>
      </c>
      <c r="G220">
        <v>10</v>
      </c>
      <c r="H220">
        <v>549</v>
      </c>
      <c r="I220">
        <v>188</v>
      </c>
      <c r="J220">
        <v>388</v>
      </c>
      <c r="K220">
        <v>8.85</v>
      </c>
      <c r="L220">
        <v>0.49</v>
      </c>
      <c r="N220">
        <f>+population[[#This Row],[Population(2025)]]*1</f>
        <v>40126</v>
      </c>
      <c r="O220">
        <f>+population[[#This Row],[YearlyChange]]*1</f>
        <v>2.0299999999999999E-2</v>
      </c>
      <c r="P220">
        <f>+population[[#This Row],[NetChange]]*1</f>
        <v>797</v>
      </c>
      <c r="Q220">
        <f>+population[[#This Row],[Density(P/Km²)]]*1</f>
        <v>4013</v>
      </c>
      <c r="R220">
        <f>+population[[#This Row],[Land Area(Km²)]]*1</f>
        <v>10</v>
      </c>
      <c r="S220">
        <f>+population[[#This Row],[Migrants(net)]]*1</f>
        <v>549</v>
      </c>
      <c r="T220">
        <f>+population[[#This Row],[Fert.Rate]]*1</f>
        <v>188</v>
      </c>
      <c r="U220">
        <f>+population[[#This Row],[MedianAge]]*1</f>
        <v>388</v>
      </c>
      <c r="V220">
        <f>+population[[#This Row],[UrbanPop %]]*1</f>
        <v>8.85</v>
      </c>
      <c r="W220">
        <f>+population[[#This Row],[WorldShare]]*1</f>
        <v>0.49</v>
      </c>
    </row>
    <row r="221" spans="1:23" x14ac:dyDescent="0.25">
      <c r="A221">
        <v>215</v>
      </c>
      <c r="B221" t="s">
        <v>227</v>
      </c>
      <c r="C221">
        <v>39732</v>
      </c>
      <c r="D221" s="2">
        <v>6.6E-3</v>
      </c>
      <c r="E221" s="1">
        <v>261</v>
      </c>
      <c r="F221">
        <v>265</v>
      </c>
      <c r="G221">
        <v>150</v>
      </c>
      <c r="H221">
        <v>153</v>
      </c>
      <c r="I221">
        <v>106</v>
      </c>
      <c r="J221">
        <v>386</v>
      </c>
      <c r="K221">
        <v>4.34</v>
      </c>
      <c r="L221">
        <v>0.48</v>
      </c>
      <c r="N221">
        <f>+population[[#This Row],[Population(2025)]]*1</f>
        <v>39732</v>
      </c>
      <c r="O221">
        <f>+population[[#This Row],[YearlyChange]]*1</f>
        <v>6.6E-3</v>
      </c>
      <c r="P221">
        <f>+population[[#This Row],[NetChange]]*1</f>
        <v>261</v>
      </c>
      <c r="Q221">
        <f>+population[[#This Row],[Density(P/Km²)]]*1</f>
        <v>265</v>
      </c>
      <c r="R221">
        <f>+population[[#This Row],[Land Area(Km²)]]*1</f>
        <v>150</v>
      </c>
      <c r="S221">
        <f>+population[[#This Row],[Migrants(net)]]*1</f>
        <v>153</v>
      </c>
      <c r="T221">
        <f>+population[[#This Row],[Fert.Rate]]*1</f>
        <v>106</v>
      </c>
      <c r="U221">
        <f>+population[[#This Row],[MedianAge]]*1</f>
        <v>386</v>
      </c>
      <c r="V221">
        <f>+population[[#This Row],[UrbanPop %]]*1</f>
        <v>4.34</v>
      </c>
      <c r="W221">
        <f>+population[[#This Row],[WorldShare]]*1</f>
        <v>0.48</v>
      </c>
    </row>
    <row r="222" spans="1:23" x14ac:dyDescent="0.25">
      <c r="A222">
        <v>216</v>
      </c>
      <c r="B222" t="s">
        <v>228</v>
      </c>
      <c r="C222">
        <v>38341</v>
      </c>
      <c r="D222" s="2">
        <v>-7.4999999999999997E-3</v>
      </c>
      <c r="E222" s="1">
        <v>-290</v>
      </c>
      <c r="F222">
        <v>25732</v>
      </c>
      <c r="G222">
        <v>1</v>
      </c>
      <c r="H222">
        <v>100</v>
      </c>
      <c r="I222">
        <v>209</v>
      </c>
      <c r="J222">
        <v>536</v>
      </c>
      <c r="K222">
        <v>0</v>
      </c>
      <c r="L222">
        <v>0.47</v>
      </c>
      <c r="N222">
        <f>+population[[#This Row],[Population(2025)]]*1</f>
        <v>38341</v>
      </c>
      <c r="O222">
        <f>+population[[#This Row],[YearlyChange]]*1</f>
        <v>-7.4999999999999997E-3</v>
      </c>
      <c r="P222">
        <f>+population[[#This Row],[NetChange]]*1</f>
        <v>-290</v>
      </c>
      <c r="Q222">
        <f>+population[[#This Row],[Density(P/Km²)]]*1</f>
        <v>25732</v>
      </c>
      <c r="R222">
        <f>+population[[#This Row],[Land Area(Km²)]]*1</f>
        <v>1</v>
      </c>
      <c r="S222">
        <f>+population[[#This Row],[Migrants(net)]]*1</f>
        <v>100</v>
      </c>
      <c r="T222">
        <f>+population[[#This Row],[Fert.Rate]]*1</f>
        <v>209</v>
      </c>
      <c r="U222">
        <f>+population[[#This Row],[MedianAge]]*1</f>
        <v>536</v>
      </c>
      <c r="V222">
        <f>+population[[#This Row],[UrbanPop %]]*1</f>
        <v>0</v>
      </c>
      <c r="W222">
        <f>+population[[#This Row],[WorldShare]]*1</f>
        <v>0.47</v>
      </c>
    </row>
    <row r="223" spans="1:23" x14ac:dyDescent="0.25">
      <c r="A223">
        <v>217</v>
      </c>
      <c r="B223" t="s">
        <v>229</v>
      </c>
      <c r="C223">
        <v>36282</v>
      </c>
      <c r="D223" s="2">
        <v>-3.3700000000000001E-2</v>
      </c>
      <c r="E223" s="1">
        <v>-1266</v>
      </c>
      <c r="F223">
        <v>202</v>
      </c>
      <c r="G223">
        <v>180</v>
      </c>
      <c r="H223">
        <v>-1698</v>
      </c>
      <c r="I223">
        <v>282</v>
      </c>
      <c r="J223">
        <v>204</v>
      </c>
      <c r="K223">
        <v>0</v>
      </c>
      <c r="L223">
        <v>0.44</v>
      </c>
      <c r="N223">
        <f>+population[[#This Row],[Population(2025)]]*1</f>
        <v>36282</v>
      </c>
      <c r="O223">
        <f>+population[[#This Row],[YearlyChange]]*1</f>
        <v>-3.3700000000000001E-2</v>
      </c>
      <c r="P223">
        <f>+population[[#This Row],[NetChange]]*1</f>
        <v>-1266</v>
      </c>
      <c r="Q223">
        <f>+population[[#This Row],[Density(P/Km²)]]*1</f>
        <v>202</v>
      </c>
      <c r="R223">
        <f>+population[[#This Row],[Land Area(Km²)]]*1</f>
        <v>180</v>
      </c>
      <c r="S223">
        <f>+population[[#This Row],[Migrants(net)]]*1</f>
        <v>-1698</v>
      </c>
      <c r="T223">
        <f>+population[[#This Row],[Fert.Rate]]*1</f>
        <v>282</v>
      </c>
      <c r="U223">
        <f>+population[[#This Row],[MedianAge]]*1</f>
        <v>204</v>
      </c>
      <c r="V223">
        <f>+population[[#This Row],[UrbanPop %]]*1</f>
        <v>0</v>
      </c>
      <c r="W223">
        <f>+population[[#This Row],[WorldShare]]*1</f>
        <v>0.44</v>
      </c>
    </row>
    <row r="224" spans="1:23" x14ac:dyDescent="0.25">
      <c r="A224">
        <v>218</v>
      </c>
      <c r="B224" t="s">
        <v>230</v>
      </c>
      <c r="C224">
        <v>33572</v>
      </c>
      <c r="D224" s="2">
        <v>-2.9999999999999997E-4</v>
      </c>
      <c r="E224" s="1">
        <v>-9</v>
      </c>
      <c r="F224">
        <v>560</v>
      </c>
      <c r="G224">
        <v>60</v>
      </c>
      <c r="H224">
        <v>122</v>
      </c>
      <c r="I224">
        <v>116</v>
      </c>
      <c r="J224">
        <v>486</v>
      </c>
      <c r="K224">
        <v>0</v>
      </c>
      <c r="L224">
        <v>0.41</v>
      </c>
      <c r="N224">
        <f>+population[[#This Row],[Population(2025)]]*1</f>
        <v>33572</v>
      </c>
      <c r="O224">
        <f>+population[[#This Row],[YearlyChange]]*1</f>
        <v>-2.9999999999999997E-4</v>
      </c>
      <c r="P224">
        <f>+population[[#This Row],[NetChange]]*1</f>
        <v>-9</v>
      </c>
      <c r="Q224">
        <f>+population[[#This Row],[Density(P/Km²)]]*1</f>
        <v>560</v>
      </c>
      <c r="R224">
        <f>+population[[#This Row],[Land Area(Km²)]]*1</f>
        <v>60</v>
      </c>
      <c r="S224">
        <f>+population[[#This Row],[Migrants(net)]]*1</f>
        <v>122</v>
      </c>
      <c r="T224">
        <f>+population[[#This Row],[Fert.Rate]]*1</f>
        <v>116</v>
      </c>
      <c r="U224">
        <f>+population[[#This Row],[MedianAge]]*1</f>
        <v>486</v>
      </c>
      <c r="V224">
        <f>+population[[#This Row],[UrbanPop %]]*1</f>
        <v>0</v>
      </c>
      <c r="W224">
        <f>+population[[#This Row],[WorldShare]]*1</f>
        <v>0.41</v>
      </c>
    </row>
    <row r="225" spans="1:23" x14ac:dyDescent="0.25">
      <c r="A225">
        <v>219</v>
      </c>
      <c r="B225" t="s">
        <v>231</v>
      </c>
      <c r="C225">
        <v>31338</v>
      </c>
      <c r="D225" s="2">
        <v>2.1600000000000001E-2</v>
      </c>
      <c r="E225" s="1">
        <v>663</v>
      </c>
      <c r="F225">
        <v>96</v>
      </c>
      <c r="G225">
        <v>328</v>
      </c>
      <c r="H225">
        <v>600</v>
      </c>
      <c r="I225">
        <v>145</v>
      </c>
      <c r="J225">
        <v>396</v>
      </c>
      <c r="K225">
        <v>6.56</v>
      </c>
      <c r="L225">
        <v>0.38</v>
      </c>
      <c r="N225">
        <f>+population[[#This Row],[Population(2025)]]*1</f>
        <v>31338</v>
      </c>
      <c r="O225">
        <f>+population[[#This Row],[YearlyChange]]*1</f>
        <v>2.1600000000000001E-2</v>
      </c>
      <c r="P225">
        <f>+population[[#This Row],[NetChange]]*1</f>
        <v>663</v>
      </c>
      <c r="Q225">
        <f>+population[[#This Row],[Density(P/Km²)]]*1</f>
        <v>96</v>
      </c>
      <c r="R225">
        <f>+population[[#This Row],[Land Area(Km²)]]*1</f>
        <v>328</v>
      </c>
      <c r="S225">
        <f>+population[[#This Row],[Migrants(net)]]*1</f>
        <v>600</v>
      </c>
      <c r="T225">
        <f>+population[[#This Row],[Fert.Rate]]*1</f>
        <v>145</v>
      </c>
      <c r="U225">
        <f>+population[[#This Row],[MedianAge]]*1</f>
        <v>396</v>
      </c>
      <c r="V225">
        <f>+population[[#This Row],[UrbanPop %]]*1</f>
        <v>6.56</v>
      </c>
      <c r="W225">
        <f>+population[[#This Row],[WorldShare]]*1</f>
        <v>0.38</v>
      </c>
    </row>
    <row r="226" spans="1:23" x14ac:dyDescent="0.25">
      <c r="A226">
        <v>220</v>
      </c>
      <c r="B226" t="s">
        <v>232</v>
      </c>
      <c r="C226">
        <v>17663</v>
      </c>
      <c r="D226" s="2">
        <v>-1.8E-3</v>
      </c>
      <c r="E226" s="1">
        <v>-32</v>
      </c>
      <c r="F226">
        <v>38</v>
      </c>
      <c r="G226">
        <v>460</v>
      </c>
      <c r="H226">
        <v>-16</v>
      </c>
      <c r="I226">
        <v>186</v>
      </c>
      <c r="J226">
        <v>385</v>
      </c>
      <c r="K226">
        <v>0</v>
      </c>
      <c r="L226">
        <v>0.21</v>
      </c>
      <c r="N226">
        <f>+population[[#This Row],[Population(2025)]]*1</f>
        <v>17663</v>
      </c>
      <c r="O226">
        <f>+population[[#This Row],[YearlyChange]]*1</f>
        <v>-1.8E-3</v>
      </c>
      <c r="P226">
        <f>+population[[#This Row],[NetChange]]*1</f>
        <v>-32</v>
      </c>
      <c r="Q226">
        <f>+population[[#This Row],[Density(P/Km²)]]*1</f>
        <v>38</v>
      </c>
      <c r="R226">
        <f>+population[[#This Row],[Land Area(Km²)]]*1</f>
        <v>460</v>
      </c>
      <c r="S226">
        <f>+population[[#This Row],[Migrants(net)]]*1</f>
        <v>-16</v>
      </c>
      <c r="T226">
        <f>+population[[#This Row],[Fert.Rate]]*1</f>
        <v>186</v>
      </c>
      <c r="U226">
        <f>+population[[#This Row],[MedianAge]]*1</f>
        <v>385</v>
      </c>
      <c r="V226">
        <f>+population[[#This Row],[UrbanPop %]]*1</f>
        <v>0</v>
      </c>
      <c r="W226">
        <f>+population[[#This Row],[WorldShare]]*1</f>
        <v>0.21</v>
      </c>
    </row>
    <row r="227" spans="1:23" x14ac:dyDescent="0.25">
      <c r="A227">
        <v>221</v>
      </c>
      <c r="B227" t="s">
        <v>233</v>
      </c>
      <c r="C227">
        <v>14728</v>
      </c>
      <c r="D227" s="2">
        <v>8.8999999999999999E-3</v>
      </c>
      <c r="E227" s="1">
        <v>130</v>
      </c>
      <c r="F227">
        <v>164</v>
      </c>
      <c r="G227">
        <v>90</v>
      </c>
      <c r="H227">
        <v>70</v>
      </c>
      <c r="I227">
        <v>135</v>
      </c>
      <c r="J227">
        <v>387</v>
      </c>
      <c r="K227">
        <v>0</v>
      </c>
      <c r="L227">
        <v>0.18</v>
      </c>
      <c r="N227">
        <f>+population[[#This Row],[Population(2025)]]*1</f>
        <v>14728</v>
      </c>
      <c r="O227">
        <f>+population[[#This Row],[YearlyChange]]*1</f>
        <v>8.8999999999999999E-3</v>
      </c>
      <c r="P227">
        <f>+population[[#This Row],[NetChange]]*1</f>
        <v>130</v>
      </c>
      <c r="Q227">
        <f>+population[[#This Row],[Density(P/Km²)]]*1</f>
        <v>164</v>
      </c>
      <c r="R227">
        <f>+population[[#This Row],[Land Area(Km²)]]*1</f>
        <v>90</v>
      </c>
      <c r="S227">
        <f>+population[[#This Row],[Migrants(net)]]*1</f>
        <v>70</v>
      </c>
      <c r="T227">
        <f>+population[[#This Row],[Fert.Rate]]*1</f>
        <v>135</v>
      </c>
      <c r="U227">
        <f>+population[[#This Row],[MedianAge]]*1</f>
        <v>387</v>
      </c>
      <c r="V227">
        <f>+population[[#This Row],[UrbanPop %]]*1</f>
        <v>0</v>
      </c>
      <c r="W227">
        <f>+population[[#This Row],[WorldShare]]*1</f>
        <v>0.18</v>
      </c>
    </row>
    <row r="228" spans="1:23" x14ac:dyDescent="0.25">
      <c r="A228">
        <v>222</v>
      </c>
      <c r="B228" t="s">
        <v>234</v>
      </c>
      <c r="C228">
        <v>13263</v>
      </c>
      <c r="D228" s="2">
        <v>-3.39E-2</v>
      </c>
      <c r="E228" s="1">
        <v>-466</v>
      </c>
      <c r="F228">
        <v>55</v>
      </c>
      <c r="G228">
        <v>240</v>
      </c>
      <c r="H228">
        <v>-460</v>
      </c>
      <c r="I228">
        <v>2</v>
      </c>
      <c r="J228">
        <v>371</v>
      </c>
      <c r="K228">
        <v>0</v>
      </c>
      <c r="L228">
        <v>0.16</v>
      </c>
      <c r="N228">
        <f>+population[[#This Row],[Population(2025)]]*1</f>
        <v>13263</v>
      </c>
      <c r="O228">
        <f>+population[[#This Row],[YearlyChange]]*1</f>
        <v>-3.39E-2</v>
      </c>
      <c r="P228">
        <f>+population[[#This Row],[NetChange]]*1</f>
        <v>-466</v>
      </c>
      <c r="Q228">
        <f>+population[[#This Row],[Density(P/Km²)]]*1</f>
        <v>55</v>
      </c>
      <c r="R228">
        <f>+population[[#This Row],[Land Area(Km²)]]*1</f>
        <v>240</v>
      </c>
      <c r="S228">
        <f>+population[[#This Row],[Migrants(net)]]*1</f>
        <v>-460</v>
      </c>
      <c r="T228">
        <f>+population[[#This Row],[Fert.Rate]]*1</f>
        <v>2</v>
      </c>
      <c r="U228">
        <f>+population[[#This Row],[MedianAge]]*1</f>
        <v>371</v>
      </c>
      <c r="V228">
        <f>+population[[#This Row],[UrbanPop %]]*1</f>
        <v>0</v>
      </c>
      <c r="W228">
        <f>+population[[#This Row],[WorldShare]]*1</f>
        <v>0.16</v>
      </c>
    </row>
    <row r="229" spans="1:23" x14ac:dyDescent="0.25">
      <c r="A229">
        <v>223</v>
      </c>
      <c r="B229" t="s">
        <v>235</v>
      </c>
      <c r="C229">
        <v>12025</v>
      </c>
      <c r="D229" s="2">
        <v>6.4999999999999997E-3</v>
      </c>
      <c r="E229" s="1">
        <v>78</v>
      </c>
      <c r="F229">
        <v>601</v>
      </c>
      <c r="G229">
        <v>20</v>
      </c>
      <c r="H229">
        <v>-122</v>
      </c>
      <c r="I229">
        <v>325</v>
      </c>
      <c r="J229">
        <v>202</v>
      </c>
      <c r="K229">
        <v>9.42</v>
      </c>
      <c r="L229">
        <v>0.15</v>
      </c>
      <c r="N229">
        <f>+population[[#This Row],[Population(2025)]]*1</f>
        <v>12025</v>
      </c>
      <c r="O229">
        <f>+population[[#This Row],[YearlyChange]]*1</f>
        <v>6.4999999999999997E-3</v>
      </c>
      <c r="P229">
        <f>+population[[#This Row],[NetChange]]*1</f>
        <v>78</v>
      </c>
      <c r="Q229">
        <f>+population[[#This Row],[Density(P/Km²)]]*1</f>
        <v>601</v>
      </c>
      <c r="R229">
        <f>+population[[#This Row],[Land Area(Km²)]]*1</f>
        <v>20</v>
      </c>
      <c r="S229">
        <f>+population[[#This Row],[Migrants(net)]]*1</f>
        <v>-122</v>
      </c>
      <c r="T229">
        <f>+population[[#This Row],[Fert.Rate]]*1</f>
        <v>325</v>
      </c>
      <c r="U229">
        <f>+population[[#This Row],[MedianAge]]*1</f>
        <v>202</v>
      </c>
      <c r="V229">
        <f>+population[[#This Row],[UrbanPop %]]*1</f>
        <v>9.42</v>
      </c>
      <c r="W229">
        <f>+population[[#This Row],[WorldShare]]*1</f>
        <v>0.15</v>
      </c>
    </row>
    <row r="230" spans="1:23" x14ac:dyDescent="0.25">
      <c r="A230">
        <v>224</v>
      </c>
      <c r="B230" t="s">
        <v>236</v>
      </c>
      <c r="C230">
        <v>11414</v>
      </c>
      <c r="D230" s="2">
        <v>1.3899999999999999E-2</v>
      </c>
      <c r="E230" s="1">
        <v>156</v>
      </c>
      <c r="F230">
        <v>544</v>
      </c>
      <c r="G230">
        <v>21</v>
      </c>
      <c r="H230">
        <v>158</v>
      </c>
      <c r="I230">
        <v>83</v>
      </c>
      <c r="J230">
        <v>39</v>
      </c>
      <c r="K230">
        <v>0</v>
      </c>
      <c r="L230">
        <v>0.14000000000000001</v>
      </c>
      <c r="N230">
        <f>+population[[#This Row],[Population(2025)]]*1</f>
        <v>11414</v>
      </c>
      <c r="O230">
        <f>+population[[#This Row],[YearlyChange]]*1</f>
        <v>1.3899999999999999E-2</v>
      </c>
      <c r="P230">
        <f>+population[[#This Row],[NetChange]]*1</f>
        <v>156</v>
      </c>
      <c r="Q230">
        <f>+population[[#This Row],[Density(P/Km²)]]*1</f>
        <v>544</v>
      </c>
      <c r="R230">
        <f>+population[[#This Row],[Land Area(Km²)]]*1</f>
        <v>21</v>
      </c>
      <c r="S230">
        <f>+population[[#This Row],[Migrants(net)]]*1</f>
        <v>158</v>
      </c>
      <c r="T230">
        <f>+population[[#This Row],[Fert.Rate]]*1</f>
        <v>83</v>
      </c>
      <c r="U230">
        <f>+population[[#This Row],[MedianAge]]*1</f>
        <v>39</v>
      </c>
      <c r="V230">
        <f>+population[[#This Row],[UrbanPop %]]*1</f>
        <v>0</v>
      </c>
      <c r="W230">
        <f>+population[[#This Row],[WorldShare]]*1</f>
        <v>0.14000000000000001</v>
      </c>
    </row>
    <row r="231" spans="1:23" x14ac:dyDescent="0.25">
      <c r="A231">
        <v>225</v>
      </c>
      <c r="B231" t="s">
        <v>237</v>
      </c>
      <c r="C231">
        <v>11194</v>
      </c>
      <c r="D231" s="2">
        <v>-7.4000000000000003E-3</v>
      </c>
      <c r="E231" s="1">
        <v>-83</v>
      </c>
      <c r="F231">
        <v>80</v>
      </c>
      <c r="G231">
        <v>140</v>
      </c>
      <c r="H231">
        <v>-83</v>
      </c>
      <c r="I231">
        <v>14</v>
      </c>
      <c r="J231">
        <v>382</v>
      </c>
      <c r="K231">
        <v>0</v>
      </c>
      <c r="L231">
        <v>0.14000000000000001</v>
      </c>
      <c r="N231">
        <f>+population[[#This Row],[Population(2025)]]*1</f>
        <v>11194</v>
      </c>
      <c r="O231">
        <f>+population[[#This Row],[YearlyChange]]*1</f>
        <v>-7.4000000000000003E-3</v>
      </c>
      <c r="P231">
        <f>+population[[#This Row],[NetChange]]*1</f>
        <v>-83</v>
      </c>
      <c r="Q231">
        <f>+population[[#This Row],[Density(P/Km²)]]*1</f>
        <v>80</v>
      </c>
      <c r="R231">
        <f>+population[[#This Row],[Land Area(Km²)]]*1</f>
        <v>140</v>
      </c>
      <c r="S231">
        <f>+population[[#This Row],[Migrants(net)]]*1</f>
        <v>-83</v>
      </c>
      <c r="T231">
        <f>+population[[#This Row],[Fert.Rate]]*1</f>
        <v>14</v>
      </c>
      <c r="U231">
        <f>+population[[#This Row],[MedianAge]]*1</f>
        <v>382</v>
      </c>
      <c r="V231">
        <f>+population[[#This Row],[UrbanPop %]]*1</f>
        <v>0</v>
      </c>
      <c r="W231">
        <f>+population[[#This Row],[WorldShare]]*1</f>
        <v>0.14000000000000001</v>
      </c>
    </row>
    <row r="232" spans="1:23" x14ac:dyDescent="0.25">
      <c r="A232">
        <v>226</v>
      </c>
      <c r="B232" t="s">
        <v>238</v>
      </c>
      <c r="C232">
        <v>9492</v>
      </c>
      <c r="D232" s="2">
        <v>-1.6E-2</v>
      </c>
      <c r="E232" s="1">
        <v>-154</v>
      </c>
      <c r="F232">
        <v>316</v>
      </c>
      <c r="G232">
        <v>30</v>
      </c>
      <c r="H232">
        <v>-255</v>
      </c>
      <c r="I232">
        <v>314</v>
      </c>
      <c r="J232">
        <v>242</v>
      </c>
      <c r="K232">
        <v>0.86</v>
      </c>
      <c r="L232">
        <v>0.12</v>
      </c>
      <c r="N232">
        <f>+population[[#This Row],[Population(2025)]]*1</f>
        <v>9492</v>
      </c>
      <c r="O232">
        <f>+population[[#This Row],[YearlyChange]]*1</f>
        <v>-1.6E-2</v>
      </c>
      <c r="P232">
        <f>+population[[#This Row],[NetChange]]*1</f>
        <v>-154</v>
      </c>
      <c r="Q232">
        <f>+population[[#This Row],[Density(P/Km²)]]*1</f>
        <v>316</v>
      </c>
      <c r="R232">
        <f>+population[[#This Row],[Land Area(Km²)]]*1</f>
        <v>30</v>
      </c>
      <c r="S232">
        <f>+population[[#This Row],[Migrants(net)]]*1</f>
        <v>-255</v>
      </c>
      <c r="T232">
        <f>+population[[#This Row],[Fert.Rate]]*1</f>
        <v>314</v>
      </c>
      <c r="U232">
        <f>+population[[#This Row],[MedianAge]]*1</f>
        <v>242</v>
      </c>
      <c r="V232">
        <f>+population[[#This Row],[UrbanPop %]]*1</f>
        <v>0.86</v>
      </c>
      <c r="W232">
        <f>+population[[#This Row],[WorldShare]]*1</f>
        <v>0.12</v>
      </c>
    </row>
    <row r="233" spans="1:23" x14ac:dyDescent="0.25">
      <c r="A233">
        <v>227</v>
      </c>
      <c r="B233" t="s">
        <v>239</v>
      </c>
      <c r="C233">
        <v>5574</v>
      </c>
      <c r="D233" s="2">
        <v>-9.5999999999999992E-3</v>
      </c>
      <c r="E233" s="1">
        <v>-54</v>
      </c>
      <c r="F233">
        <v>24</v>
      </c>
      <c r="G233">
        <v>230</v>
      </c>
      <c r="H233">
        <v>-8</v>
      </c>
      <c r="I233">
        <v>128</v>
      </c>
      <c r="J233">
        <v>472</v>
      </c>
      <c r="K233">
        <v>0</v>
      </c>
      <c r="L233">
        <v>0.68</v>
      </c>
      <c r="N233">
        <f>+population[[#This Row],[Population(2025)]]*1</f>
        <v>5574</v>
      </c>
      <c r="O233">
        <f>+population[[#This Row],[YearlyChange]]*1</f>
        <v>-9.5999999999999992E-3</v>
      </c>
      <c r="P233">
        <f>+population[[#This Row],[NetChange]]*1</f>
        <v>-54</v>
      </c>
      <c r="Q233">
        <f>+population[[#This Row],[Density(P/Km²)]]*1</f>
        <v>24</v>
      </c>
      <c r="R233">
        <f>+population[[#This Row],[Land Area(Km²)]]*1</f>
        <v>230</v>
      </c>
      <c r="S233">
        <f>+population[[#This Row],[Migrants(net)]]*1</f>
        <v>-8</v>
      </c>
      <c r="T233">
        <f>+population[[#This Row],[Fert.Rate]]*1</f>
        <v>128</v>
      </c>
      <c r="U233">
        <f>+population[[#This Row],[MedianAge]]*1</f>
        <v>472</v>
      </c>
      <c r="V233">
        <f>+population[[#This Row],[UrbanPop %]]*1</f>
        <v>0</v>
      </c>
      <c r="W233">
        <f>+population[[#This Row],[WorldShare]]*1</f>
        <v>0.68</v>
      </c>
    </row>
    <row r="234" spans="1:23" x14ac:dyDescent="0.25">
      <c r="A234">
        <v>228</v>
      </c>
      <c r="B234" t="s">
        <v>240</v>
      </c>
      <c r="C234">
        <v>5197</v>
      </c>
      <c r="D234" s="2">
        <v>-7.6E-3</v>
      </c>
      <c r="E234" s="1">
        <v>-40</v>
      </c>
      <c r="F234">
        <v>13</v>
      </c>
      <c r="G234">
        <v>390</v>
      </c>
      <c r="H234">
        <v>1</v>
      </c>
      <c r="I234">
        <v>164</v>
      </c>
      <c r="J234">
        <v>509</v>
      </c>
      <c r="K234">
        <v>3.34</v>
      </c>
      <c r="L234">
        <v>0.63</v>
      </c>
      <c r="N234">
        <f>+population[[#This Row],[Population(2025)]]*1</f>
        <v>5197</v>
      </c>
      <c r="O234">
        <f>+population[[#This Row],[YearlyChange]]*1</f>
        <v>-7.6E-3</v>
      </c>
      <c r="P234">
        <f>+population[[#This Row],[NetChange]]*1</f>
        <v>-40</v>
      </c>
      <c r="Q234">
        <f>+population[[#This Row],[Density(P/Km²)]]*1</f>
        <v>13</v>
      </c>
      <c r="R234">
        <f>+population[[#This Row],[Land Area(Km²)]]*1</f>
        <v>390</v>
      </c>
      <c r="S234">
        <f>+population[[#This Row],[Migrants(net)]]*1</f>
        <v>1</v>
      </c>
      <c r="T234">
        <f>+population[[#This Row],[Fert.Rate]]*1</f>
        <v>164</v>
      </c>
      <c r="U234">
        <f>+population[[#This Row],[MedianAge]]*1</f>
        <v>509</v>
      </c>
      <c r="V234">
        <f>+population[[#This Row],[UrbanPop %]]*1</f>
        <v>3.34</v>
      </c>
      <c r="W234">
        <f>+population[[#This Row],[WorldShare]]*1</f>
        <v>0.63</v>
      </c>
    </row>
    <row r="235" spans="1:23" x14ac:dyDescent="0.25">
      <c r="A235">
        <v>229</v>
      </c>
      <c r="B235" t="s">
        <v>241</v>
      </c>
      <c r="C235">
        <v>4359</v>
      </c>
      <c r="D235" s="2">
        <v>-6.7999999999999996E-3</v>
      </c>
      <c r="E235" s="1">
        <v>-30</v>
      </c>
      <c r="F235">
        <v>44</v>
      </c>
      <c r="G235">
        <v>100</v>
      </c>
      <c r="H235">
        <v>-9</v>
      </c>
      <c r="I235">
        <v>145</v>
      </c>
      <c r="J235">
        <v>416</v>
      </c>
      <c r="K235">
        <v>1.1499999999999999</v>
      </c>
      <c r="L235">
        <v>0.53</v>
      </c>
      <c r="N235">
        <f>+population[[#This Row],[Population(2025)]]*1</f>
        <v>4359</v>
      </c>
      <c r="O235">
        <f>+population[[#This Row],[YearlyChange]]*1</f>
        <v>-6.7999999999999996E-3</v>
      </c>
      <c r="P235">
        <f>+population[[#This Row],[NetChange]]*1</f>
        <v>-30</v>
      </c>
      <c r="Q235">
        <f>+population[[#This Row],[Density(P/Km²)]]*1</f>
        <v>44</v>
      </c>
      <c r="R235">
        <f>+population[[#This Row],[Land Area(Km²)]]*1</f>
        <v>100</v>
      </c>
      <c r="S235">
        <f>+population[[#This Row],[Migrants(net)]]*1</f>
        <v>-9</v>
      </c>
      <c r="T235">
        <f>+population[[#This Row],[Fert.Rate]]*1</f>
        <v>145</v>
      </c>
      <c r="U235">
        <f>+population[[#This Row],[MedianAge]]*1</f>
        <v>416</v>
      </c>
      <c r="V235">
        <f>+population[[#This Row],[UrbanPop %]]*1</f>
        <v>1.1499999999999999</v>
      </c>
      <c r="W235">
        <f>+population[[#This Row],[WorldShare]]*1</f>
        <v>0.53</v>
      </c>
    </row>
    <row r="236" spans="1:23" x14ac:dyDescent="0.25">
      <c r="A236">
        <v>230</v>
      </c>
      <c r="B236" t="s">
        <v>242</v>
      </c>
      <c r="C236">
        <v>3469</v>
      </c>
      <c r="D236" s="2">
        <v>-2.9999999999999997E-4</v>
      </c>
      <c r="E236" s="1">
        <v>-1</v>
      </c>
      <c r="F236">
        <v>0</v>
      </c>
      <c r="G236">
        <v>12170</v>
      </c>
      <c r="H236">
        <v>-17</v>
      </c>
      <c r="I236">
        <v>17</v>
      </c>
      <c r="J236">
        <v>428</v>
      </c>
      <c r="K236">
        <v>0.68</v>
      </c>
      <c r="L236">
        <v>0.42</v>
      </c>
      <c r="N236">
        <f>+population[[#This Row],[Population(2025)]]*1</f>
        <v>3469</v>
      </c>
      <c r="O236">
        <f>+population[[#This Row],[YearlyChange]]*1</f>
        <v>-2.9999999999999997E-4</v>
      </c>
      <c r="P236">
        <f>+population[[#This Row],[NetChange]]*1</f>
        <v>-1</v>
      </c>
      <c r="Q236">
        <f>+population[[#This Row],[Density(P/Km²)]]*1</f>
        <v>0</v>
      </c>
      <c r="R236">
        <f>+population[[#This Row],[Land Area(Km²)]]*1</f>
        <v>12170</v>
      </c>
      <c r="S236">
        <f>+population[[#This Row],[Migrants(net)]]*1</f>
        <v>-17</v>
      </c>
      <c r="T236">
        <f>+population[[#This Row],[Fert.Rate]]*1</f>
        <v>17</v>
      </c>
      <c r="U236">
        <f>+population[[#This Row],[MedianAge]]*1</f>
        <v>428</v>
      </c>
      <c r="V236">
        <f>+population[[#This Row],[UrbanPop %]]*1</f>
        <v>0.68</v>
      </c>
      <c r="W236">
        <f>+population[[#This Row],[WorldShare]]*1</f>
        <v>0.42</v>
      </c>
    </row>
    <row r="237" spans="1:23" x14ac:dyDescent="0.25">
      <c r="A237">
        <v>231</v>
      </c>
      <c r="B237" t="s">
        <v>243</v>
      </c>
      <c r="C237">
        <v>2608</v>
      </c>
      <c r="D237" s="2">
        <v>4.07E-2</v>
      </c>
      <c r="E237" s="1">
        <v>102</v>
      </c>
      <c r="F237">
        <v>261</v>
      </c>
      <c r="G237">
        <v>10</v>
      </c>
      <c r="H237">
        <v>53</v>
      </c>
      <c r="I237">
        <v>257</v>
      </c>
      <c r="J237">
        <v>273</v>
      </c>
      <c r="K237">
        <v>0</v>
      </c>
      <c r="L237">
        <v>0.32</v>
      </c>
      <c r="N237">
        <f>+population[[#This Row],[Population(2025)]]*1</f>
        <v>2608</v>
      </c>
      <c r="O237">
        <f>+population[[#This Row],[YearlyChange]]*1</f>
        <v>4.07E-2</v>
      </c>
      <c r="P237">
        <f>+population[[#This Row],[NetChange]]*1</f>
        <v>102</v>
      </c>
      <c r="Q237">
        <f>+population[[#This Row],[Density(P/Km²)]]*1</f>
        <v>261</v>
      </c>
      <c r="R237">
        <f>+population[[#This Row],[Land Area(Km²)]]*1</f>
        <v>10</v>
      </c>
      <c r="S237">
        <f>+population[[#This Row],[Migrants(net)]]*1</f>
        <v>53</v>
      </c>
      <c r="T237">
        <f>+population[[#This Row],[Fert.Rate]]*1</f>
        <v>257</v>
      </c>
      <c r="U237">
        <f>+population[[#This Row],[MedianAge]]*1</f>
        <v>273</v>
      </c>
      <c r="V237">
        <f>+population[[#This Row],[UrbanPop %]]*1</f>
        <v>0</v>
      </c>
      <c r="W237">
        <f>+population[[#This Row],[WorldShare]]*1</f>
        <v>0.32</v>
      </c>
    </row>
    <row r="238" spans="1:23" x14ac:dyDescent="0.25">
      <c r="A238">
        <v>232</v>
      </c>
      <c r="B238" t="s">
        <v>244</v>
      </c>
      <c r="C238">
        <v>1821</v>
      </c>
      <c r="D238" s="2">
        <v>1.1000000000000001E-3</v>
      </c>
      <c r="E238" s="1">
        <v>2</v>
      </c>
      <c r="F238">
        <v>7</v>
      </c>
      <c r="G238">
        <v>260</v>
      </c>
      <c r="H238">
        <v>3</v>
      </c>
      <c r="I238">
        <v>246</v>
      </c>
      <c r="J238">
        <v>357</v>
      </c>
      <c r="K238">
        <v>4.45</v>
      </c>
      <c r="L238">
        <v>0.22</v>
      </c>
      <c r="N238">
        <f>+population[[#This Row],[Population(2025)]]*1</f>
        <v>1821</v>
      </c>
      <c r="O238">
        <f>+population[[#This Row],[YearlyChange]]*1</f>
        <v>1.1000000000000001E-3</v>
      </c>
      <c r="P238">
        <f>+population[[#This Row],[NetChange]]*1</f>
        <v>2</v>
      </c>
      <c r="Q238">
        <f>+population[[#This Row],[Density(P/Km²)]]*1</f>
        <v>7</v>
      </c>
      <c r="R238">
        <f>+population[[#This Row],[Land Area(Km²)]]*1</f>
        <v>260</v>
      </c>
      <c r="S238">
        <f>+population[[#This Row],[Migrants(net)]]*1</f>
        <v>3</v>
      </c>
      <c r="T238">
        <f>+population[[#This Row],[Fert.Rate]]*1</f>
        <v>246</v>
      </c>
      <c r="U238">
        <f>+population[[#This Row],[MedianAge]]*1</f>
        <v>357</v>
      </c>
      <c r="V238">
        <f>+population[[#This Row],[UrbanPop %]]*1</f>
        <v>4.45</v>
      </c>
      <c r="W238">
        <f>+population[[#This Row],[WorldShare]]*1</f>
        <v>0.22</v>
      </c>
    </row>
    <row r="239" spans="1:23" x14ac:dyDescent="0.25">
      <c r="A239">
        <v>233</v>
      </c>
      <c r="B239" t="s">
        <v>245</v>
      </c>
      <c r="C239">
        <v>501</v>
      </c>
      <c r="D239" s="2">
        <v>1.01E-2</v>
      </c>
      <c r="E239" s="1">
        <v>5</v>
      </c>
      <c r="F239">
        <v>1253</v>
      </c>
      <c r="G239">
        <v>0</v>
      </c>
      <c r="H239">
        <v>13</v>
      </c>
      <c r="I239">
        <v>1</v>
      </c>
      <c r="J239">
        <v>574</v>
      </c>
      <c r="K239">
        <v>0</v>
      </c>
      <c r="L239">
        <v>0.61</v>
      </c>
      <c r="N239">
        <f>+population[[#This Row],[Population(2025)]]*1</f>
        <v>501</v>
      </c>
      <c r="O239">
        <f>+population[[#This Row],[YearlyChange]]*1</f>
        <v>1.01E-2</v>
      </c>
      <c r="P239">
        <f>+population[[#This Row],[NetChange]]*1</f>
        <v>5</v>
      </c>
      <c r="Q239">
        <f>+population[[#This Row],[Density(P/Km²)]]*1</f>
        <v>1253</v>
      </c>
      <c r="R239">
        <f>+population[[#This Row],[Land Area(Km²)]]*1</f>
        <v>0</v>
      </c>
      <c r="S239">
        <f>+population[[#This Row],[Migrants(net)]]*1</f>
        <v>13</v>
      </c>
      <c r="T239">
        <f>+population[[#This Row],[Fert.Rate]]*1</f>
        <v>1</v>
      </c>
      <c r="U239">
        <f>+population[[#This Row],[MedianAge]]*1</f>
        <v>574</v>
      </c>
      <c r="V239">
        <f>+population[[#This Row],[UrbanPop %]]*1</f>
        <v>0</v>
      </c>
      <c r="W239">
        <f>+population[[#This Row],[WorldShare]]*1</f>
        <v>0.61</v>
      </c>
    </row>
  </sheetData>
  <mergeCells count="1">
    <mergeCell ref="A1:E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73356-4314-495D-AF8C-F69486CDD587}">
  <dimension ref="A1:E11"/>
  <sheetViews>
    <sheetView workbookViewId="0">
      <selection sqref="A1:E3"/>
    </sheetView>
  </sheetViews>
  <sheetFormatPr baseColWidth="10" defaultRowHeight="15" x14ac:dyDescent="0.25"/>
  <cols>
    <col min="1" max="1" width="22" bestFit="1" customWidth="1"/>
    <col min="2" max="2" width="22.85546875" bestFit="1" customWidth="1"/>
    <col min="3" max="3" width="7.140625" bestFit="1" customWidth="1"/>
    <col min="4" max="4" width="12.5703125" bestFit="1" customWidth="1"/>
  </cols>
  <sheetData>
    <row r="1" spans="1:5" x14ac:dyDescent="0.25">
      <c r="A1" s="5" t="s">
        <v>246</v>
      </c>
      <c r="B1" s="5"/>
      <c r="C1" s="5"/>
      <c r="D1" s="5"/>
      <c r="E1" s="5"/>
    </row>
    <row r="2" spans="1:5" x14ac:dyDescent="0.25">
      <c r="A2" s="5"/>
      <c r="B2" s="5"/>
      <c r="C2" s="5"/>
      <c r="D2" s="5"/>
      <c r="E2" s="5"/>
    </row>
    <row r="3" spans="1:5" x14ac:dyDescent="0.25">
      <c r="A3" s="5"/>
      <c r="B3" s="5"/>
      <c r="C3" s="5"/>
      <c r="D3" s="5"/>
      <c r="E3" s="5"/>
    </row>
    <row r="6" spans="1:5" x14ac:dyDescent="0.25">
      <c r="A6" s="3" t="s">
        <v>247</v>
      </c>
      <c r="B6" s="3" t="s">
        <v>248</v>
      </c>
    </row>
    <row r="7" spans="1:5" x14ac:dyDescent="0.25">
      <c r="A7" s="3" t="s">
        <v>252</v>
      </c>
      <c r="B7" t="s">
        <v>249</v>
      </c>
      <c r="C7" t="s">
        <v>250</v>
      </c>
      <c r="D7" t="s">
        <v>251</v>
      </c>
    </row>
    <row r="8" spans="1:5" x14ac:dyDescent="0.25">
      <c r="A8" s="4" t="s">
        <v>253</v>
      </c>
      <c r="B8" s="2">
        <v>0.60784313725490191</v>
      </c>
      <c r="C8" s="2">
        <v>0.39215686274509803</v>
      </c>
      <c r="D8" s="2">
        <v>1</v>
      </c>
    </row>
    <row r="9" spans="1:5" x14ac:dyDescent="0.25">
      <c r="A9" s="4" t="s">
        <v>254</v>
      </c>
      <c r="B9" s="2">
        <v>0.47826086956521741</v>
      </c>
      <c r="C9" s="2">
        <v>0.52173913043478259</v>
      </c>
      <c r="D9" s="2">
        <v>1</v>
      </c>
    </row>
    <row r="10" spans="1:5" x14ac:dyDescent="0.25">
      <c r="A10" s="4" t="s">
        <v>255</v>
      </c>
      <c r="B10" s="2">
        <v>0.67407407407407405</v>
      </c>
      <c r="C10" s="2">
        <v>0.32592592592592595</v>
      </c>
      <c r="D10" s="2">
        <v>1</v>
      </c>
    </row>
    <row r="11" spans="1:5" x14ac:dyDescent="0.25">
      <c r="A11" s="4" t="s">
        <v>251</v>
      </c>
      <c r="B11" s="2">
        <v>0.63636363636363635</v>
      </c>
      <c r="C11" s="2">
        <v>0.36363636363636365</v>
      </c>
      <c r="D11" s="2">
        <v>1</v>
      </c>
    </row>
  </sheetData>
  <mergeCells count="1">
    <mergeCell ref="A1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62A62-B6CD-4BBD-B10B-5C47B483D954}">
  <dimension ref="A1:G70"/>
  <sheetViews>
    <sheetView workbookViewId="0">
      <selection sqref="A1:G3"/>
    </sheetView>
  </sheetViews>
  <sheetFormatPr baseColWidth="10" defaultRowHeight="15" x14ac:dyDescent="0.25"/>
  <cols>
    <col min="1" max="1" width="28.28515625" bestFit="1" customWidth="1"/>
    <col min="2" max="2" width="9.42578125" bestFit="1" customWidth="1"/>
    <col min="3" max="3" width="8" bestFit="1" customWidth="1"/>
    <col min="4" max="4" width="18.7109375" bestFit="1" customWidth="1"/>
  </cols>
  <sheetData>
    <row r="1" spans="1:7" x14ac:dyDescent="0.25">
      <c r="A1" s="5" t="s">
        <v>256</v>
      </c>
      <c r="B1" s="5"/>
      <c r="C1" s="5"/>
      <c r="D1" s="5"/>
      <c r="E1" s="5"/>
      <c r="F1" s="5"/>
      <c r="G1" s="5"/>
    </row>
    <row r="2" spans="1:7" x14ac:dyDescent="0.25">
      <c r="A2" s="5"/>
      <c r="B2" s="5"/>
      <c r="C2" s="5"/>
      <c r="D2" s="5"/>
      <c r="E2" s="5"/>
      <c r="F2" s="5"/>
      <c r="G2" s="5"/>
    </row>
    <row r="3" spans="1:7" x14ac:dyDescent="0.25">
      <c r="A3" s="5"/>
      <c r="B3" s="5"/>
      <c r="C3" s="5"/>
      <c r="D3" s="5"/>
      <c r="E3" s="5"/>
      <c r="F3" s="5"/>
      <c r="G3" s="5"/>
    </row>
    <row r="6" spans="1:7" x14ac:dyDescent="0.25">
      <c r="A6" t="s">
        <v>257</v>
      </c>
      <c r="B6" t="s">
        <v>291</v>
      </c>
      <c r="C6" t="s">
        <v>292</v>
      </c>
    </row>
    <row r="7" spans="1:7" x14ac:dyDescent="0.25">
      <c r="A7" s="6" t="s">
        <v>259</v>
      </c>
      <c r="B7" s="6" t="s">
        <v>293</v>
      </c>
      <c r="C7">
        <v>1266894</v>
      </c>
    </row>
    <row r="8" spans="1:7" x14ac:dyDescent="0.25">
      <c r="A8" s="6" t="s">
        <v>259</v>
      </c>
      <c r="B8" s="6" t="s">
        <v>294</v>
      </c>
      <c r="C8">
        <v>611213</v>
      </c>
    </row>
    <row r="9" spans="1:7" x14ac:dyDescent="0.25">
      <c r="A9" s="6" t="s">
        <v>260</v>
      </c>
      <c r="B9" s="6" t="s">
        <v>293</v>
      </c>
      <c r="C9">
        <v>1670078</v>
      </c>
    </row>
    <row r="10" spans="1:7" x14ac:dyDescent="0.25">
      <c r="A10" s="6" t="s">
        <v>260</v>
      </c>
      <c r="B10" s="6" t="s">
        <v>294</v>
      </c>
      <c r="C10">
        <v>720808</v>
      </c>
    </row>
    <row r="11" spans="1:7" x14ac:dyDescent="0.25">
      <c r="A11" s="6" t="s">
        <v>261</v>
      </c>
      <c r="B11" s="6" t="s">
        <v>293</v>
      </c>
      <c r="C11">
        <v>2252991</v>
      </c>
    </row>
    <row r="12" spans="1:7" x14ac:dyDescent="0.25">
      <c r="A12" s="6" t="s">
        <v>261</v>
      </c>
      <c r="B12" s="6" t="s">
        <v>294</v>
      </c>
      <c r="C12">
        <v>2315624</v>
      </c>
    </row>
    <row r="13" spans="1:7" x14ac:dyDescent="0.25">
      <c r="A13" s="6" t="s">
        <v>262</v>
      </c>
      <c r="B13" s="6" t="s">
        <v>293</v>
      </c>
      <c r="C13">
        <v>624816</v>
      </c>
    </row>
    <row r="14" spans="1:7" x14ac:dyDescent="0.25">
      <c r="A14" s="6" t="s">
        <v>262</v>
      </c>
      <c r="B14" s="6" t="s">
        <v>294</v>
      </c>
      <c r="C14">
        <v>1379688</v>
      </c>
    </row>
    <row r="15" spans="1:7" x14ac:dyDescent="0.25">
      <c r="A15" s="6" t="s">
        <v>263</v>
      </c>
      <c r="B15" s="6" t="s">
        <v>293</v>
      </c>
      <c r="C15">
        <v>936911</v>
      </c>
    </row>
    <row r="16" spans="1:7" x14ac:dyDescent="0.25">
      <c r="A16" s="6" t="s">
        <v>263</v>
      </c>
      <c r="B16" s="6" t="s">
        <v>294</v>
      </c>
      <c r="C16">
        <v>1699205</v>
      </c>
    </row>
    <row r="17" spans="1:3" x14ac:dyDescent="0.25">
      <c r="A17" s="6" t="s">
        <v>264</v>
      </c>
      <c r="B17" s="6" t="s">
        <v>293</v>
      </c>
      <c r="C17">
        <v>411829</v>
      </c>
    </row>
    <row r="18" spans="1:3" x14ac:dyDescent="0.25">
      <c r="A18" s="6" t="s">
        <v>264</v>
      </c>
      <c r="B18" s="6" t="s">
        <v>294</v>
      </c>
      <c r="C18">
        <v>620690</v>
      </c>
    </row>
    <row r="19" spans="1:3" x14ac:dyDescent="0.25">
      <c r="A19" s="6" t="s">
        <v>265</v>
      </c>
      <c r="B19" s="6" t="s">
        <v>293</v>
      </c>
      <c r="C19">
        <v>1633429</v>
      </c>
    </row>
    <row r="20" spans="1:3" x14ac:dyDescent="0.25">
      <c r="A20" s="6" t="s">
        <v>265</v>
      </c>
      <c r="B20" s="6" t="s">
        <v>294</v>
      </c>
      <c r="C20">
        <v>2285165</v>
      </c>
    </row>
    <row r="21" spans="1:3" x14ac:dyDescent="0.25">
      <c r="A21" s="6" t="s">
        <v>266</v>
      </c>
      <c r="B21" s="6" t="s">
        <v>293</v>
      </c>
      <c r="C21">
        <v>144547</v>
      </c>
    </row>
    <row r="22" spans="1:3" x14ac:dyDescent="0.25">
      <c r="A22" s="6" t="s">
        <v>266</v>
      </c>
      <c r="B22" s="6" t="s">
        <v>294</v>
      </c>
      <c r="C22">
        <v>2289832</v>
      </c>
    </row>
    <row r="23" spans="1:3" x14ac:dyDescent="0.25">
      <c r="A23" s="6" t="s">
        <v>267</v>
      </c>
      <c r="B23" s="6" t="s">
        <v>293</v>
      </c>
      <c r="C23">
        <v>321006</v>
      </c>
    </row>
    <row r="24" spans="1:3" x14ac:dyDescent="0.25">
      <c r="A24" s="6" t="s">
        <v>267</v>
      </c>
      <c r="B24" s="6" t="s">
        <v>294</v>
      </c>
      <c r="C24">
        <v>813608</v>
      </c>
    </row>
    <row r="25" spans="1:3" x14ac:dyDescent="0.25">
      <c r="A25" s="6" t="s">
        <v>268</v>
      </c>
      <c r="B25" s="6" t="s">
        <v>293</v>
      </c>
      <c r="C25">
        <v>914907</v>
      </c>
    </row>
    <row r="26" spans="1:3" x14ac:dyDescent="0.25">
      <c r="A26" s="6" t="s">
        <v>268</v>
      </c>
      <c r="B26" s="6" t="s">
        <v>294</v>
      </c>
      <c r="C26">
        <v>1173031</v>
      </c>
    </row>
    <row r="27" spans="1:3" x14ac:dyDescent="0.25">
      <c r="A27" s="6" t="s">
        <v>269</v>
      </c>
      <c r="B27" s="6" t="s">
        <v>293</v>
      </c>
      <c r="C27">
        <v>1564372</v>
      </c>
    </row>
    <row r="28" spans="1:3" x14ac:dyDescent="0.25">
      <c r="A28" s="6" t="s">
        <v>269</v>
      </c>
      <c r="B28" s="6" t="s">
        <v>294</v>
      </c>
      <c r="C28">
        <v>1003910</v>
      </c>
    </row>
    <row r="29" spans="1:3" x14ac:dyDescent="0.25">
      <c r="A29" s="6" t="s">
        <v>270</v>
      </c>
      <c r="B29" s="6" t="s">
        <v>293</v>
      </c>
      <c r="C29">
        <v>1376934</v>
      </c>
    </row>
    <row r="30" spans="1:3" x14ac:dyDescent="0.25">
      <c r="A30" s="6" t="s">
        <v>270</v>
      </c>
      <c r="B30" s="6" t="s">
        <v>294</v>
      </c>
      <c r="C30">
        <v>714705</v>
      </c>
    </row>
    <row r="31" spans="1:3" x14ac:dyDescent="0.25">
      <c r="A31" s="6" t="s">
        <v>271</v>
      </c>
      <c r="B31" s="6" t="s">
        <v>293</v>
      </c>
      <c r="C31">
        <v>1931897</v>
      </c>
    </row>
    <row r="32" spans="1:3" x14ac:dyDescent="0.25">
      <c r="A32" s="6" t="s">
        <v>271</v>
      </c>
      <c r="B32" s="6" t="s">
        <v>294</v>
      </c>
      <c r="C32">
        <v>1975686</v>
      </c>
    </row>
    <row r="33" spans="1:3" x14ac:dyDescent="0.25">
      <c r="A33" s="6" t="s">
        <v>272</v>
      </c>
      <c r="B33" s="6" t="s">
        <v>293</v>
      </c>
      <c r="C33">
        <v>175533</v>
      </c>
    </row>
    <row r="34" spans="1:3" x14ac:dyDescent="0.25">
      <c r="A34" s="6" t="s">
        <v>272</v>
      </c>
      <c r="B34" s="6" t="s">
        <v>294</v>
      </c>
      <c r="C34">
        <v>1332352</v>
      </c>
    </row>
    <row r="35" spans="1:3" x14ac:dyDescent="0.25">
      <c r="A35" s="6" t="s">
        <v>273</v>
      </c>
      <c r="B35" s="6" t="s">
        <v>293</v>
      </c>
      <c r="C35">
        <v>1628026</v>
      </c>
    </row>
    <row r="36" spans="1:3" x14ac:dyDescent="0.25">
      <c r="A36" s="6" t="s">
        <v>273</v>
      </c>
      <c r="B36" s="6" t="s">
        <v>294</v>
      </c>
      <c r="C36">
        <v>1754968</v>
      </c>
    </row>
    <row r="37" spans="1:3" x14ac:dyDescent="0.25">
      <c r="A37" s="6" t="s">
        <v>274</v>
      </c>
      <c r="B37" s="6" t="s">
        <v>293</v>
      </c>
      <c r="C37">
        <v>1383623</v>
      </c>
    </row>
    <row r="38" spans="1:3" x14ac:dyDescent="0.25">
      <c r="A38" s="6" t="s">
        <v>274</v>
      </c>
      <c r="B38" s="6" t="s">
        <v>294</v>
      </c>
      <c r="C38">
        <v>1445110</v>
      </c>
    </row>
    <row r="39" spans="1:3" x14ac:dyDescent="0.25">
      <c r="A39" s="6" t="s">
        <v>275</v>
      </c>
      <c r="B39" s="6" t="s">
        <v>293</v>
      </c>
      <c r="C39">
        <v>703736</v>
      </c>
    </row>
    <row r="40" spans="1:3" x14ac:dyDescent="0.25">
      <c r="A40" s="6" t="s">
        <v>275</v>
      </c>
      <c r="B40" s="6" t="s">
        <v>294</v>
      </c>
      <c r="C40">
        <v>2337213</v>
      </c>
    </row>
    <row r="41" spans="1:3" x14ac:dyDescent="0.25">
      <c r="A41" s="6" t="s">
        <v>276</v>
      </c>
      <c r="B41" s="6" t="s">
        <v>293</v>
      </c>
      <c r="C41">
        <v>835797</v>
      </c>
    </row>
    <row r="42" spans="1:3" x14ac:dyDescent="0.25">
      <c r="A42" s="6" t="s">
        <v>276</v>
      </c>
      <c r="B42" s="6" t="s">
        <v>294</v>
      </c>
      <c r="C42">
        <v>577234</v>
      </c>
    </row>
    <row r="43" spans="1:3" x14ac:dyDescent="0.25">
      <c r="A43" s="6" t="s">
        <v>277</v>
      </c>
      <c r="B43" s="6" t="s">
        <v>293</v>
      </c>
      <c r="C43">
        <v>817367</v>
      </c>
    </row>
    <row r="44" spans="1:3" x14ac:dyDescent="0.25">
      <c r="A44" s="6" t="s">
        <v>277</v>
      </c>
      <c r="B44" s="6" t="s">
        <v>294</v>
      </c>
      <c r="C44">
        <v>1017537</v>
      </c>
    </row>
    <row r="45" spans="1:3" x14ac:dyDescent="0.25">
      <c r="A45" s="6" t="s">
        <v>278</v>
      </c>
      <c r="B45" s="6" t="s">
        <v>293</v>
      </c>
      <c r="C45">
        <v>1138647</v>
      </c>
    </row>
    <row r="46" spans="1:3" x14ac:dyDescent="0.25">
      <c r="A46" s="6" t="s">
        <v>278</v>
      </c>
      <c r="B46" s="6" t="s">
        <v>294</v>
      </c>
      <c r="C46">
        <v>837110</v>
      </c>
    </row>
    <row r="47" spans="1:3" x14ac:dyDescent="0.25">
      <c r="A47" s="6" t="s">
        <v>279</v>
      </c>
      <c r="B47" s="6" t="s">
        <v>293</v>
      </c>
      <c r="C47">
        <v>2270869</v>
      </c>
    </row>
    <row r="48" spans="1:3" x14ac:dyDescent="0.25">
      <c r="A48" s="6" t="s">
        <v>279</v>
      </c>
      <c r="B48" s="6" t="s">
        <v>294</v>
      </c>
      <c r="C48">
        <v>1720599</v>
      </c>
    </row>
    <row r="49" spans="1:3" x14ac:dyDescent="0.25">
      <c r="A49" s="6" t="s">
        <v>280</v>
      </c>
      <c r="B49" s="6" t="s">
        <v>293</v>
      </c>
      <c r="C49">
        <v>1177825</v>
      </c>
    </row>
    <row r="50" spans="1:3" x14ac:dyDescent="0.25">
      <c r="A50" s="6" t="s">
        <v>280</v>
      </c>
      <c r="B50" s="6" t="s">
        <v>294</v>
      </c>
      <c r="C50">
        <v>686945</v>
      </c>
    </row>
    <row r="51" spans="1:3" x14ac:dyDescent="0.25">
      <c r="A51" s="6" t="s">
        <v>281</v>
      </c>
      <c r="B51" s="6" t="s">
        <v>293</v>
      </c>
      <c r="C51">
        <v>302856</v>
      </c>
    </row>
    <row r="52" spans="1:3" x14ac:dyDescent="0.25">
      <c r="A52" s="6" t="s">
        <v>281</v>
      </c>
      <c r="B52" s="6" t="s">
        <v>294</v>
      </c>
      <c r="C52">
        <v>964829</v>
      </c>
    </row>
    <row r="53" spans="1:3" x14ac:dyDescent="0.25">
      <c r="A53" s="6" t="s">
        <v>282</v>
      </c>
      <c r="B53" s="6" t="s">
        <v>293</v>
      </c>
      <c r="C53">
        <v>288493</v>
      </c>
    </row>
    <row r="54" spans="1:3" x14ac:dyDescent="0.25">
      <c r="A54" s="6" t="s">
        <v>282</v>
      </c>
      <c r="B54" s="6" t="s">
        <v>294</v>
      </c>
      <c r="C54">
        <v>157901</v>
      </c>
    </row>
    <row r="55" spans="1:3" x14ac:dyDescent="0.25">
      <c r="A55" s="6" t="s">
        <v>283</v>
      </c>
      <c r="B55" s="6" t="s">
        <v>293</v>
      </c>
      <c r="C55">
        <v>2177505</v>
      </c>
    </row>
    <row r="56" spans="1:3" x14ac:dyDescent="0.25">
      <c r="A56" s="6" t="s">
        <v>283</v>
      </c>
      <c r="B56" s="6" t="s">
        <v>294</v>
      </c>
      <c r="C56">
        <v>313114</v>
      </c>
    </row>
    <row r="57" spans="1:3" x14ac:dyDescent="0.25">
      <c r="A57" s="6" t="s">
        <v>284</v>
      </c>
      <c r="B57" s="6" t="s">
        <v>293</v>
      </c>
      <c r="C57">
        <v>1495148</v>
      </c>
    </row>
    <row r="58" spans="1:3" x14ac:dyDescent="0.25">
      <c r="A58" s="6" t="s">
        <v>284</v>
      </c>
      <c r="B58" s="6" t="s">
        <v>294</v>
      </c>
      <c r="C58">
        <v>1068807</v>
      </c>
    </row>
    <row r="59" spans="1:3" x14ac:dyDescent="0.25">
      <c r="A59" s="6" t="s">
        <v>285</v>
      </c>
      <c r="B59" s="6" t="s">
        <v>293</v>
      </c>
      <c r="C59">
        <v>890254</v>
      </c>
    </row>
    <row r="60" spans="1:3" x14ac:dyDescent="0.25">
      <c r="A60" s="6" t="s">
        <v>285</v>
      </c>
      <c r="B60" s="6" t="s">
        <v>294</v>
      </c>
      <c r="C60">
        <v>962360</v>
      </c>
    </row>
    <row r="61" spans="1:3" x14ac:dyDescent="0.25">
      <c r="A61" s="6" t="s">
        <v>286</v>
      </c>
      <c r="B61" s="6" t="s">
        <v>293</v>
      </c>
      <c r="C61">
        <v>1098366</v>
      </c>
    </row>
    <row r="62" spans="1:3" x14ac:dyDescent="0.25">
      <c r="A62" s="6" t="s">
        <v>286</v>
      </c>
      <c r="B62" s="6" t="s">
        <v>294</v>
      </c>
      <c r="C62">
        <v>159690</v>
      </c>
    </row>
    <row r="63" spans="1:3" x14ac:dyDescent="0.25">
      <c r="A63" s="6" t="s">
        <v>287</v>
      </c>
      <c r="B63" s="6" t="s">
        <v>293</v>
      </c>
      <c r="C63">
        <v>660369</v>
      </c>
    </row>
    <row r="64" spans="1:3" x14ac:dyDescent="0.25">
      <c r="A64" s="6" t="s">
        <v>287</v>
      </c>
      <c r="B64" s="6" t="s">
        <v>294</v>
      </c>
      <c r="C64">
        <v>2455891</v>
      </c>
    </row>
    <row r="65" spans="1:3" x14ac:dyDescent="0.25">
      <c r="A65" s="6" t="s">
        <v>288</v>
      </c>
      <c r="B65" s="6" t="s">
        <v>293</v>
      </c>
      <c r="C65">
        <v>928871</v>
      </c>
    </row>
    <row r="66" spans="1:3" x14ac:dyDescent="0.25">
      <c r="A66" s="6" t="s">
        <v>288</v>
      </c>
      <c r="B66" s="6" t="s">
        <v>294</v>
      </c>
      <c r="C66">
        <v>224291</v>
      </c>
    </row>
    <row r="67" spans="1:3" x14ac:dyDescent="0.25">
      <c r="A67" s="6" t="s">
        <v>289</v>
      </c>
      <c r="B67" s="6" t="s">
        <v>293</v>
      </c>
      <c r="C67">
        <v>1872460</v>
      </c>
    </row>
    <row r="68" spans="1:3" x14ac:dyDescent="0.25">
      <c r="A68" s="6" t="s">
        <v>289</v>
      </c>
      <c r="B68" s="6" t="s">
        <v>294</v>
      </c>
      <c r="C68">
        <v>2025484</v>
      </c>
    </row>
    <row r="69" spans="1:3" x14ac:dyDescent="0.25">
      <c r="A69" s="6" t="s">
        <v>290</v>
      </c>
      <c r="B69" s="6" t="s">
        <v>293</v>
      </c>
      <c r="C69">
        <v>1802705</v>
      </c>
    </row>
    <row r="70" spans="1:3" x14ac:dyDescent="0.25">
      <c r="A70" s="6" t="s">
        <v>290</v>
      </c>
      <c r="B70" s="6" t="s">
        <v>294</v>
      </c>
      <c r="C70">
        <v>222852</v>
      </c>
    </row>
  </sheetData>
  <mergeCells count="1">
    <mergeCell ref="A1:G3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4992-7617-419F-8828-C039162335A4}">
  <dimension ref="A1:G38"/>
  <sheetViews>
    <sheetView workbookViewId="0">
      <selection sqref="A1:G3"/>
    </sheetView>
  </sheetViews>
  <sheetFormatPr baseColWidth="10" defaultRowHeight="15" x14ac:dyDescent="0.25"/>
  <cols>
    <col min="1" max="1" width="28.28515625" bestFit="1" customWidth="1"/>
    <col min="2" max="2" width="18.7109375" bestFit="1" customWidth="1"/>
    <col min="3" max="3" width="18.85546875" bestFit="1" customWidth="1"/>
  </cols>
  <sheetData>
    <row r="1" spans="1:7" x14ac:dyDescent="0.25">
      <c r="A1" s="5" t="s">
        <v>296</v>
      </c>
      <c r="B1" s="5"/>
      <c r="C1" s="5"/>
      <c r="D1" s="5"/>
      <c r="E1" s="5"/>
      <c r="F1" s="5"/>
      <c r="G1" s="5"/>
    </row>
    <row r="2" spans="1:7" x14ac:dyDescent="0.25">
      <c r="A2" s="5"/>
      <c r="B2" s="5"/>
      <c r="C2" s="5"/>
      <c r="D2" s="5"/>
      <c r="E2" s="5"/>
      <c r="F2" s="5"/>
      <c r="G2" s="5"/>
    </row>
    <row r="3" spans="1:7" x14ac:dyDescent="0.25">
      <c r="A3" s="5"/>
      <c r="B3" s="5"/>
      <c r="C3" s="5"/>
      <c r="D3" s="5"/>
      <c r="E3" s="5"/>
      <c r="F3" s="5"/>
      <c r="G3" s="5"/>
    </row>
    <row r="6" spans="1:7" x14ac:dyDescent="0.25">
      <c r="A6" t="s">
        <v>257</v>
      </c>
      <c r="B6" t="s">
        <v>258</v>
      </c>
      <c r="C6" t="s">
        <v>295</v>
      </c>
    </row>
    <row r="7" spans="1:7" x14ac:dyDescent="0.25">
      <c r="A7" s="6" t="s">
        <v>259</v>
      </c>
      <c r="B7">
        <v>1878107</v>
      </c>
      <c r="C7">
        <v>1408580.25</v>
      </c>
    </row>
    <row r="8" spans="1:7" x14ac:dyDescent="0.25">
      <c r="A8" s="6" t="s">
        <v>260</v>
      </c>
      <c r="B8">
        <v>2390886</v>
      </c>
      <c r="C8">
        <v>1793164.5</v>
      </c>
    </row>
    <row r="9" spans="1:7" x14ac:dyDescent="0.25">
      <c r="A9" s="6" t="s">
        <v>261</v>
      </c>
      <c r="B9">
        <v>4568615</v>
      </c>
      <c r="C9">
        <v>3426461.25</v>
      </c>
    </row>
    <row r="10" spans="1:7" x14ac:dyDescent="0.25">
      <c r="A10" s="6" t="s">
        <v>262</v>
      </c>
      <c r="B10">
        <v>2004504</v>
      </c>
      <c r="C10">
        <v>1503378</v>
      </c>
    </row>
    <row r="11" spans="1:7" x14ac:dyDescent="0.25">
      <c r="A11" s="6" t="s">
        <v>263</v>
      </c>
      <c r="B11">
        <v>2636116</v>
      </c>
      <c r="C11">
        <v>1977087</v>
      </c>
    </row>
    <row r="12" spans="1:7" x14ac:dyDescent="0.25">
      <c r="A12" s="6" t="s">
        <v>264</v>
      </c>
      <c r="B12">
        <v>1032519</v>
      </c>
      <c r="C12">
        <v>774389.25</v>
      </c>
    </row>
    <row r="13" spans="1:7" x14ac:dyDescent="0.25">
      <c r="A13" s="6" t="s">
        <v>265</v>
      </c>
      <c r="B13">
        <v>3918594</v>
      </c>
      <c r="C13">
        <v>2938945.5</v>
      </c>
    </row>
    <row r="14" spans="1:7" x14ac:dyDescent="0.25">
      <c r="A14" s="6" t="s">
        <v>266</v>
      </c>
      <c r="B14">
        <v>2434379</v>
      </c>
      <c r="C14">
        <v>1825784.25</v>
      </c>
    </row>
    <row r="15" spans="1:7" x14ac:dyDescent="0.25">
      <c r="A15" s="6" t="s">
        <v>267</v>
      </c>
      <c r="B15">
        <v>1134614</v>
      </c>
      <c r="C15">
        <v>850960.5</v>
      </c>
    </row>
    <row r="16" spans="1:7" x14ac:dyDescent="0.25">
      <c r="A16" s="6" t="s">
        <v>268</v>
      </c>
      <c r="B16">
        <v>2087938</v>
      </c>
      <c r="C16">
        <v>1565953.5</v>
      </c>
    </row>
    <row r="17" spans="1:3" x14ac:dyDescent="0.25">
      <c r="A17" s="6" t="s">
        <v>269</v>
      </c>
      <c r="B17">
        <v>2568282</v>
      </c>
      <c r="C17">
        <v>1926211.5</v>
      </c>
    </row>
    <row r="18" spans="1:3" x14ac:dyDescent="0.25">
      <c r="A18" s="6" t="s">
        <v>270</v>
      </c>
      <c r="B18">
        <v>2091639</v>
      </c>
      <c r="C18">
        <v>1568729.25</v>
      </c>
    </row>
    <row r="19" spans="1:3" x14ac:dyDescent="0.25">
      <c r="A19" s="6" t="s">
        <v>271</v>
      </c>
      <c r="B19">
        <v>3907583</v>
      </c>
      <c r="C19">
        <v>2930687.25</v>
      </c>
    </row>
    <row r="20" spans="1:3" x14ac:dyDescent="0.25">
      <c r="A20" s="6" t="s">
        <v>272</v>
      </c>
      <c r="B20">
        <v>1507885</v>
      </c>
      <c r="C20">
        <v>1130913.75</v>
      </c>
    </row>
    <row r="21" spans="1:3" x14ac:dyDescent="0.25">
      <c r="A21" s="6" t="s">
        <v>273</v>
      </c>
      <c r="B21">
        <v>3382994</v>
      </c>
      <c r="C21">
        <v>2537245.5</v>
      </c>
    </row>
    <row r="22" spans="1:3" x14ac:dyDescent="0.25">
      <c r="A22" s="6" t="s">
        <v>274</v>
      </c>
      <c r="B22">
        <v>2828733</v>
      </c>
      <c r="C22">
        <v>2121549.75</v>
      </c>
    </row>
    <row r="23" spans="1:3" x14ac:dyDescent="0.25">
      <c r="A23" s="6" t="s">
        <v>275</v>
      </c>
      <c r="B23">
        <v>3040949</v>
      </c>
      <c r="C23">
        <v>2280711.75</v>
      </c>
    </row>
    <row r="24" spans="1:3" x14ac:dyDescent="0.25">
      <c r="A24" s="6" t="s">
        <v>276</v>
      </c>
      <c r="B24">
        <v>1413031</v>
      </c>
      <c r="C24">
        <v>1059773.25</v>
      </c>
    </row>
    <row r="25" spans="1:3" x14ac:dyDescent="0.25">
      <c r="A25" s="6" t="s">
        <v>277</v>
      </c>
      <c r="B25">
        <v>1834904</v>
      </c>
      <c r="C25">
        <v>1376178</v>
      </c>
    </row>
    <row r="26" spans="1:3" x14ac:dyDescent="0.25">
      <c r="A26" s="6" t="s">
        <v>278</v>
      </c>
      <c r="B26">
        <v>1975757</v>
      </c>
      <c r="C26">
        <v>1481817.75</v>
      </c>
    </row>
    <row r="27" spans="1:3" x14ac:dyDescent="0.25">
      <c r="A27" s="6" t="s">
        <v>279</v>
      </c>
      <c r="B27">
        <v>3991468</v>
      </c>
      <c r="C27">
        <v>2993601</v>
      </c>
    </row>
    <row r="28" spans="1:3" x14ac:dyDescent="0.25">
      <c r="A28" s="6" t="s">
        <v>280</v>
      </c>
      <c r="B28">
        <v>1864770</v>
      </c>
      <c r="C28">
        <v>1398577.5</v>
      </c>
    </row>
    <row r="29" spans="1:3" x14ac:dyDescent="0.25">
      <c r="A29" s="6" t="s">
        <v>281</v>
      </c>
      <c r="B29">
        <v>1267685</v>
      </c>
      <c r="C29">
        <v>950763.75</v>
      </c>
    </row>
    <row r="30" spans="1:3" x14ac:dyDescent="0.25">
      <c r="A30" s="6" t="s">
        <v>282</v>
      </c>
      <c r="B30">
        <v>446394</v>
      </c>
      <c r="C30">
        <v>334795.5</v>
      </c>
    </row>
    <row r="31" spans="1:3" x14ac:dyDescent="0.25">
      <c r="A31" s="6" t="s">
        <v>283</v>
      </c>
      <c r="B31">
        <v>2490619</v>
      </c>
      <c r="C31">
        <v>1867964.25</v>
      </c>
    </row>
    <row r="32" spans="1:3" x14ac:dyDescent="0.25">
      <c r="A32" s="6" t="s">
        <v>284</v>
      </c>
      <c r="B32">
        <v>2563955</v>
      </c>
      <c r="C32">
        <v>1922966.25</v>
      </c>
    </row>
    <row r="33" spans="1:3" x14ac:dyDescent="0.25">
      <c r="A33" s="6" t="s">
        <v>285</v>
      </c>
      <c r="B33">
        <v>1852614</v>
      </c>
      <c r="C33">
        <v>1389460.5</v>
      </c>
    </row>
    <row r="34" spans="1:3" x14ac:dyDescent="0.25">
      <c r="A34" s="6" t="s">
        <v>286</v>
      </c>
      <c r="B34">
        <v>1258056</v>
      </c>
      <c r="C34">
        <v>943542</v>
      </c>
    </row>
    <row r="35" spans="1:3" x14ac:dyDescent="0.25">
      <c r="A35" s="6" t="s">
        <v>287</v>
      </c>
      <c r="B35">
        <v>3116260</v>
      </c>
      <c r="C35">
        <v>2337195</v>
      </c>
    </row>
    <row r="36" spans="1:3" x14ac:dyDescent="0.25">
      <c r="A36" s="6" t="s">
        <v>288</v>
      </c>
      <c r="B36">
        <v>1153162</v>
      </c>
      <c r="C36">
        <v>864871.5</v>
      </c>
    </row>
    <row r="37" spans="1:3" x14ac:dyDescent="0.25">
      <c r="A37" s="6" t="s">
        <v>289</v>
      </c>
      <c r="B37">
        <v>3897944</v>
      </c>
      <c r="C37">
        <v>2923458</v>
      </c>
    </row>
    <row r="38" spans="1:3" x14ac:dyDescent="0.25">
      <c r="A38" s="6" t="s">
        <v>290</v>
      </c>
      <c r="B38">
        <v>2025557</v>
      </c>
      <c r="C38">
        <v>1519167.75</v>
      </c>
    </row>
  </sheetData>
  <mergeCells count="1">
    <mergeCell ref="A1:G3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9 3 3 2 c 6 c - f 2 9 6 - 4 2 5 2 - b 0 d 1 - 6 7 d e 4 6 7 b 6 f e 9 "   x m l n s = " h t t p : / / s c h e m a s . m i c r o s o f t . c o m / D a t a M a s h u p " > A A A A A L 4 I A A B Q S w M E F A A C A A g A m K H I W p l b p M 6 m A A A A 9 g A A A B I A H A B D b 2 5 m a W c v U G F j a 2 F n Z S 5 4 b W w g o h g A K K A U A A A A A A A A A A A A A A A A A A A A A A A A A A A A h Y 9 L C s I w G I S v U r J v H q 2 o l L 8 p 4 t a C K I j b E G M b b F N p U t O 7 u f B I X s G K V t 2 5 n J l v Y O Z + v U H W 1 1 V w U a 3 V j U k R w x Q F y s j m o E 2 R o s 4 d w z n K O K y F P I l C B Q N s b N J b n a L S u X N C i P c e + x g 3 b U E i S h n Z 5 6 u t L F U t Q m 2 s E 0 Y q 9 G k d / r c Q h 9 1 r D I 8 w m 8 S Y z a a Y A h l N y L X 5 A t G w 9 5 n + m L D s K t e 1 i i s b L j Z A R g n k / Y E / A F B L A w Q U A A I A C A C Y o c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K H I W g o j 2 s i 2 B Q A A y x w A A B M A H A B G b 3 J t d W x h c y 9 T Z W N 0 a W 9 u M S 5 t I K I Y A C i g F A A A A A A A A A A A A A A A A A A A A A A A A A A A A O 1 Y 6 W 7 b R h D + b 8 D v s G B Q g C 4 k W q J 8 x A l U Q J G d o / F V S 0 l Q 2 I G w I s f y w u Q u u 7 u U L A d 5 p P 5 I + w b 1 i 3 V I S p Z 4 y U e r t i l i w x I x M z v f z M 5 J K 3 A 0 E 5 x 0 k u / 6 8 9 W V 1 R V 1 Q S W 4 J B B B 6 N G Y 3 S Q e 6 N U V g j 9 H k g 0 g o n y A v v V C i p E C 2 R Z c A 9 f K N C 6 0 D t S z 9 f X R a G S N h P R c 4 Y M G q S z G z 8 V 6 T K n O 9 K 7 P H q v 9 c d U R I d d y v G 6 s V R K s J 0 a X 9 j 1 K 4 E p L e v O r S w k l A Z W a S e I C e d 0 9 2 D f Q k N f a 9 6 x I E M z E u A r 5 9 M l o C y / 0 e d 2 o E K P b e r G / Z 7 l U 4 y 9 K W a P q e e h 5 V l 9 I F + T k q 3 r N u F O 1 a 7 W Z X D X + J D + Q 7 / G v e 4 I f z 7 i + q D o X z H P N + p r x G X E m M P a y Y O w U T G N Z M I 0 U z M a y Y D Z S M J v L g t l M w W w t C 2 Y r B b O 9 L J j t F M z T Z c E 8 T c H s L A t m J w V T r y 2 t P m t p o O U 1 g n Q n q C + t F d S j X o B I p y d i 1 A E P G 7 a Q z b 8 J y f g 4 a 7 l 7 3 K F 9 u K a u U C S Q w h d D h o 9 R o 4 1 7 r H U c 0 T S 8 B o q q l X m P H o 0 2 T w 6 1 P K / j U I 9 K 1 d Q y h D n U L g s E c a j f Z w g 8 A + t K y t W 5 k H 5 y u 9 1 x A B F k i Y 0 V 7 P t P E O 4 N 1 1 s b V i Q 8 i U w 8 V 4 g Z 3 U Y A 3 A X u j N d Q T q M E 0 W h 5 L H Z 8 O 4 x M u 2 Z v 5 g V + B i q 9 c f u C 8 g H k m I e g S z i 7 w B X T Y / N 4 / a 3 / x 2 + 3 a n n o 9 0 H G E v u U u 6 Q l g Z o p i V s N B 2 y A 9 4 D z l Y P O c 1 + C 1 N Y J 1 Z D 3 / A B c R n l r U M B 6 J / u U o 8 v k O + Q d g 3 R w g N M B z A Q + R M O 6 E 6 0 C B Q K f 1 1 Z X G C 8 O 3 v w O o Z m m n D k 9 6 u i Q e i y K W O E y 0 V Z D a 1 c 4 o Y 8 g 5 k u G k Z / t F L v P z n y m e h j n c Z T 0 6 s x h G E B G e y 7 0 M K G R Q D n q V i g z p f Q c w X s + c 6 R Q 4 l z 3 4 M o B r z f u B W I E s t d n Z 7 V 6 l n u m I w 8 l 7 U W 5 C 2 d R o Z w V G G 8 5 a o j r y e k u e M x n e K Z p V P B 6 k u x U z X q j Q j A 3 h c v 4 o F m 3 N + 0 K + S n E v O / o s Q f N 2 a N 1 K D g 8 v u a m a 8 4 / W F b H V C n A 7 J Z v 3 H w u d U I 5 Z E N w c 6 n Z 9 v B Y v l S o n 6 + S D l z l a I W J + + Q l 9 Z n H M L 1 U A b P l C D + g N 1 + w X I r 4 X e Z c g s 6 X v g S H i V t m 5 t B h 6 L d p n / H c s T 2 / T + V l k d 9 J x 0 n R 7 1 s y A 6 q i D A 6 E 7 I H S X 1 X B 5 E w v K J f n c + W y / b h q e U h S T 0 o l 9 U K Q j d V 0 g y + i N 0 r o G y X 0 z R L 6 V g l 9 O 5 M j t 0 5 i T K k i K g x A M o G 5 T n 4 J s R 2 5 d K 4 r d C 5 Z Y G a v o 9 L I 6 s B X r 3 I d J 4 B V D v s Y u E N z E e i 8 2 g d v C O V 2 P L i H 1 f 9 K E 9 u L k z I X i V d x 2 h K 7 V n 9 a M J x n 3 J 1 F X L u 2 k F t f y L U X c h t l O Z I 4 T s v j O i m 0 b J K g M W n 9 c z q P c I 1 T x J l q x r 5 A K M e 9 y G E 3 v / N o p c N q x Q Z 8 n R B m g O 9 4 w I Z C H + m L 6 P 8 B U 9 i 8 h X H f T O K A b h o t L V k / 1 F F Q j P f U E 9 I o c C 8 y g g u / L 6 G g 7 E 8 A 7 Z n z 9 I E O R H k x b 0 T r 5 o t I F v r E H C Q d Y G c V J L 4 v Y / 7 6 Y w E i A f z A o 9 c Z o 5 D k A E q E Y N 7 h S W U a C n w y K p O T c q q i i z H H a C V m Z U v 7 n H n o b b o p x K 8 G + I 4 Q 3 U X e w g o B 6 l w Q 8 z R S + B F P G X F y E h R L k W x j L Q t G B z I M 0 m C v p A g D M 2 9 N O s i f U o V Q n e R 7 b M c + U 9 r q h L 5 5 O n f J W P u p a v h c 0 g v s O 3 t B 1 v B K s S n t U M r o n e D O 3 d Z O T e p h t B F / n Z M 6 Z / q 3 S f 2 v T u p H j t T C S f 1 f G K n v 4 / y a j t T M P j 1 j 7 i x g x g O 1 l F l f x L Q X M U u n 6 Y O 3 p e x M b T x q M i 9 Y j t J m f x v S d w / p 5 L 6 W M 6 U n s f g f T + m 5 8 l o 4 p R O 5 5 Y 7 p A l u y Y 3 o u B 7 k K P R 1 H D j F 5 2 v 1 D n H D g / i g Y z 9 a s n b m C 3 P t r p g 5 y f D w f 6 X 3 L u G v t w 7 k + C n F y z u z q A I G r g H I X k z i v f G b h X i w U P y c X Y 5 b 4 V G J D w V I T F 0 f + f T w v d 7 9 K r p e X 8 h 1 O R r G 8 h x 3 o W d 6 2 9 C a 2 2 L 7 n f w J Q S w E C L Q A U A A I A C A C Y o c h a m V u k z q Y A A A D 2 A A A A E g A A A A A A A A A A A A A A A A A A A A A A Q 2 9 u Z m l n L 1 B h Y 2 t h Z 2 U u e G 1 s U E s B A i 0 A F A A C A A g A m K H I W g / K 6 a u k A A A A 6 Q A A A B M A A A A A A A A A A A A A A A A A 8 g A A A F t D b 2 5 0 Z W 5 0 X 1 R 5 c G V z X S 5 4 b W x Q S w E C L Q A U A A I A C A C Y o c h a C i P a y L Y F A A D L H A A A E w A A A A A A A A A A A A A A A A D j A Q A A R m 9 y b X V s Y X M v U 2 V j d G l v b j E u b V B L B Q Y A A A A A A w A D A M I A A A D m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Q Q A A A A A A A D x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a X R h b m l j X 2 F j d H V h b G l 6 Y W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U X V l c n l J R C I g V m F s d W U 9 I n M 5 M j E z Z T E 2 Y i 0 1 N G Q 5 L T Q 5 Z W M t O T U 4 O S 1 m M z Y 2 Y 2 U 1 Y j U y Z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Y i I C 8 + P E V u d H J 5 I F R 5 c G U 9 I l B p d m 9 0 T 2 J q Z W N 0 T m F t Z S I g V m F s d W U 9 I n N Q U S B D b 2 5 l e G l v b i B D U 1 Y h V G F i b G F E a W 7 D o W 1 p Y 2 E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Q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N 1 Q y M j o 1 O D o z M i 4 y N D E z M T A 3 W i I g L z 4 8 R W 5 0 c n k g V H l w Z T 0 i R m l s b E N v b H V t b l R 5 c G V z I i B W Y W x 1 Z T 0 i c 0 F 3 W U d C Z 1 l E Q X d N R 0 F 3 W U d C Z z 0 9 I i A v P j x F b n R y e S B U e X B l P S J G a W x s Q 2 9 s d W 1 u T m F t Z X M i I F Z h b H V l P S J z W y Z x d W 9 0 O 1 B h c 3 N l b m d l c k l k J n F 1 b 3 Q 7 L C Z x d W 9 0 O 1 N 1 c n Z p d m V k J n F 1 b 3 Q 7 L C Z x d W 9 0 O 0 N s Y X N z J n F 1 b 3 Q 7 L C Z x d W 9 0 O 0 5 h b W U m c X V v d D s s J n F 1 b 3 Q 7 U 2 V 4 J n F 1 b 3 Q 7 L C Z x d W 9 0 O 0 F n Z S Z x d W 9 0 O y w m c X V v d D s j R m F t a W x p Y X J l c y Z x d W 9 0 O y w m c X V v d D s j Q W N v b X B h w 7 F h b n R l c y Z x d W 9 0 O y w m c X V v d D t U a W N r Z X Q m c X V v d D s s J n F 1 b 3 Q 7 U H J l Y 2 l v V G l j a 2 V 0 J n F 1 b 3 Q 7 L C Z x d W 9 0 O 0 5 1 b U N h Y m l u J n F 1 b 3 Q 7 L C Z x d W 9 0 O 0 V t Y m F y a 2 V k J n F 1 b 3 Q 7 L C Z x d W 9 0 O 0 N v d W 5 0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0 Y W 5 p Y 1 9 h Y 3 R 1 Y W x p e m F k b y 9 B d X R v U m V t b 3 Z l Z E N v b H V t b n M x L n t Q Y X N z Z W 5 n Z X J J Z C w w f S Z x d W 9 0 O y w m c X V v d D t T Z W N 0 a W 9 u M S 9 0 a X R h b m l j X 2 F j d H V h b G l 6 Y W R v L 0 F 1 d G 9 S Z W 1 v d m V k Q 2 9 s d W 1 u c z E u e 1 N 1 c n Z p d m V k L D F 9 J n F 1 b 3 Q 7 L C Z x d W 9 0 O 1 N l Y 3 R p b 2 4 x L 3 R p d G F u a W N f Y W N 0 d W F s a X p h Z G 8 v Q X V 0 b 1 J l b W 9 2 Z W R D b 2 x 1 b W 5 z M S 5 7 Q 2 x h c 3 M s M n 0 m c X V v d D s s J n F 1 b 3 Q 7 U 2 V j d G l v b j E v d G l 0 Y W 5 p Y 1 9 h Y 3 R 1 Y W x p e m F k b y 9 B d X R v U m V t b 3 Z l Z E N v b H V t b n M x L n t O Y W 1 l L D N 9 J n F 1 b 3 Q 7 L C Z x d W 9 0 O 1 N l Y 3 R p b 2 4 x L 3 R p d G F u a W N f Y W N 0 d W F s a X p h Z G 8 v Q X V 0 b 1 J l b W 9 2 Z W R D b 2 x 1 b W 5 z M S 5 7 U 2 V 4 L D R 9 J n F 1 b 3 Q 7 L C Z x d W 9 0 O 1 N l Y 3 R p b 2 4 x L 3 R p d G F u a W N f Y W N 0 d W F s a X p h Z G 8 v Q X V 0 b 1 J l b W 9 2 Z W R D b 2 x 1 b W 5 z M S 5 7 Q W d l L D V 9 J n F 1 b 3 Q 7 L C Z x d W 9 0 O 1 N l Y 3 R p b 2 4 x L 3 R p d G F u a W N f Y W N 0 d W F s a X p h Z G 8 v Q X V 0 b 1 J l b W 9 2 Z W R D b 2 x 1 b W 5 z M S 5 7 I 0 Z h b W l s a W F y Z X M s N n 0 m c X V v d D s s J n F 1 b 3 Q 7 U 2 V j d G l v b j E v d G l 0 Y W 5 p Y 1 9 h Y 3 R 1 Y W x p e m F k b y 9 B d X R v U m V t b 3 Z l Z E N v b H V t b n M x L n s j Q W N v b X B h w 7 F h b n R l c y w 3 f S Z x d W 9 0 O y w m c X V v d D t T Z W N 0 a W 9 u M S 9 0 a X R h b m l j X 2 F j d H V h b G l 6 Y W R v L 0 F 1 d G 9 S Z W 1 v d m V k Q 2 9 s d W 1 u c z E u e 1 R p Y 2 t l d C w 4 f S Z x d W 9 0 O y w m c X V v d D t T Z W N 0 a W 9 u M S 9 0 a X R h b m l j X 2 F j d H V h b G l 6 Y W R v L 0 F 1 d G 9 S Z W 1 v d m V k Q 2 9 s d W 1 u c z E u e 1 B y Z W N p b 1 R p Y 2 t l d C w 5 f S Z x d W 9 0 O y w m c X V v d D t T Z W N 0 a W 9 u M S 9 0 a X R h b m l j X 2 F j d H V h b G l 6 Y W R v L 0 F 1 d G 9 S Z W 1 v d m V k Q 2 9 s d W 1 u c z E u e 0 5 1 b U N h Y m l u L D E w f S Z x d W 9 0 O y w m c X V v d D t T Z W N 0 a W 9 u M S 9 0 a X R h b m l j X 2 F j d H V h b G l 6 Y W R v L 0 F 1 d G 9 S Z W 1 v d m V k Q 2 9 s d W 1 u c z E u e 0 V t Y m F y a 2 V k L D E x f S Z x d W 9 0 O y w m c X V v d D t T Z W N 0 a W 9 u M S 9 0 a X R h b m l j X 2 F j d H V h b G l 6 Y W R v L 0 F 1 d G 9 S Z W 1 v d m V k Q 2 9 s d W 1 u c z E u e 0 N v d W 5 0 c n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0 a X R h b m l j X 2 F j d H V h b G l 6 Y W R v L 0 F 1 d G 9 S Z W 1 v d m V k Q 2 9 s d W 1 u c z E u e 1 B h c 3 N l b m d l c k l k L D B 9 J n F 1 b 3 Q 7 L C Z x d W 9 0 O 1 N l Y 3 R p b 2 4 x L 3 R p d G F u a W N f Y W N 0 d W F s a X p h Z G 8 v Q X V 0 b 1 J l b W 9 2 Z W R D b 2 x 1 b W 5 z M S 5 7 U 3 V y d m l 2 Z W Q s M X 0 m c X V v d D s s J n F 1 b 3 Q 7 U 2 V j d G l v b j E v d G l 0 Y W 5 p Y 1 9 h Y 3 R 1 Y W x p e m F k b y 9 B d X R v U m V t b 3 Z l Z E N v b H V t b n M x L n t D b G F z c y w y f S Z x d W 9 0 O y w m c X V v d D t T Z W N 0 a W 9 u M S 9 0 a X R h b m l j X 2 F j d H V h b G l 6 Y W R v L 0 F 1 d G 9 S Z W 1 v d m V k Q 2 9 s d W 1 u c z E u e 0 5 h b W U s M 3 0 m c X V v d D s s J n F 1 b 3 Q 7 U 2 V j d G l v b j E v d G l 0 Y W 5 p Y 1 9 h Y 3 R 1 Y W x p e m F k b y 9 B d X R v U m V t b 3 Z l Z E N v b H V t b n M x L n t T Z X g s N H 0 m c X V v d D s s J n F 1 b 3 Q 7 U 2 V j d G l v b j E v d G l 0 Y W 5 p Y 1 9 h Y 3 R 1 Y W x p e m F k b y 9 B d X R v U m V t b 3 Z l Z E N v b H V t b n M x L n t B Z 2 U s N X 0 m c X V v d D s s J n F 1 b 3 Q 7 U 2 V j d G l v b j E v d G l 0 Y W 5 p Y 1 9 h Y 3 R 1 Y W x p e m F k b y 9 B d X R v U m V t b 3 Z l Z E N v b H V t b n M x L n s j R m F t a W x p Y X J l c y w 2 f S Z x d W 9 0 O y w m c X V v d D t T Z W N 0 a W 9 u M S 9 0 a X R h b m l j X 2 F j d H V h b G l 6 Y W R v L 0 F 1 d G 9 S Z W 1 v d m V k Q 2 9 s d W 1 u c z E u e y N B Y 2 9 t c G H D s W F u d G V z L D d 9 J n F 1 b 3 Q 7 L C Z x d W 9 0 O 1 N l Y 3 R p b 2 4 x L 3 R p d G F u a W N f Y W N 0 d W F s a X p h Z G 8 v Q X V 0 b 1 J l b W 9 2 Z W R D b 2 x 1 b W 5 z M S 5 7 V G l j a 2 V 0 L D h 9 J n F 1 b 3 Q 7 L C Z x d W 9 0 O 1 N l Y 3 R p b 2 4 x L 3 R p d G F u a W N f Y W N 0 d W F s a X p h Z G 8 v Q X V 0 b 1 J l b W 9 2 Z W R D b 2 x 1 b W 5 z M S 5 7 U H J l Y 2 l v V G l j a 2 V 0 L D l 9 J n F 1 b 3 Q 7 L C Z x d W 9 0 O 1 N l Y 3 R p b 2 4 x L 3 R p d G F u a W N f Y W N 0 d W F s a X p h Z G 8 v Q X V 0 b 1 J l b W 9 2 Z W R D b 2 x 1 b W 5 z M S 5 7 T n V t Q 2 F i a W 4 s M T B 9 J n F 1 b 3 Q 7 L C Z x d W 9 0 O 1 N l Y 3 R p b 2 4 x L 3 R p d G F u a W N f Y W N 0 d W F s a X p h Z G 8 v Q X V 0 b 1 J l b W 9 2 Z W R D b 2 x 1 b W 5 z M S 5 7 R W 1 i Y X J r Z W Q s M T F 9 J n F 1 b 3 Q 7 L C Z x d W 9 0 O 1 N l Y 3 R p b 2 4 x L 3 R p d G F u a W N f Y W N 0 d W F s a X p h Z G 8 v Q X V 0 b 1 J l b W 9 2 Z W R D b 2 x 1 b W 5 z M S 5 7 Q 2 9 1 b n R y e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d G F u a W N f Y W N 0 d W F s a X p h Z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Y W 5 p Y 1 9 h Y 3 R 1 Y W x p e m F k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R h b m l j X 2 F j d H V h b G l 6 Y W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H V s Y X R p b 2 4 8 L 0 l 0 Z W 1 Q Y X R o P j w v S X R l b U x v Y 2 F 0 a W 9 u P j x T d G F i b G V F b n R y a W V z P j x F b n R y e S B U e X B l P S J R d W V y e U l E I i B W Y W x 1 Z T 0 i c 2 R l M T E 5 N z c 2 L T M z N G M t N D B l O C 1 h Z T U w L W Z l M j I 2 M G U 2 O G Y 3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U F E g Q 2 9 u Z X h p b 2 4 g V 2 V i I i A v P j x F b n R y e S B U e X B l P S J S Z W N v d m V y e V R h c m d l d E N v b H V t b i I g V m F s d W U 9 I m w x I i A v P j x F b n R y e S B U e X B l P S J S Z W N v d m V y e V R h c m d l d F J v d y I g V m F s d W U 9 I m w 2 I i A v P j x F b n R y e S B U e X B l P S J G a W x s V G F y Z 2 V 0 I i B W Y W x 1 Z T 0 i c 3 B v c H V s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3 V D I y O j Q 0 O j I y L j M 4 M D M 0 M z R a I i A v P j x F b n R y e S B U e X B l P S J G a W x s Q 2 9 s d W 1 u V H l w Z X M i I F Z h b H V l P S J z Q X d Z R 0 J n W U Z C Z 1 l E Q X d R R S I g L z 4 8 R W 5 0 c n k g V H l w Z T 0 i R m l s b E N v b H V t b k 5 h b W V z I i B W Y W x 1 Z T 0 i c 1 s m c X V v d D s j J n F 1 b 3 Q 7 L C Z x d W 9 0 O 0 N v d W 5 0 c n k g K G 9 y Z G V w Z W 5 k Z W 5 j e S k m c X V v d D s s J n F 1 b 3 Q 7 U G 9 w d W x h d G l v b i g y M D I 1 K S Z x d W 9 0 O y w m c X V v d D t Z Z W F y b H l D a G F u Z 2 U m c X V v d D s s J n F 1 b 3 Q 7 T m V 0 Q 2 h h b m d l J n F 1 b 3 Q 7 L C Z x d W 9 0 O 0 R l b n N p d H k o U C 9 L b c K y K S Z x d W 9 0 O y w m c X V v d D t M Y W 5 k I E F y Z W E o S 2 3 C s i k m c X V v d D s s J n F 1 b 3 Q 7 T W l n c m F u d H M o b m V 0 K S Z x d W 9 0 O y w m c X V v d D t G Z X J 0 L l J h d G U m c X V v d D s s J n F 1 b 3 Q 7 T W V k a W F u Q W d l J n F 1 b 3 Q 7 L C Z x d W 9 0 O 1 V y Y m F u U G 9 w I C U m c X V v d D s s J n F 1 b 3 Q 7 V 2 9 y b G R T a G F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S A x L 0 F 1 d G 9 S Z W 1 v d m V k Q 2 9 s d W 1 u c z E u e y M s M H 0 m c X V v d D s s J n F 1 b 3 Q 7 U 2 V j d G l v b j E v V G F i b G E g M S 9 B d X R v U m V t b 3 Z l Z E N v b H V t b n M x L n t D b 3 V u d H J 5 I C h v c m R l c G V u Z G V u Y 3 k p L D F 9 J n F 1 b 3 Q 7 L C Z x d W 9 0 O 1 N l Y 3 R p b 2 4 x L 1 R h Y m x h I D E v Q X V 0 b 1 J l b W 9 2 Z W R D b 2 x 1 b W 5 z M S 5 7 U G 9 w d W x h d G l v b i g y M D I 1 K S w y f S Z x d W 9 0 O y w m c X V v d D t T Z W N 0 a W 9 u M S 9 U Y W J s Y S A x L 0 F 1 d G 9 S Z W 1 v d m V k Q 2 9 s d W 1 u c z E u e 1 l l Y X J s e U N o Y W 5 n Z S w z f S Z x d W 9 0 O y w m c X V v d D t T Z W N 0 a W 9 u M S 9 U Y W J s Y S A x L 0 F 1 d G 9 S Z W 1 v d m V k Q 2 9 s d W 1 u c z E u e 0 5 l d E N o Y W 5 n Z S w 0 f S Z x d W 9 0 O y w m c X V v d D t T Z W N 0 a W 9 u M S 9 U Y W J s Y S A x L 0 F 1 d G 9 S Z W 1 v d m V k Q 2 9 s d W 1 u c z E u e 0 R l b n N p d H k o U C 9 L b c K y K S w 1 f S Z x d W 9 0 O y w m c X V v d D t T Z W N 0 a W 9 u M S 9 U Y W J s Y S A x L 0 F 1 d G 9 S Z W 1 v d m V k Q 2 9 s d W 1 u c z E u e 0 x h b m Q g Q X J l Y S h L b c K y K S w 2 f S Z x d W 9 0 O y w m c X V v d D t T Z W N 0 a W 9 u M S 9 U Y W J s Y S A x L 0 F 1 d G 9 S Z W 1 v d m V k Q 2 9 s d W 1 u c z E u e 0 1 p Z 3 J h b n R z K G 5 l d C k s N 3 0 m c X V v d D s s J n F 1 b 3 Q 7 U 2 V j d G l v b j E v V G F i b G E g M S 9 B d X R v U m V t b 3 Z l Z E N v b H V t b n M x L n t G Z X J 0 L l J h d G U s O H 0 m c X V v d D s s J n F 1 b 3 Q 7 U 2 V j d G l v b j E v V G F i b G E g M S 9 B d X R v U m V t b 3 Z l Z E N v b H V t b n M x L n t N Z W R p Y W 5 B Z 2 U s O X 0 m c X V v d D s s J n F 1 b 3 Q 7 U 2 V j d G l v b j E v V G F i b G E g M S 9 B d X R v U m V t b 3 Z l Z E N v b H V t b n M x L n t V c m J h b l B v c C A l L D E w f S Z x d W 9 0 O y w m c X V v d D t T Z W N 0 a W 9 u M S 9 U Y W J s Y S A x L 0 F 1 d G 9 S Z W 1 v d m V k Q 2 9 s d W 1 u c z E u e 1 d v c m x k U 2 h h c m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Y S A x L 0 F 1 d G 9 S Z W 1 v d m V k Q 2 9 s d W 1 u c z E u e y M s M H 0 m c X V v d D s s J n F 1 b 3 Q 7 U 2 V j d G l v b j E v V G F i b G E g M S 9 B d X R v U m V t b 3 Z l Z E N v b H V t b n M x L n t D b 3 V u d H J 5 I C h v c m R l c G V u Z G V u Y 3 k p L D F 9 J n F 1 b 3 Q 7 L C Z x d W 9 0 O 1 N l Y 3 R p b 2 4 x L 1 R h Y m x h I D E v Q X V 0 b 1 J l b W 9 2 Z W R D b 2 x 1 b W 5 z M S 5 7 U G 9 w d W x h d G l v b i g y M D I 1 K S w y f S Z x d W 9 0 O y w m c X V v d D t T Z W N 0 a W 9 u M S 9 U Y W J s Y S A x L 0 F 1 d G 9 S Z W 1 v d m V k Q 2 9 s d W 1 u c z E u e 1 l l Y X J s e U N o Y W 5 n Z S w z f S Z x d W 9 0 O y w m c X V v d D t T Z W N 0 a W 9 u M S 9 U Y W J s Y S A x L 0 F 1 d G 9 S Z W 1 v d m V k Q 2 9 s d W 1 u c z E u e 0 5 l d E N o Y W 5 n Z S w 0 f S Z x d W 9 0 O y w m c X V v d D t T Z W N 0 a W 9 u M S 9 U Y W J s Y S A x L 0 F 1 d G 9 S Z W 1 v d m V k Q 2 9 s d W 1 u c z E u e 0 R l b n N p d H k o U C 9 L b c K y K S w 1 f S Z x d W 9 0 O y w m c X V v d D t T Z W N 0 a W 9 u M S 9 U Y W J s Y S A x L 0 F 1 d G 9 S Z W 1 v d m V k Q 2 9 s d W 1 u c z E u e 0 x h b m Q g Q X J l Y S h L b c K y K S w 2 f S Z x d W 9 0 O y w m c X V v d D t T Z W N 0 a W 9 u M S 9 U Y W J s Y S A x L 0 F 1 d G 9 S Z W 1 v d m V k Q 2 9 s d W 1 u c z E u e 0 1 p Z 3 J h b n R z K G 5 l d C k s N 3 0 m c X V v d D s s J n F 1 b 3 Q 7 U 2 V j d G l v b j E v V G F i b G E g M S 9 B d X R v U m V t b 3 Z l Z E N v b H V t b n M x L n t G Z X J 0 L l J h d G U s O H 0 m c X V v d D s s J n F 1 b 3 Q 7 U 2 V j d G l v b j E v V G F i b G E g M S 9 B d X R v U m V t b 3 Z l Z E N v b H V t b n M x L n t N Z W R p Y W 5 B Z 2 U s O X 0 m c X V v d D s s J n F 1 b 3 Q 7 U 2 V j d G l v b j E v V G F i b G E g M S 9 B d X R v U m V t b 3 Z l Z E N v b H V t b n M x L n t V c m J h b l B v c C A l L D E w f S Z x d W 9 0 O y w m c X V v d D t T Z W N 0 a W 9 u M S 9 U Y W J s Y S A x L 0 F 1 d G 9 S Z W 1 v d m V k Q 2 9 s d W 1 u c z E u e 1 d v c m x k U 2 h h c m U s M T F 9 J n F 1 b 3 Q 7 X S w m c X V v d D t S Z W x h d G l v b n N o a X B J b m Z v J n F 1 b 3 Q 7 O l t d f S I g L z 4 8 R W 5 0 c n k g V H l w Z T 0 i T m F 2 a W d h d G l v b l N 0 Z X B O Y W 1 l I i B W Y W x 1 Z T 0 i c 0 5 h d m V n Y W N p w 7 N u I i A v P j w v U 3 R h Y m x l R W 5 0 c m l l c z 4 8 L 0 l 0 Z W 0 + P E l 0 Z W 0 + P E l 0 Z W 1 M b 2 N h d G l v b j 4 8 S X R l b V R 5 c G U + R m 9 y b X V s Y T w v S X R l b V R 5 c G U + P E l 0 Z W 1 Q Y X R o P l N l Y 3 R p b 2 4 x L 3 B v c H V s Y X R p b 2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d G l v b i 9 U Y W J s Y S U y M G V 4 d H J h J U M z J U F E Z G E l M j B h J T I w c G F y d G l y J T I w Z G U l M j B I V E 1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d G l v b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1 b G F 0 a W 9 u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3 R v c 1 9 w b 3 J f Z X N 0 Y W R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A z O D M w M W E t N z Y 5 O C 0 0 M 2 R k L T l i Z T Y t Z T k 4 M z k x N D M w M j A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h c 3 R v c 1 9 w b 3 J f Z X N 0 Y W R v L 0 F 1 d G 9 S Z W 1 v d m V k Q 2 9 s d W 1 u c z E u e 0 V z d G F k b y w w f S Z x d W 9 0 O y w m c X V v d D t T Z W N 0 a W 9 u M S 9 n Y X N 0 b 3 N f c G 9 y X 2 V z d G F k b y 9 B d X R v U m V t b 3 Z l Z E N v b H V t b n M x L n t H Y X N 0 b 3 M g M j A y M S 0 y M D I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h c 3 R v c 1 9 w b 3 J f Z X N 0 Y W R v L 0 F 1 d G 9 S Z W 1 v d m V k Q 2 9 s d W 1 u c z E u e 0 V z d G F k b y w w f S Z x d W 9 0 O y w m c X V v d D t T Z W N 0 a W 9 u M S 9 n Y X N 0 b 3 N f c G 9 y X 2 V z d G F k b y 9 B d X R v U m V t b 3 Z l Z E N v b H V t b n M x L n t H Y X N 0 b 3 M g M j A y M S 0 y M D I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c 3 R h Z G 8 m c X V v d D s s J n F 1 b 3 Q 7 R 2 F z d G 9 z I D I w M j E t M j A y M i Z x d W 9 0 O 1 0 i I C 8 + P E V u d H J 5 I F R 5 c G U 9 I k Z p b G x D b 2 x 1 b W 5 U e X B l c y I g V m F s d W U 9 I n N C a E U 9 I i A v P j x F b n R y e S B U e X B l P S J G a W x s T G F z d F V w Z G F 0 Z W Q i I F Z h b H V l P S J k M j A y N S 0 w N i 0 w O F Q y M z o x M j o y O C 4 0 O D Q z M z g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I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d h c 3 R v c 1 9 w b 3 J f Z X N 0 Y W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3 R v c 1 9 w b 3 J f Z X N 0 Y W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3 R v c 1 9 w b 3 J f Z X N 0 Y W R v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z d G 9 z X 3 B v c l 9 l c 3 R h Z G 8 v R m l s Y X M l M j B p b m Z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b 3 N f c G 9 y X 2 V z d G F k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b 3 N f c G 9 y X 2 V z d G F k b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z d G 9 z X 3 B v c l 9 l c 3 R h Z G 8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3 R v c 1 9 w b 3 J f Z X N 0 Y W R v L 0 9 0 c m F z J T I w Y 2 9 s d W 1 u Y X M l M j B j b 2 4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0 Y X N f c G 9 y X 2 V z d G F k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w Z D I 1 Y m V l L T R m Y 2 Q t N D E 3 Y y 0 4 M z Y 3 L T d h Y W Q z Z j c x Z W J i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W 5 0 Y X N f c G 9 y X 2 V z d G F k b y 9 B d X R v U m V t b 3 Z l Z E N v b H V t b n M x L n t F c 3 R h Z G 8 s M H 0 m c X V v d D s s J n F 1 b 3 Q 7 U 2 V j d G l v b j E v d m V u d G F z X 3 B v c l 9 l c 3 R h Z G 8 v Q X V 0 b 1 J l b W 9 2 Z W R D b 2 x 1 b W 5 z M S 5 7 V m V u d G F z I D I w M j E t M j A y M i w x f S Z x d W 9 0 O y w m c X V v d D t T Z W N 0 a W 9 u M S 9 2 Z W 5 0 Y X N f c G 9 y X 2 V z d G F k b y 9 B d X R v U m V t b 3 Z l Z E N v b H V t b n M x L n t H Y X N 0 b 3 M g M j A y M S 0 y M D I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Z l b n R h c 1 9 w b 3 J f Z X N 0 Y W R v L 0 F 1 d G 9 S Z W 1 v d m V k Q 2 9 s d W 1 u c z E u e 0 V z d G F k b y w w f S Z x d W 9 0 O y w m c X V v d D t T Z W N 0 a W 9 u M S 9 2 Z W 5 0 Y X N f c G 9 y X 2 V z d G F k b y 9 B d X R v U m V t b 3 Z l Z E N v b H V t b n M x L n t W Z W 5 0 Y X M g M j A y M S 0 y M D I y L D F 9 J n F 1 b 3 Q 7 L C Z x d W 9 0 O 1 N l Y 3 R p b 2 4 x L 3 Z l b n R h c 1 9 w b 3 J f Z X N 0 Y W R v L 0 F 1 d G 9 S Z W 1 v d m V k Q 2 9 s d W 1 u c z E u e 0 d h c 3 R v c y A y M D I x L T I w M j I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z d G F k b y Z x d W 9 0 O y w m c X V v d D t W Z W 5 0 Y X M g M j A y M S 0 y M D I y J n F 1 b 3 Q 7 L C Z x d W 9 0 O 0 d h c 3 R v c y A y M D I x L T I w M j I m c X V v d D t d I i A v P j x F b n R y e S B U e X B l P S J G a W x s Q 2 9 s d W 1 u V H l w Z X M i I F Z h b H V l P S J z Q m h F U i I g L z 4 8 R W 5 0 c n k g V H l w Z T 0 i R m l s b E x h c 3 R V c G R h d G V k I i B W Y W x 1 Z T 0 i Z D I w M j U t M D Y t M D h U M j M 6 M T I 6 M j g u N D Y 3 M z g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k Z p b G x U Y X J n Z X Q i I F Z h b H V l P S J z d m V u d G F z X 3 B v c l 9 l c 3 R h Z G 9 f M S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Z l b n R h c 1 9 w b 3 J f Z X N 0 Y W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1 9 w b 3 J f Z X N 0 Y W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1 9 w b 3 J f Z X N 0 Y W R v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d G F z X 3 B v c l 9 l c 3 R h Z G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d G F z X 3 B v c l 9 l c 3 R h Z G 8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1 9 w b 3 J f Z X N 0 Y W R v L 0 Z p b G F z J T I w a W 5 m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d G F z X 3 B v c l 9 l c 3 R h Z G 8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1 9 w b 3 J f Z X N 0 Y W R v L 0 9 0 c m F z J T I w Y 2 9 s d W 1 u Y X M l M j B j b 2 4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0 Y X N f c G 9 y X 2 V z d G F k b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d G F z X 3 B v c l 9 l c 3 R h Z G 8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1 9 w b 3 J f Z X N 0 Y W R v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d G F z X 3 B v c l 9 l c 3 R h Z G 8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0 Y X N f c G 9 y X 2 V z d G F k b y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z d G 9 z X 3 B v c l 9 l c 3 R h Z G 8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3 R v c 1 9 w b 3 J f Z X N 0 Y W R v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b 3 N f c G 9 y X 2 V z d G F k b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3 R v c 1 9 w b 3 J f Z X N 0 Y W R v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z d G 9 z X 3 B v c l 9 l c 3 R h Z G 8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1 9 w b 3 J f Z X N 0 Y W R v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0 Y X N f c G 9 y X 2 V z d G F k b y 9 T Z S U y M G V 4 c G F u Z G k l Q z M l Q j M l M j B n Y X N 0 b 3 N f c G 9 y X 2 V z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1 9 w b 3 J f Z X N 0 Y W R v L 0 N v b H V t b m F z J T I w Y 2 9 u J T I w b m 9 t Y n J l J T I w Y 2 F t Y m l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s p x H K Y g 7 R M i P 7 k 9 S x Z / t U A A A A A A g A A A A A A E G Y A A A A B A A A g A A A A l 7 A T S C f 1 U q Y t y V w d Z J S u W N n s + b m u d N + K 8 n Y i P q J q s F s A A A A A D o A A A A A C A A A g A A A A 9 Y Y r 7 t 0 t d / z J X 2 n L 9 E a P 0 B J d 0 p a / N r / O G K 5 Q b i l R q z V Q A A A A j 4 C x H v q 5 B d S g p E + U b 0 W 6 w f 6 Z Z c W P 5 4 8 r Q E y g + M r S s r q e I K U 1 / 0 O o q h C A 7 3 g U Z / R u F p 3 z y W o b r k h e 5 e 3 l j J + 1 m H f q 1 K k A x b x G i H O 1 o C K Q G Y h A A A A A F H O G G t b f 6 M / h Q D w U N O W M r c 7 3 q u 9 o d Z q F O e U A h Z J P Q a 8 H h F e N C 0 F 5 4 W 2 b J Z G 7 Z R V H j z a O M L S y L i 8 u o e d U I O q N M A = = < / D a t a M a s h u p > 
</file>

<file path=customXml/itemProps1.xml><?xml version="1.0" encoding="utf-8"?>
<ds:datastoreItem xmlns:ds="http://schemas.openxmlformats.org/officeDocument/2006/customXml" ds:itemID="{D8F4732C-13FB-47B5-95F5-D4158E5AB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PQ Conexion Web</vt:lpstr>
      <vt:lpstr>PQ Conexion CSV</vt:lpstr>
      <vt:lpstr>PQ Limpieza</vt:lpstr>
      <vt:lpstr>PQ Combinacion de Consultas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Fabián Di Giorgio</dc:creator>
  <cp:lastModifiedBy>Diego Fabián Di Giorgio</cp:lastModifiedBy>
  <dcterms:created xsi:type="dcterms:W3CDTF">2025-06-07T22:34:46Z</dcterms:created>
  <dcterms:modified xsi:type="dcterms:W3CDTF">2025-06-08T23:15:25Z</dcterms:modified>
</cp:coreProperties>
</file>