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8_{7604BE6A-DA32-496F-BB0E-1FF02E08D053}" xr6:coauthVersionLast="47" xr6:coauthVersionMax="47" xr10:uidLastSave="{00000000-0000-0000-0000-000000000000}"/>
  <bookViews>
    <workbookView xWindow="-108" yWindow="-108" windowWidth="23256" windowHeight="12456" activeTab="1" xr2:uid="{B6292BC4-C9E2-4C32-9C47-FFF5E5BF460D}"/>
  </bookViews>
  <sheets>
    <sheet name="Biseccion" sheetId="1" r:id="rId1"/>
    <sheet name="New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 s="1"/>
  <c r="J7" i="2"/>
  <c r="J8" i="2"/>
  <c r="J9" i="2"/>
  <c r="J10" i="2"/>
  <c r="J11" i="2"/>
  <c r="J12" i="2"/>
  <c r="J6" i="2"/>
  <c r="I8" i="2"/>
  <c r="I9" i="2"/>
  <c r="I10" i="2" s="1"/>
  <c r="I11" i="2" s="1"/>
  <c r="I12" i="2" s="1"/>
  <c r="I7" i="2"/>
  <c r="F10" i="2"/>
  <c r="F11" i="2"/>
  <c r="F12" i="2"/>
  <c r="E9" i="2"/>
  <c r="B10" i="2" s="1"/>
  <c r="C9" i="2"/>
  <c r="D9" i="2"/>
  <c r="B9" i="2"/>
  <c r="E8" i="2"/>
  <c r="D8" i="2"/>
  <c r="C8" i="2"/>
  <c r="D10" i="2" l="1"/>
  <c r="C10" i="2"/>
  <c r="E10" i="2" s="1"/>
  <c r="F9" i="2"/>
  <c r="G9" i="2" s="1"/>
  <c r="G8" i="1"/>
  <c r="G7" i="1"/>
  <c r="F7" i="1"/>
  <c r="E7" i="1"/>
  <c r="N8" i="1"/>
  <c r="N9" i="1"/>
  <c r="N10" i="1"/>
  <c r="N11" i="1"/>
  <c r="N12" i="1"/>
  <c r="N13" i="1"/>
  <c r="N14" i="1"/>
  <c r="N15" i="1"/>
  <c r="N16" i="1"/>
  <c r="N7" i="1"/>
  <c r="M9" i="1"/>
  <c r="M10" i="1"/>
  <c r="M11" i="1"/>
  <c r="M12" i="1"/>
  <c r="M13" i="1"/>
  <c r="M14" i="1"/>
  <c r="M15" i="1" s="1"/>
  <c r="M8" i="1"/>
  <c r="B11" i="2" l="1"/>
  <c r="G10" i="2"/>
  <c r="M16" i="1"/>
  <c r="C11" i="2" l="1"/>
  <c r="E11" i="2" s="1"/>
  <c r="D11" i="2"/>
  <c r="I7" i="1"/>
  <c r="C8" i="1" s="1"/>
  <c r="F8" i="1" s="1"/>
  <c r="H7" i="1" l="1"/>
  <c r="B8" i="1" s="1"/>
  <c r="E8" i="1" s="1"/>
  <c r="D7" i="1"/>
  <c r="C7" i="1"/>
  <c r="B7" i="1"/>
  <c r="G11" i="2" l="1"/>
  <c r="B12" i="2"/>
  <c r="D8" i="1"/>
  <c r="C12" i="2" l="1"/>
  <c r="E12" i="2" s="1"/>
  <c r="D12" i="2"/>
  <c r="K8" i="1"/>
  <c r="J8" i="1" s="1"/>
  <c r="H8" i="1"/>
  <c r="B9" i="1" s="1"/>
  <c r="E9" i="1" s="1"/>
  <c r="G12" i="2" l="1"/>
  <c r="I8" i="1"/>
  <c r="C9" i="1" s="1"/>
  <c r="F9" i="1" s="1"/>
  <c r="D9" i="1" l="1"/>
  <c r="G9" i="1" s="1"/>
  <c r="H9" i="1" l="1"/>
  <c r="B10" i="1" s="1"/>
  <c r="E10" i="1" s="1"/>
  <c r="K9" i="1"/>
  <c r="J9" i="1" s="1"/>
  <c r="I9" i="1"/>
  <c r="C10" i="1" s="1"/>
  <c r="F10" i="1" s="1"/>
  <c r="D10" i="1" l="1"/>
  <c r="G10" i="1" s="1"/>
  <c r="K10" i="1" l="1"/>
  <c r="J10" i="1" s="1"/>
  <c r="I10" i="1" l="1"/>
  <c r="C11" i="1" s="1"/>
  <c r="F11" i="1" s="1"/>
  <c r="H10" i="1"/>
  <c r="B11" i="1" s="1"/>
  <c r="E11" i="1" s="1"/>
  <c r="D11" i="1" l="1"/>
  <c r="G11" i="1" s="1"/>
  <c r="K11" i="1" l="1"/>
  <c r="J11" i="1" s="1"/>
  <c r="I11" i="1"/>
  <c r="C12" i="1" s="1"/>
  <c r="F12" i="1" s="1"/>
  <c r="H11" i="1" l="1"/>
  <c r="B12" i="1" s="1"/>
  <c r="E12" i="1" s="1"/>
  <c r="D12" i="1" l="1"/>
  <c r="G12" i="1" s="1"/>
  <c r="K12" i="1"/>
  <c r="J12" i="1" s="1"/>
  <c r="I12" i="1" l="1"/>
  <c r="C13" i="1" s="1"/>
  <c r="F13" i="1" s="1"/>
  <c r="H12" i="1"/>
  <c r="B13" i="1" s="1"/>
  <c r="E13" i="1" s="1"/>
  <c r="D13" i="1"/>
  <c r="G13" i="1" s="1"/>
  <c r="K13" i="1" l="1"/>
  <c r="J13" i="1" s="1"/>
  <c r="H13" i="1" l="1"/>
  <c r="B14" i="1" s="1"/>
  <c r="E14" i="1" s="1"/>
  <c r="I13" i="1"/>
  <c r="C14" i="1" s="1"/>
  <c r="F14" i="1" s="1"/>
  <c r="D14" i="1" l="1"/>
  <c r="G14" i="1" s="1"/>
  <c r="K14" i="1" l="1"/>
  <c r="J14" i="1" s="1"/>
  <c r="I14" i="1" l="1"/>
  <c r="C15" i="1" s="1"/>
  <c r="F15" i="1" s="1"/>
  <c r="H14" i="1"/>
  <c r="B15" i="1" s="1"/>
  <c r="E15" i="1" s="1"/>
  <c r="D15" i="1" l="1"/>
  <c r="G15" i="1" s="1"/>
  <c r="I15" i="1" l="1"/>
  <c r="C16" i="1" s="1"/>
  <c r="F16" i="1" s="1"/>
  <c r="K15" i="1"/>
  <c r="J15" i="1" s="1"/>
  <c r="H15" i="1" l="1"/>
  <c r="B16" i="1" s="1"/>
  <c r="E16" i="1" s="1"/>
  <c r="D16" i="1" l="1"/>
  <c r="G16" i="1" s="1"/>
  <c r="I16" i="1" l="1"/>
  <c r="K16" i="1"/>
  <c r="J16" i="1" s="1"/>
  <c r="H16" i="1" l="1"/>
</calcChain>
</file>

<file path=xl/sharedStrings.xml><?xml version="1.0" encoding="utf-8"?>
<sst xmlns="http://schemas.openxmlformats.org/spreadsheetml/2006/main" count="36" uniqueCount="27">
  <si>
    <t>Función:</t>
  </si>
  <si>
    <t>Método de Bisección</t>
  </si>
  <si>
    <t>a</t>
  </si>
  <si>
    <t>b</t>
  </si>
  <si>
    <t>c</t>
  </si>
  <si>
    <t>f(c)</t>
  </si>
  <si>
    <t>Xr</t>
  </si>
  <si>
    <t>f(a)</t>
  </si>
  <si>
    <t>f(b)</t>
  </si>
  <si>
    <t>f(a)*f(c)</t>
  </si>
  <si>
    <t>E.R</t>
  </si>
  <si>
    <t>E.A</t>
  </si>
  <si>
    <t>x</t>
  </si>
  <si>
    <t>Intervalo:</t>
  </si>
  <si>
    <t>f(b)*f(c)</t>
  </si>
  <si>
    <t>f(x)</t>
  </si>
  <si>
    <t>Método de Newton</t>
  </si>
  <si>
    <t>x^3 +4x^2 -10 = 0</t>
  </si>
  <si>
    <t>f'(x)</t>
  </si>
  <si>
    <t>3(x^2) + 8x</t>
  </si>
  <si>
    <t>Iteracion</t>
  </si>
  <si>
    <t>xi</t>
  </si>
  <si>
    <t>f(xi)</t>
  </si>
  <si>
    <t>f'(xi)</t>
  </si>
  <si>
    <t>Explicación / Conclusión</t>
  </si>
  <si>
    <t>Este es el caso método de la Bisección, se decidio tomar un intervalo de [1, 3] ya que haciendo la evalucaion de la formula y obteniendo la grafica nos daba una raiz de 1.4, tomando en cuanta esto procedemos a realizar todas las operaciones en la tabla para llegar al resultado correcto, en este caso nos detuvimos en la iteracion 9 porque es donde nos daba el primer 0 en el error relativo</t>
  </si>
  <si>
    <t xml:space="preserve">Nos detuvimos en la 6 porque 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</si>
</sst>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center"/>
    </xf>
    <xf numFmtId="0" fontId="3" fillId="2" borderId="1" xfId="0" applyFont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2" fontId="0" fillId="5" borderId="1" xfId="0" applyNumberFormat="1" applyFill="1" applyBorder="1"/>
    <xf numFmtId="167" fontId="0" fillId="5" borderId="1" xfId="0" applyNumberFormat="1" applyFill="1" applyBorder="1"/>
    <xf numFmtId="9" fontId="0" fillId="5" borderId="1" xfId="1" applyFont="1" applyFill="1" applyBorder="1"/>
    <xf numFmtId="0" fontId="0" fillId="6" borderId="1" xfId="0" applyFill="1" applyBorder="1"/>
    <xf numFmtId="0" fontId="0" fillId="7" borderId="1" xfId="0" applyFill="1" applyBorder="1"/>
    <xf numFmtId="0" fontId="5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0" fillId="7" borderId="1" xfId="0" applyNumberFormat="1" applyFill="1" applyBorder="1"/>
    <xf numFmtId="9" fontId="0" fillId="7" borderId="1" xfId="1" applyFont="1" applyFill="1" applyBorder="1"/>
    <xf numFmtId="164" fontId="0" fillId="6" borderId="1" xfId="0" applyNumberFormat="1" applyFill="1" applyBorder="1"/>
    <xf numFmtId="9" fontId="0" fillId="6" borderId="1" xfId="1" applyFont="1" applyFill="1" applyBorder="1"/>
    <xf numFmtId="2" fontId="0" fillId="6" borderId="1" xfId="0" applyNumberFormat="1" applyFill="1" applyBorder="1"/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7" borderId="1" xfId="0" applyNumberFormat="1" applyFill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x^3 +4x^2 -10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Biseccion!$M$7:$M$16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</c:numCache>
            </c:numRef>
          </c:xVal>
          <c:yVal>
            <c:numRef>
              <c:f>Biseccion!$N$7:$N$16</c:f>
              <c:numCache>
                <c:formatCode>General</c:formatCode>
                <c:ptCount val="10"/>
                <c:pt idx="0">
                  <c:v>-10</c:v>
                </c:pt>
                <c:pt idx="1">
                  <c:v>-9.8320000000000007</c:v>
                </c:pt>
                <c:pt idx="2">
                  <c:v>-9.2959999999999994</c:v>
                </c:pt>
                <c:pt idx="3">
                  <c:v>-8.3439999999999994</c:v>
                </c:pt>
                <c:pt idx="4">
                  <c:v>-6.927999999999999</c:v>
                </c:pt>
                <c:pt idx="5">
                  <c:v>-5</c:v>
                </c:pt>
                <c:pt idx="6">
                  <c:v>-2.5120000000000005</c:v>
                </c:pt>
                <c:pt idx="7">
                  <c:v>0.58399999999999785</c:v>
                </c:pt>
                <c:pt idx="8">
                  <c:v>4.3359999999999985</c:v>
                </c:pt>
                <c:pt idx="9">
                  <c:v>8.7919999999999945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E-457E-852C-2E9F4A26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1664"/>
        <c:axId val="286852080"/>
      </c:scatterChart>
      <c:valAx>
        <c:axId val="2868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6852080"/>
        <c:crosses val="autoZero"/>
        <c:crossBetween val="midCat"/>
      </c:valAx>
      <c:valAx>
        <c:axId val="2868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68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x^3 +4x^2 -10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Newton!$I$6:$I$12</c:f>
              <c:numCache>
                <c:formatCode>General</c:formatCode>
                <c:ptCount val="7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1.0999999999999999</c:v>
                </c:pt>
                <c:pt idx="4">
                  <c:v>1.2999999999999998</c:v>
                </c:pt>
                <c:pt idx="5">
                  <c:v>1.4999999999999998</c:v>
                </c:pt>
                <c:pt idx="6">
                  <c:v>1.6999999999999997</c:v>
                </c:pt>
              </c:numCache>
            </c:numRef>
          </c:xVal>
          <c:yVal>
            <c:numRef>
              <c:f>Newton!$J$6:$J$12</c:f>
              <c:numCache>
                <c:formatCode>General</c:formatCode>
                <c:ptCount val="7"/>
                <c:pt idx="0">
                  <c:v>-8.875</c:v>
                </c:pt>
                <c:pt idx="1">
                  <c:v>-7.697000000000001</c:v>
                </c:pt>
                <c:pt idx="2">
                  <c:v>-6.0310000000000006</c:v>
                </c:pt>
                <c:pt idx="3">
                  <c:v>-3.8290000000000015</c:v>
                </c:pt>
                <c:pt idx="4">
                  <c:v>-1.0430000000000028</c:v>
                </c:pt>
                <c:pt idx="5">
                  <c:v>2.3749999999999947</c:v>
                </c:pt>
                <c:pt idx="6">
                  <c:v>6.4729999999999954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9-420A-9596-0D765D51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44880"/>
        <c:axId val="952145712"/>
      </c:scatterChart>
      <c:valAx>
        <c:axId val="9521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2145712"/>
        <c:crosses val="autoZero"/>
        <c:crossBetween val="midCat"/>
      </c:valAx>
      <c:valAx>
        <c:axId val="9521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21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</xdr:row>
      <xdr:rowOff>64770</xdr:rowOff>
    </xdr:from>
    <xdr:to>
      <xdr:col>20</xdr:col>
      <xdr:colOff>160020</xdr:colOff>
      <xdr:row>16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D7059B-CEEB-47D9-ADD9-80B9568C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262890</xdr:rowOff>
    </xdr:from>
    <xdr:to>
      <xdr:col>16</xdr:col>
      <xdr:colOff>205740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57E4F-61C9-4730-BDE8-79A5D33E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973-4566-4531-A8E5-C5E0CFCC1E70}">
  <dimension ref="A1:N19"/>
  <sheetViews>
    <sheetView zoomScaleNormal="100" workbookViewId="0">
      <selection activeCell="A18" sqref="A18:B18"/>
    </sheetView>
  </sheetViews>
  <sheetFormatPr baseColWidth="10" defaultRowHeight="14.4" x14ac:dyDescent="0.3"/>
  <cols>
    <col min="2" max="2" width="19.5546875" customWidth="1"/>
  </cols>
  <sheetData>
    <row r="1" spans="1:14" ht="22.8" x14ac:dyDescent="0.4">
      <c r="A1" s="1" t="s">
        <v>1</v>
      </c>
      <c r="B1" s="1"/>
    </row>
    <row r="3" spans="1:14" x14ac:dyDescent="0.3">
      <c r="A3" s="2" t="s">
        <v>0</v>
      </c>
      <c r="B3" s="3" t="s">
        <v>17</v>
      </c>
      <c r="C3" s="4"/>
    </row>
    <row r="4" spans="1:14" x14ac:dyDescent="0.3">
      <c r="A4" s="2" t="s">
        <v>13</v>
      </c>
      <c r="B4" s="5">
        <v>1</v>
      </c>
      <c r="C4" s="5">
        <v>3</v>
      </c>
    </row>
    <row r="6" spans="1:14" x14ac:dyDescent="0.3">
      <c r="A6" s="13" t="s">
        <v>20</v>
      </c>
      <c r="B6" s="13" t="s">
        <v>2</v>
      </c>
      <c r="C6" s="13" t="s">
        <v>3</v>
      </c>
      <c r="D6" s="13" t="s">
        <v>4</v>
      </c>
      <c r="E6" s="13" t="s">
        <v>7</v>
      </c>
      <c r="F6" s="13" t="s">
        <v>8</v>
      </c>
      <c r="G6" s="13" t="s">
        <v>5</v>
      </c>
      <c r="H6" s="13" t="s">
        <v>9</v>
      </c>
      <c r="I6" s="13" t="s">
        <v>14</v>
      </c>
      <c r="J6" s="13" t="s">
        <v>10</v>
      </c>
      <c r="K6" s="13" t="s">
        <v>11</v>
      </c>
      <c r="M6" s="14" t="s">
        <v>12</v>
      </c>
      <c r="N6" s="14" t="s">
        <v>15</v>
      </c>
    </row>
    <row r="7" spans="1:14" x14ac:dyDescent="0.3">
      <c r="A7" s="6">
        <v>1</v>
      </c>
      <c r="B7" s="7">
        <f>B4</f>
        <v>1</v>
      </c>
      <c r="C7" s="7">
        <f>C4</f>
        <v>3</v>
      </c>
      <c r="D7" s="7">
        <f>(B7+C7)/2</f>
        <v>2</v>
      </c>
      <c r="E7" s="7">
        <f>(B7^3)+(4*(B7^2))-10</f>
        <v>-5</v>
      </c>
      <c r="F7" s="8">
        <f>(C7^3)+(4*(C7^2))-10</f>
        <v>53</v>
      </c>
      <c r="G7" s="8">
        <f>(D7^3)+(4*(D7^2))-10</f>
        <v>14</v>
      </c>
      <c r="H7" s="8">
        <f>E7*G7</f>
        <v>-70</v>
      </c>
      <c r="I7" s="9">
        <f>F7*G7</f>
        <v>742</v>
      </c>
      <c r="J7" s="6"/>
      <c r="K7" s="6"/>
      <c r="M7" s="12">
        <v>0</v>
      </c>
      <c r="N7" s="12">
        <f>(M7^3)+(4*(M7^2))-10</f>
        <v>-10</v>
      </c>
    </row>
    <row r="8" spans="1:14" x14ac:dyDescent="0.3">
      <c r="A8" s="6">
        <v>2</v>
      </c>
      <c r="B8" s="7">
        <f>IF(H7&lt;0,B7,D7)</f>
        <v>1</v>
      </c>
      <c r="C8" s="7">
        <f>IF(I7&lt;0,C7,D7)</f>
        <v>2</v>
      </c>
      <c r="D8" s="7">
        <f t="shared" ref="D8:D13" si="0">(B8+C8)/2</f>
        <v>1.5</v>
      </c>
      <c r="E8" s="7">
        <f t="shared" ref="E8:E16" si="1">(B8^3)+(4*(B8^2))-10</f>
        <v>-5</v>
      </c>
      <c r="F8" s="8">
        <f t="shared" ref="F8:F16" si="2">(C8^3)+(4*(C8^2))-10</f>
        <v>14</v>
      </c>
      <c r="G8" s="8">
        <f t="shared" ref="G8:G16" si="3">(D8^3)+(4*(D8^2))-10</f>
        <v>2.375</v>
      </c>
      <c r="H8" s="7">
        <f t="shared" ref="H8:H13" si="4">E8*G8</f>
        <v>-11.875</v>
      </c>
      <c r="I8" s="8">
        <f t="shared" ref="I8:I16" si="5">F8*G8</f>
        <v>33.25</v>
      </c>
      <c r="J8" s="10">
        <f>ABS(K8/D8)</f>
        <v>0.33333333333333331</v>
      </c>
      <c r="K8" s="7">
        <f>ABS(D8-D7)</f>
        <v>0.5</v>
      </c>
      <c r="M8" s="12">
        <f>M7+0.2</f>
        <v>0.2</v>
      </c>
      <c r="N8" s="12">
        <f t="shared" ref="N8:N16" si="6">(M8^3)+(4*(M8^2))-10</f>
        <v>-9.8320000000000007</v>
      </c>
    </row>
    <row r="9" spans="1:14" x14ac:dyDescent="0.3">
      <c r="A9" s="6">
        <v>3</v>
      </c>
      <c r="B9" s="7">
        <f t="shared" ref="B9:B13" si="7">IF(H8&lt;0,B8,D8)</f>
        <v>1</v>
      </c>
      <c r="C9" s="7">
        <f t="shared" ref="C9:C13" si="8">IF(I8&lt;0,C8,D8)</f>
        <v>1.5</v>
      </c>
      <c r="D9" s="7">
        <f t="shared" si="0"/>
        <v>1.25</v>
      </c>
      <c r="E9" s="7">
        <f t="shared" si="1"/>
        <v>-5</v>
      </c>
      <c r="F9" s="8">
        <f t="shared" si="2"/>
        <v>2.375</v>
      </c>
      <c r="G9" s="8">
        <f t="shared" si="3"/>
        <v>-1.796875</v>
      </c>
      <c r="H9" s="8">
        <f t="shared" si="4"/>
        <v>8.984375</v>
      </c>
      <c r="I9" s="7">
        <f t="shared" si="5"/>
        <v>-4.267578125</v>
      </c>
      <c r="J9" s="10">
        <f t="shared" ref="J9:J13" si="9">ABS(K9/D9)</f>
        <v>0.2</v>
      </c>
      <c r="K9" s="7">
        <f>ABS(D9-D8)</f>
        <v>0.25</v>
      </c>
      <c r="M9" s="12">
        <f t="shared" ref="M9:M16" si="10">M8+0.2</f>
        <v>0.4</v>
      </c>
      <c r="N9" s="12">
        <f t="shared" si="6"/>
        <v>-9.2959999999999994</v>
      </c>
    </row>
    <row r="10" spans="1:14" x14ac:dyDescent="0.3">
      <c r="A10" s="6">
        <v>4</v>
      </c>
      <c r="B10" s="7">
        <f t="shared" si="7"/>
        <v>1.25</v>
      </c>
      <c r="C10" s="7">
        <f t="shared" si="8"/>
        <v>1.5</v>
      </c>
      <c r="D10" s="7">
        <f t="shared" si="0"/>
        <v>1.375</v>
      </c>
      <c r="E10" s="7">
        <f t="shared" si="1"/>
        <v>-1.796875</v>
      </c>
      <c r="F10" s="8">
        <f t="shared" si="2"/>
        <v>2.375</v>
      </c>
      <c r="G10" s="8">
        <f t="shared" si="3"/>
        <v>0.162109375</v>
      </c>
      <c r="H10" s="7">
        <f t="shared" si="4"/>
        <v>-0.291290283203125</v>
      </c>
      <c r="I10" s="7">
        <f t="shared" si="5"/>
        <v>0.385009765625</v>
      </c>
      <c r="J10" s="10">
        <f t="shared" si="9"/>
        <v>9.0909090909090912E-2</v>
      </c>
      <c r="K10" s="7">
        <f>ABS(D10-D9)</f>
        <v>0.125</v>
      </c>
      <c r="M10" s="12">
        <f t="shared" si="10"/>
        <v>0.60000000000000009</v>
      </c>
      <c r="N10" s="12">
        <f t="shared" si="6"/>
        <v>-8.3439999999999994</v>
      </c>
    </row>
    <row r="11" spans="1:14" x14ac:dyDescent="0.3">
      <c r="A11" s="6">
        <v>5</v>
      </c>
      <c r="B11" s="7">
        <f t="shared" si="7"/>
        <v>1.25</v>
      </c>
      <c r="C11" s="7">
        <f t="shared" si="8"/>
        <v>1.375</v>
      </c>
      <c r="D11" s="7">
        <f t="shared" si="0"/>
        <v>1.3125</v>
      </c>
      <c r="E11" s="7">
        <f t="shared" si="1"/>
        <v>-1.796875</v>
      </c>
      <c r="F11" s="8">
        <f t="shared" si="2"/>
        <v>0.162109375</v>
      </c>
      <c r="G11" s="8">
        <f t="shared" si="3"/>
        <v>-0.848388671875</v>
      </c>
      <c r="H11" s="7">
        <f t="shared" si="4"/>
        <v>1.5244483947753906</v>
      </c>
      <c r="I11" s="7">
        <f t="shared" si="5"/>
        <v>-0.13753175735473633</v>
      </c>
      <c r="J11" s="10">
        <f t="shared" si="9"/>
        <v>4.7619047619047616E-2</v>
      </c>
      <c r="K11" s="7">
        <f>ABS(D11-D10)</f>
        <v>6.25E-2</v>
      </c>
      <c r="M11" s="12">
        <f t="shared" si="10"/>
        <v>0.8</v>
      </c>
      <c r="N11" s="12">
        <f t="shared" si="6"/>
        <v>-6.927999999999999</v>
      </c>
    </row>
    <row r="12" spans="1:14" x14ac:dyDescent="0.3">
      <c r="A12" s="6">
        <v>6</v>
      </c>
      <c r="B12" s="7">
        <f t="shared" si="7"/>
        <v>1.3125</v>
      </c>
      <c r="C12" s="7">
        <f t="shared" si="8"/>
        <v>1.375</v>
      </c>
      <c r="D12" s="7">
        <f t="shared" si="0"/>
        <v>1.34375</v>
      </c>
      <c r="E12" s="7">
        <f t="shared" si="1"/>
        <v>-0.848388671875</v>
      </c>
      <c r="F12" s="8">
        <f t="shared" si="2"/>
        <v>0.162109375</v>
      </c>
      <c r="G12" s="8">
        <f t="shared" si="3"/>
        <v>-0.350982666015625</v>
      </c>
      <c r="H12" s="7">
        <f t="shared" si="4"/>
        <v>0.29776971787214279</v>
      </c>
      <c r="I12" s="7">
        <f t="shared" si="5"/>
        <v>-5.6897580623626709E-2</v>
      </c>
      <c r="J12" s="10">
        <f t="shared" si="9"/>
        <v>2.3255813953488372E-2</v>
      </c>
      <c r="K12" s="7">
        <f>ABS(D12-D11)</f>
        <v>3.125E-2</v>
      </c>
      <c r="M12" s="12">
        <f t="shared" si="10"/>
        <v>1</v>
      </c>
      <c r="N12" s="12">
        <f t="shared" si="6"/>
        <v>-5</v>
      </c>
    </row>
    <row r="13" spans="1:14" x14ac:dyDescent="0.3">
      <c r="A13" s="6">
        <v>7</v>
      </c>
      <c r="B13" s="7">
        <f t="shared" si="7"/>
        <v>1.34375</v>
      </c>
      <c r="C13" s="7">
        <f t="shared" si="8"/>
        <v>1.375</v>
      </c>
      <c r="D13" s="7">
        <f t="shared" si="0"/>
        <v>1.359375</v>
      </c>
      <c r="E13" s="7">
        <f t="shared" si="1"/>
        <v>-0.350982666015625</v>
      </c>
      <c r="F13" s="8">
        <f t="shared" si="2"/>
        <v>0.162109375</v>
      </c>
      <c r="G13" s="8">
        <f t="shared" si="3"/>
        <v>-9.6408843994140625E-2</v>
      </c>
      <c r="H13" s="7">
        <f t="shared" si="4"/>
        <v>3.3837833092547953E-2</v>
      </c>
      <c r="I13" s="7">
        <f t="shared" si="5"/>
        <v>-1.562877744436264E-2</v>
      </c>
      <c r="J13" s="10">
        <f t="shared" si="9"/>
        <v>1.1494252873563218E-2</v>
      </c>
      <c r="K13" s="7">
        <f>ABS(D13-D12)</f>
        <v>1.5625E-2</v>
      </c>
      <c r="M13" s="12">
        <f t="shared" si="10"/>
        <v>1.2</v>
      </c>
      <c r="N13" s="12">
        <f t="shared" si="6"/>
        <v>-2.5120000000000005</v>
      </c>
    </row>
    <row r="14" spans="1:14" x14ac:dyDescent="0.3">
      <c r="A14" s="6">
        <v>8</v>
      </c>
      <c r="B14" s="7">
        <f t="shared" ref="B14:B16" si="11">IF(H13&lt;0,B13,D13)</f>
        <v>1.359375</v>
      </c>
      <c r="C14" s="7">
        <f t="shared" ref="C14:C16" si="12">IF(I13&lt;0,C13,D13)</f>
        <v>1.375</v>
      </c>
      <c r="D14" s="7">
        <f t="shared" ref="D14:D16" si="13">(B14+C14)/2</f>
        <v>1.3671875</v>
      </c>
      <c r="E14" s="7">
        <f t="shared" si="1"/>
        <v>-9.6408843994140625E-2</v>
      </c>
      <c r="F14" s="8">
        <f t="shared" si="2"/>
        <v>0.162109375</v>
      </c>
      <c r="G14" s="8">
        <f t="shared" si="3"/>
        <v>3.2355785369873047E-2</v>
      </c>
      <c r="H14" s="7">
        <f t="shared" ref="H14:H16" si="14">E14*G14</f>
        <v>-3.1193838640319882E-3</v>
      </c>
      <c r="I14" s="7">
        <f t="shared" si="5"/>
        <v>5.2451761439442635E-3</v>
      </c>
      <c r="J14" s="10">
        <f t="shared" ref="J14:J16" si="15">ABS(K14/D14)</f>
        <v>5.7142857142857143E-3</v>
      </c>
      <c r="K14" s="7">
        <f t="shared" ref="K14:K16" si="16">ABS(D14-D13)</f>
        <v>7.8125E-3</v>
      </c>
      <c r="M14" s="12">
        <f t="shared" si="10"/>
        <v>1.4</v>
      </c>
      <c r="N14" s="12">
        <f t="shared" si="6"/>
        <v>0.58399999999999785</v>
      </c>
    </row>
    <row r="15" spans="1:14" x14ac:dyDescent="0.3">
      <c r="A15" s="11">
        <v>9</v>
      </c>
      <c r="B15" s="17">
        <f t="shared" si="11"/>
        <v>1.359375</v>
      </c>
      <c r="C15" s="17">
        <f t="shared" si="12"/>
        <v>1.3671875</v>
      </c>
      <c r="D15" s="17">
        <f t="shared" si="13"/>
        <v>1.36328125</v>
      </c>
      <c r="E15" s="17">
        <f t="shared" si="1"/>
        <v>-9.6408843994140625E-2</v>
      </c>
      <c r="F15" s="19">
        <f t="shared" si="2"/>
        <v>3.2355785369873047E-2</v>
      </c>
      <c r="G15" s="19">
        <f t="shared" si="3"/>
        <v>-3.2149970531463623E-2</v>
      </c>
      <c r="H15" s="17">
        <f t="shared" si="14"/>
        <v>3.0995414933840948E-3</v>
      </c>
      <c r="I15" s="17">
        <f t="shared" si="5"/>
        <v>-1.0402375461637803E-3</v>
      </c>
      <c r="J15" s="18">
        <f t="shared" si="15"/>
        <v>2.8653295128939827E-3</v>
      </c>
      <c r="K15" s="17">
        <f t="shared" si="16"/>
        <v>3.90625E-3</v>
      </c>
      <c r="M15" s="12">
        <f t="shared" si="10"/>
        <v>1.5999999999999999</v>
      </c>
      <c r="N15" s="12">
        <f t="shared" si="6"/>
        <v>4.3359999999999985</v>
      </c>
    </row>
    <row r="16" spans="1:14" x14ac:dyDescent="0.3">
      <c r="A16" s="6">
        <v>10</v>
      </c>
      <c r="B16" s="7">
        <f t="shared" si="11"/>
        <v>1.36328125</v>
      </c>
      <c r="C16" s="7">
        <f t="shared" si="12"/>
        <v>1.3671875</v>
      </c>
      <c r="D16" s="7">
        <f t="shared" si="13"/>
        <v>1.365234375</v>
      </c>
      <c r="E16" s="7">
        <f t="shared" si="1"/>
        <v>-3.2149970531463623E-2</v>
      </c>
      <c r="F16" s="8">
        <f t="shared" si="2"/>
        <v>3.2355785369873047E-2</v>
      </c>
      <c r="G16" s="8">
        <f t="shared" si="3"/>
        <v>7.2024762630462646E-5</v>
      </c>
      <c r="H16" s="7">
        <f t="shared" si="14"/>
        <v>-2.3155939961050365E-6</v>
      </c>
      <c r="I16" s="7">
        <f t="shared" si="5"/>
        <v>2.3304177609873022E-6</v>
      </c>
      <c r="J16" s="10">
        <f t="shared" si="15"/>
        <v>1.4306151645207439E-3</v>
      </c>
      <c r="K16" s="7">
        <f t="shared" si="16"/>
        <v>1.953125E-3</v>
      </c>
      <c r="M16" s="12">
        <f t="shared" si="10"/>
        <v>1.7999999999999998</v>
      </c>
      <c r="N16" s="12">
        <f t="shared" si="6"/>
        <v>8.7919999999999945</v>
      </c>
    </row>
    <row r="18" spans="1:2" x14ac:dyDescent="0.3">
      <c r="A18" s="24" t="s">
        <v>24</v>
      </c>
      <c r="B18" s="24"/>
    </row>
    <row r="19" spans="1:2" x14ac:dyDescent="0.3">
      <c r="A19" t="s">
        <v>25</v>
      </c>
    </row>
  </sheetData>
  <mergeCells count="2">
    <mergeCell ref="A1:B1"/>
    <mergeCell ref="A18:B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A39-B89C-4F5C-B55A-7F6DAB3C618E}">
  <dimension ref="A1:J17"/>
  <sheetViews>
    <sheetView tabSelected="1" workbookViewId="0">
      <selection activeCell="I20" sqref="I20"/>
    </sheetView>
  </sheetViews>
  <sheetFormatPr baseColWidth="10" defaultRowHeight="14.4" x14ac:dyDescent="0.3"/>
  <cols>
    <col min="2" max="2" width="15.109375" customWidth="1"/>
  </cols>
  <sheetData>
    <row r="1" spans="1:10" ht="22.8" x14ac:dyDescent="0.4">
      <c r="A1" s="1" t="s">
        <v>16</v>
      </c>
      <c r="B1" s="1"/>
      <c r="C1" s="1"/>
    </row>
    <row r="3" spans="1:10" ht="16.2" customHeight="1" x14ac:dyDescent="0.3">
      <c r="A3" s="2" t="s">
        <v>15</v>
      </c>
      <c r="B3" s="3" t="s">
        <v>17</v>
      </c>
    </row>
    <row r="4" spans="1:10" x14ac:dyDescent="0.3">
      <c r="A4" s="2" t="s">
        <v>18</v>
      </c>
      <c r="B4" s="5" t="s">
        <v>19</v>
      </c>
    </row>
    <row r="5" spans="1:10" x14ac:dyDescent="0.3">
      <c r="A5" s="20" t="s">
        <v>21</v>
      </c>
      <c r="B5" s="5"/>
      <c r="I5" s="21" t="s">
        <v>12</v>
      </c>
      <c r="J5" s="21" t="s">
        <v>15</v>
      </c>
    </row>
    <row r="6" spans="1:10" x14ac:dyDescent="0.3">
      <c r="I6" s="12">
        <v>0.5</v>
      </c>
      <c r="J6" s="12">
        <f>(I6^3)+(4*(I6^2))-10</f>
        <v>-8.875</v>
      </c>
    </row>
    <row r="7" spans="1:10" x14ac:dyDescent="0.3">
      <c r="A7" s="22" t="s">
        <v>20</v>
      </c>
      <c r="B7" s="22" t="s">
        <v>21</v>
      </c>
      <c r="C7" s="22" t="s">
        <v>22</v>
      </c>
      <c r="D7" s="22" t="s">
        <v>23</v>
      </c>
      <c r="E7" s="22" t="s">
        <v>6</v>
      </c>
      <c r="F7" s="22" t="s">
        <v>11</v>
      </c>
      <c r="G7" s="22" t="s">
        <v>10</v>
      </c>
      <c r="I7" s="12">
        <f>I6+0.2</f>
        <v>0.7</v>
      </c>
      <c r="J7" s="12">
        <f t="shared" ref="J7:J12" si="0">(I7^3)+(4*(I7^2))-10</f>
        <v>-7.697000000000001</v>
      </c>
    </row>
    <row r="8" spans="1:10" x14ac:dyDescent="0.3">
      <c r="A8" s="6">
        <v>1</v>
      </c>
      <c r="B8" s="7">
        <v>0.5</v>
      </c>
      <c r="C8" s="6">
        <f>(B8^3)+(4*(B8^2)-10)</f>
        <v>-8.875</v>
      </c>
      <c r="D8" s="7">
        <f>3*(B8^2)+8*(B8)</f>
        <v>4.75</v>
      </c>
      <c r="E8" s="7">
        <f>B8-(C8/D8)</f>
        <v>2.3684210526315788</v>
      </c>
      <c r="F8" s="6"/>
      <c r="G8" s="6"/>
      <c r="I8" s="12">
        <f t="shared" ref="I8:I12" si="1">I7+0.2</f>
        <v>0.89999999999999991</v>
      </c>
      <c r="J8" s="12">
        <f t="shared" si="0"/>
        <v>-6.0310000000000006</v>
      </c>
    </row>
    <row r="9" spans="1:10" x14ac:dyDescent="0.3">
      <c r="A9" s="6">
        <v>2</v>
      </c>
      <c r="B9" s="7">
        <f>E8</f>
        <v>2.3684210526315788</v>
      </c>
      <c r="C9" s="8">
        <f>(B9^3)+(4*(B9^2)-10)</f>
        <v>25.723137483598187</v>
      </c>
      <c r="D9" s="8">
        <f>3*(B9^2)+8*(B9)</f>
        <v>35.775623268698055</v>
      </c>
      <c r="E9" s="7">
        <f t="shared" ref="E9:E12" si="2">B9-(C9/D9)</f>
        <v>1.6494080730280984</v>
      </c>
      <c r="F9" s="7">
        <f>ABS(E9-E8)</f>
        <v>0.71901297960348032</v>
      </c>
      <c r="G9" s="10">
        <f>ABS(F9/E9)</f>
        <v>0.4359218263576618</v>
      </c>
      <c r="I9" s="12">
        <f t="shared" si="1"/>
        <v>1.0999999999999999</v>
      </c>
      <c r="J9" s="12">
        <f t="shared" si="0"/>
        <v>-3.8290000000000015</v>
      </c>
    </row>
    <row r="10" spans="1:10" x14ac:dyDescent="0.3">
      <c r="A10" s="6">
        <v>3</v>
      </c>
      <c r="B10" s="7">
        <f t="shared" ref="B10:B12" si="3">E9</f>
        <v>1.6494080730280984</v>
      </c>
      <c r="C10" s="8">
        <f t="shared" ref="C10:C13" si="4">(B10^3)+(4*(B10^2)-10)</f>
        <v>5.3694801360994804</v>
      </c>
      <c r="D10" s="8">
        <f t="shared" ref="D10:D12" si="5">3*(B10^2)+8*(B10)</f>
        <v>21.356905558335583</v>
      </c>
      <c r="E10" s="7">
        <f t="shared" si="2"/>
        <v>1.3979914939065141</v>
      </c>
      <c r="F10" s="7">
        <f t="shared" ref="F10:F13" si="6">ABS(E10-E9)</f>
        <v>0.25141657912158433</v>
      </c>
      <c r="G10" s="10">
        <f t="shared" ref="G10:G12" si="7">ABS(F10/E10)</f>
        <v>0.17984127959107379</v>
      </c>
      <c r="I10" s="12">
        <f t="shared" si="1"/>
        <v>1.2999999999999998</v>
      </c>
      <c r="J10" s="12">
        <f t="shared" si="0"/>
        <v>-1.0430000000000028</v>
      </c>
    </row>
    <row r="11" spans="1:10" x14ac:dyDescent="0.3">
      <c r="A11" s="6">
        <v>4</v>
      </c>
      <c r="B11" s="7">
        <f t="shared" si="3"/>
        <v>1.3979914939065141</v>
      </c>
      <c r="C11" s="7">
        <f t="shared" si="4"/>
        <v>0.54972778741391926</v>
      </c>
      <c r="D11" s="8">
        <f t="shared" si="5"/>
        <v>17.047072602357012</v>
      </c>
      <c r="E11" s="7">
        <f t="shared" si="2"/>
        <v>1.3657438581841255</v>
      </c>
      <c r="F11" s="7">
        <f t="shared" si="6"/>
        <v>3.2247635722388646E-2</v>
      </c>
      <c r="G11" s="10">
        <f t="shared" si="7"/>
        <v>2.3611774293654644E-2</v>
      </c>
      <c r="I11" s="12">
        <f t="shared" si="1"/>
        <v>1.4999999999999998</v>
      </c>
      <c r="J11" s="12">
        <f t="shared" si="0"/>
        <v>2.3749999999999947</v>
      </c>
    </row>
    <row r="12" spans="1:10" x14ac:dyDescent="0.3">
      <c r="A12" s="6">
        <v>5</v>
      </c>
      <c r="B12" s="7">
        <f t="shared" si="3"/>
        <v>1.3657438581841255</v>
      </c>
      <c r="C12" s="7">
        <f t="shared" si="4"/>
        <v>8.4874614434569118E-3</v>
      </c>
      <c r="D12" s="8">
        <f t="shared" si="5"/>
        <v>16.521719723975984</v>
      </c>
      <c r="E12" s="7">
        <f t="shared" si="2"/>
        <v>1.3652301428091369</v>
      </c>
      <c r="F12" s="7">
        <f t="shared" si="6"/>
        <v>5.137153749885659E-4</v>
      </c>
      <c r="G12" s="10">
        <f t="shared" si="7"/>
        <v>3.7628481739461917E-4</v>
      </c>
      <c r="I12" s="12">
        <f t="shared" si="1"/>
        <v>1.6999999999999997</v>
      </c>
      <c r="J12" s="12">
        <f t="shared" si="0"/>
        <v>6.4729999999999954</v>
      </c>
    </row>
    <row r="13" spans="1:10" x14ac:dyDescent="0.3">
      <c r="A13" s="12">
        <v>6</v>
      </c>
      <c r="B13" s="15">
        <f t="shared" ref="B13" si="8">E12</f>
        <v>1.3652301428091369</v>
      </c>
      <c r="C13" s="15">
        <f t="shared" si="4"/>
        <v>2.1367520708359677E-6</v>
      </c>
      <c r="D13" s="23">
        <f t="shared" ref="D13" si="9">3*(B13^2)+8*(B13)</f>
        <v>16.513401170977065</v>
      </c>
      <c r="E13" s="15">
        <f t="shared" ref="E13" si="10">B13-(C13/D13)</f>
        <v>1.3652300134141051</v>
      </c>
      <c r="F13" s="15">
        <f t="shared" si="6"/>
        <v>1.2939503180042777E-7</v>
      </c>
      <c r="G13" s="16">
        <f t="shared" ref="G13" si="11">ABS(F13/E13)</f>
        <v>9.4778924085358018E-8</v>
      </c>
    </row>
    <row r="16" spans="1:10" x14ac:dyDescent="0.3">
      <c r="A16" s="24" t="s">
        <v>24</v>
      </c>
      <c r="B16" s="24"/>
    </row>
    <row r="17" spans="1:1" x14ac:dyDescent="0.3">
      <c r="A17" t="s">
        <v>26</v>
      </c>
    </row>
  </sheetData>
  <mergeCells count="2">
    <mergeCell ref="A1:C1"/>
    <mergeCell ref="A16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Biseccion</vt:lpstr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Aaron</dc:creator>
  <cp:lastModifiedBy>Oscar Aaron</cp:lastModifiedBy>
  <dcterms:created xsi:type="dcterms:W3CDTF">2025-02-27T13:17:16Z</dcterms:created>
  <dcterms:modified xsi:type="dcterms:W3CDTF">2025-02-27T14:52:28Z</dcterms:modified>
</cp:coreProperties>
</file>