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ESA\Semestre 4\METODOS NUMERICOS\TEMA 2\"/>
    </mc:Choice>
  </mc:AlternateContent>
  <xr:revisionPtr revIDLastSave="0" documentId="8_{4061E107-A2C7-4BD0-8A2F-1628554ABAD9}" xr6:coauthVersionLast="47" xr6:coauthVersionMax="47" xr10:uidLastSave="{00000000-0000-0000-0000-000000000000}"/>
  <bookViews>
    <workbookView xWindow="-120" yWindow="-120" windowWidth="20730" windowHeight="11040" activeTab="1" xr2:uid="{EC1EA022-9B41-4B5E-AE6A-68151B4DF3A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J14" i="2"/>
  <c r="J15" i="2"/>
  <c r="J16" i="2"/>
  <c r="J17" i="2"/>
  <c r="J18" i="2"/>
  <c r="J19" i="2"/>
  <c r="J20" i="2"/>
  <c r="J6" i="2"/>
  <c r="J7" i="2"/>
  <c r="J8" i="2"/>
  <c r="J9" i="2"/>
  <c r="J10" i="2"/>
  <c r="J11" i="2"/>
  <c r="J12" i="2"/>
  <c r="J5" i="2"/>
  <c r="E14" i="2"/>
  <c r="F14" i="2" s="1"/>
  <c r="E15" i="2"/>
  <c r="F15" i="2"/>
  <c r="E16" i="2"/>
  <c r="F16" i="2"/>
  <c r="F13" i="2"/>
  <c r="E13" i="2"/>
  <c r="A14" i="2"/>
  <c r="B14" i="2"/>
  <c r="C14" i="2"/>
  <c r="D14" i="2"/>
  <c r="A15" i="2" s="1"/>
  <c r="B13" i="2"/>
  <c r="D13" i="2" s="1"/>
  <c r="C13" i="2"/>
  <c r="A13" i="2"/>
  <c r="D12" i="2"/>
  <c r="C12" i="2"/>
  <c r="B12" i="2"/>
  <c r="A12" i="2"/>
  <c r="M6" i="1"/>
  <c r="M7" i="1"/>
  <c r="M8" i="1"/>
  <c r="M9" i="1"/>
  <c r="M10" i="1"/>
  <c r="M11" i="1"/>
  <c r="M12" i="1"/>
  <c r="M13" i="1"/>
  <c r="M14" i="1"/>
  <c r="M5" i="1"/>
  <c r="A6" i="1"/>
  <c r="C6" i="1" s="1"/>
  <c r="B6" i="1"/>
  <c r="D6" i="1" s="1"/>
  <c r="B15" i="2" l="1"/>
  <c r="D15" i="2"/>
  <c r="A16" i="2" s="1"/>
  <c r="C15" i="2"/>
  <c r="E6" i="1"/>
  <c r="F6" i="1" s="1"/>
  <c r="H6" i="1" s="1"/>
  <c r="B7" i="1" s="1"/>
  <c r="B16" i="2" l="1"/>
  <c r="D16" i="2"/>
  <c r="C16" i="2"/>
  <c r="D7" i="1"/>
  <c r="G6" i="1"/>
  <c r="A7" i="1" s="1"/>
  <c r="C7" i="1" s="1"/>
  <c r="E7" i="1" l="1"/>
  <c r="F7" i="1" l="1"/>
  <c r="I7" i="1"/>
  <c r="J7" i="1" s="1"/>
  <c r="G7" i="1" l="1"/>
  <c r="A8" i="1" s="1"/>
  <c r="C8" i="1" s="1"/>
  <c r="H7" i="1"/>
  <c r="B8" i="1" s="1"/>
  <c r="D8" i="1" l="1"/>
  <c r="E8" i="1" s="1"/>
  <c r="F8" i="1" l="1"/>
  <c r="G8" i="1" s="1"/>
  <c r="A9" i="1" s="1"/>
  <c r="C9" i="1" s="1"/>
  <c r="I8" i="1"/>
  <c r="J8" i="1" s="1"/>
  <c r="H8" i="1" l="1"/>
  <c r="B9" i="1" s="1"/>
  <c r="D9" i="1" l="1"/>
  <c r="E9" i="1" l="1"/>
  <c r="F9" i="1" l="1"/>
  <c r="I9" i="1"/>
  <c r="J9" i="1" s="1"/>
  <c r="G9" i="1" l="1"/>
  <c r="A10" i="1" s="1"/>
  <c r="C10" i="1" s="1"/>
  <c r="H9" i="1"/>
  <c r="B10" i="1" s="1"/>
  <c r="D10" i="1" l="1"/>
  <c r="E10" i="1" s="1"/>
  <c r="F10" i="1" l="1"/>
  <c r="G10" i="1" s="1"/>
  <c r="A11" i="1" s="1"/>
  <c r="C11" i="1" s="1"/>
  <c r="I10" i="1"/>
  <c r="J10" i="1" s="1"/>
  <c r="H10" i="1" l="1"/>
  <c r="B11" i="1" s="1"/>
  <c r="D11" i="1" s="1"/>
  <c r="E11" i="1" l="1"/>
  <c r="B17" i="1" l="1"/>
  <c r="F11" i="1"/>
  <c r="I11" i="1"/>
  <c r="J11" i="1" s="1"/>
  <c r="G11" i="1" l="1"/>
  <c r="A12" i="1" s="1"/>
  <c r="C12" i="1" s="1"/>
  <c r="H11" i="1"/>
  <c r="B12" i="1" s="1"/>
  <c r="D12" i="1" l="1"/>
  <c r="E12" i="1" s="1"/>
  <c r="F12" i="1" l="1"/>
  <c r="G12" i="1" s="1"/>
  <c r="A13" i="1" s="1"/>
  <c r="C13" i="1" s="1"/>
  <c r="I12" i="1"/>
  <c r="J12" i="1" s="1"/>
  <c r="H12" i="1" l="1"/>
  <c r="B13" i="1" s="1"/>
  <c r="D13" i="1" s="1"/>
  <c r="E13" i="1" s="1"/>
  <c r="F13" i="1" l="1"/>
  <c r="G13" i="1" s="1"/>
  <c r="A14" i="1" s="1"/>
  <c r="C14" i="1" s="1"/>
  <c r="I13" i="1"/>
  <c r="J13" i="1" s="1"/>
  <c r="H13" i="1" l="1"/>
  <c r="B14" i="1" s="1"/>
  <c r="D14" i="1" s="1"/>
  <c r="E14" i="1" l="1"/>
  <c r="F14" i="1" l="1"/>
  <c r="I14" i="1"/>
  <c r="J14" i="1" s="1"/>
  <c r="G14" i="1" l="1"/>
  <c r="H14" i="1"/>
</calcChain>
</file>

<file path=xl/sharedStrings.xml><?xml version="1.0" encoding="utf-8"?>
<sst xmlns="http://schemas.openxmlformats.org/spreadsheetml/2006/main" count="35" uniqueCount="29">
  <si>
    <t>E. R.</t>
  </si>
  <si>
    <t>E. A.</t>
  </si>
  <si>
    <t>f(b)*f(Xr)</t>
  </si>
  <si>
    <t>f(a)*f(Xr)</t>
  </si>
  <si>
    <t>f(Xr)</t>
  </si>
  <si>
    <t>Xr</t>
  </si>
  <si>
    <t>f(b)</t>
  </si>
  <si>
    <t>f(a)</t>
  </si>
  <si>
    <t>b</t>
  </si>
  <si>
    <t>a</t>
  </si>
  <si>
    <t>Intervalos</t>
  </si>
  <si>
    <t>x^3 + 4x^2 +-10</t>
  </si>
  <si>
    <t>Función</t>
  </si>
  <si>
    <t>Método de Newton</t>
  </si>
  <si>
    <t>x</t>
  </si>
  <si>
    <t>f(x)</t>
  </si>
  <si>
    <t>Raiz</t>
  </si>
  <si>
    <t>xi</t>
  </si>
  <si>
    <t>f(xi)</t>
  </si>
  <si>
    <t>f'(x)</t>
  </si>
  <si>
    <t>F(x)</t>
  </si>
  <si>
    <t>F´(x)</t>
  </si>
  <si>
    <t>Xo</t>
  </si>
  <si>
    <t>3x^2+8x</t>
  </si>
  <si>
    <t>Método de la Regla falsa</t>
  </si>
  <si>
    <t>porque nuestro margen de error absoluto es: 0.0020 y nuestro margen de error relativo es: 0%</t>
  </si>
  <si>
    <t>Se observa que la raíz obtenida por el método de la Regla falsa es aproximadamente: 1.3646, este valor se paro en la iteración once</t>
  </si>
  <si>
    <t>Conclusión general</t>
  </si>
  <si>
    <t>Se observa que la raíz obtenida por el método Newton Raphson falsa es aproximadamente: 1.3646, este valor se paro en la iteración 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</si>
</sst>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</cellStyleXfs>
  <cellXfs count="35">
    <xf numFmtId="0" fontId="0" fillId="0" borderId="0" xfId="0"/>
    <xf numFmtId="0" fontId="4" fillId="3" borderId="1" xfId="3" applyFont="1" applyFill="1" applyAlignment="1">
      <alignment horizontal="center"/>
    </xf>
    <xf numFmtId="0" fontId="4" fillId="3" borderId="1" xfId="3" applyFont="1" applyFill="1" applyAlignment="1">
      <alignment horizontal="center"/>
    </xf>
    <xf numFmtId="0" fontId="4" fillId="4" borderId="2" xfId="2" applyFont="1" applyFill="1" applyAlignment="1">
      <alignment horizontal="center"/>
    </xf>
    <xf numFmtId="9" fontId="4" fillId="4" borderId="2" xfId="2" applyNumberFormat="1" applyFont="1" applyFill="1" applyAlignment="1">
      <alignment horizontal="center"/>
    </xf>
    <xf numFmtId="0" fontId="4" fillId="5" borderId="2" xfId="2" applyFont="1" applyFill="1" applyAlignment="1">
      <alignment horizontal="center"/>
    </xf>
    <xf numFmtId="9" fontId="4" fillId="6" borderId="2" xfId="2" applyNumberFormat="1" applyFont="1" applyFill="1" applyAlignment="1">
      <alignment horizontal="center"/>
    </xf>
    <xf numFmtId="166" fontId="4" fillId="4" borderId="2" xfId="2" applyNumberFormat="1" applyFont="1" applyFill="1" applyAlignment="1">
      <alignment horizontal="center"/>
    </xf>
    <xf numFmtId="0" fontId="0" fillId="6" borderId="3" xfId="0" applyFill="1" applyBorder="1"/>
    <xf numFmtId="2" fontId="0" fillId="6" borderId="3" xfId="0" applyNumberFormat="1" applyFill="1" applyBorder="1"/>
    <xf numFmtId="166" fontId="4" fillId="6" borderId="2" xfId="2" applyNumberFormat="1" applyFont="1" applyFill="1" applyAlignment="1">
      <alignment horizontal="center"/>
    </xf>
    <xf numFmtId="166" fontId="4" fillId="4" borderId="6" xfId="2" applyNumberFormat="1" applyFont="1" applyFill="1" applyBorder="1" applyAlignment="1">
      <alignment horizontal="center"/>
    </xf>
    <xf numFmtId="166" fontId="4" fillId="4" borderId="7" xfId="2" applyNumberFormat="1" applyFont="1" applyFill="1" applyBorder="1" applyAlignment="1">
      <alignment horizontal="center"/>
    </xf>
    <xf numFmtId="166" fontId="0" fillId="4" borderId="3" xfId="0" applyNumberFormat="1" applyFill="1" applyBorder="1"/>
    <xf numFmtId="0" fontId="4" fillId="4" borderId="3" xfId="2" applyFont="1" applyFill="1" applyBorder="1" applyAlignment="1">
      <alignment horizontal="center"/>
    </xf>
    <xf numFmtId="0" fontId="4" fillId="4" borderId="1" xfId="3" applyFont="1" applyFill="1" applyAlignment="1">
      <alignment horizontal="center"/>
    </xf>
    <xf numFmtId="0" fontId="4" fillId="4" borderId="1" xfId="3" applyFont="1" applyFill="1" applyAlignment="1">
      <alignment horizontal="center"/>
    </xf>
    <xf numFmtId="0" fontId="4" fillId="4" borderId="4" xfId="3" applyFont="1" applyFill="1" applyBorder="1" applyAlignment="1">
      <alignment horizontal="center"/>
    </xf>
    <xf numFmtId="0" fontId="4" fillId="4" borderId="5" xfId="3" applyFont="1" applyFill="1" applyBorder="1" applyAlignment="1">
      <alignment horizontal="center"/>
    </xf>
    <xf numFmtId="0" fontId="4" fillId="7" borderId="1" xfId="3" applyFont="1" applyFill="1" applyAlignment="1">
      <alignment horizontal="center"/>
    </xf>
    <xf numFmtId="0" fontId="4" fillId="7" borderId="2" xfId="2" applyFont="1" applyFill="1" applyAlignment="1">
      <alignment horizontal="center"/>
    </xf>
    <xf numFmtId="0" fontId="4" fillId="7" borderId="7" xfId="2" applyFont="1" applyFill="1" applyBorder="1" applyAlignment="1">
      <alignment horizontal="center"/>
    </xf>
    <xf numFmtId="166" fontId="4" fillId="4" borderId="9" xfId="2" applyNumberFormat="1" applyFont="1" applyFill="1" applyBorder="1" applyAlignment="1">
      <alignment horizontal="center"/>
    </xf>
    <xf numFmtId="166" fontId="4" fillId="4" borderId="8" xfId="2" applyNumberFormat="1" applyFont="1" applyFill="1" applyBorder="1" applyAlignment="1">
      <alignment horizontal="center"/>
    </xf>
    <xf numFmtId="166" fontId="0" fillId="4" borderId="10" xfId="0" applyNumberFormat="1" applyFill="1" applyBorder="1"/>
    <xf numFmtId="9" fontId="0" fillId="4" borderId="3" xfId="1" applyFont="1" applyFill="1" applyBorder="1"/>
    <xf numFmtId="166" fontId="0" fillId="8" borderId="3" xfId="0" applyNumberFormat="1" applyFill="1" applyBorder="1"/>
    <xf numFmtId="166" fontId="4" fillId="8" borderId="6" xfId="2" applyNumberFormat="1" applyFont="1" applyFill="1" applyBorder="1" applyAlignment="1">
      <alignment horizontal="center"/>
    </xf>
    <xf numFmtId="166" fontId="4" fillId="8" borderId="2" xfId="2" applyNumberFormat="1" applyFont="1" applyFill="1" applyAlignment="1">
      <alignment horizontal="center"/>
    </xf>
    <xf numFmtId="166" fontId="4" fillId="8" borderId="8" xfId="2" applyNumberFormat="1" applyFont="1" applyFill="1" applyBorder="1" applyAlignment="1">
      <alignment horizontal="center"/>
    </xf>
    <xf numFmtId="166" fontId="0" fillId="8" borderId="10" xfId="0" applyNumberFormat="1" applyFill="1" applyBorder="1"/>
    <xf numFmtId="9" fontId="0" fillId="8" borderId="3" xfId="1" applyFont="1" applyFill="1" applyBorder="1"/>
    <xf numFmtId="0" fontId="0" fillId="8" borderId="3" xfId="0" applyFill="1" applyBorder="1"/>
    <xf numFmtId="0" fontId="0" fillId="4" borderId="3" xfId="0" applyFill="1" applyBorder="1"/>
    <xf numFmtId="0" fontId="0" fillId="9" borderId="3" xfId="0" applyFill="1" applyBorder="1"/>
  </cellXfs>
  <cellStyles count="4">
    <cellStyle name="Cálculo" xfId="3" builtinId="22"/>
    <cellStyle name="Normal" xfId="0" builtinId="0"/>
    <cellStyle name="Porcentaje" xfId="1" builtinId="5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x^3 + 4x^2 +-10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721055701370663"/>
          <c:w val="0.8648635170603674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Hoja1!$L$5:$L$14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</c:numCache>
            </c:numRef>
          </c:xVal>
          <c:yVal>
            <c:numRef>
              <c:f>Hoja1!$M$5:$M$14</c:f>
              <c:numCache>
                <c:formatCode>General</c:formatCode>
                <c:ptCount val="10"/>
                <c:pt idx="0">
                  <c:v>-10</c:v>
                </c:pt>
                <c:pt idx="1">
                  <c:v>-9.8320000000000007</c:v>
                </c:pt>
                <c:pt idx="2">
                  <c:v>-9.2959999999999994</c:v>
                </c:pt>
                <c:pt idx="3">
                  <c:v>-8.3439999999999994</c:v>
                </c:pt>
                <c:pt idx="4">
                  <c:v>-6.927999999999999</c:v>
                </c:pt>
                <c:pt idx="5">
                  <c:v>-5</c:v>
                </c:pt>
                <c:pt idx="6">
                  <c:v>-2.5120000000000005</c:v>
                </c:pt>
                <c:pt idx="7">
                  <c:v>0.58399999999999785</c:v>
                </c:pt>
                <c:pt idx="8">
                  <c:v>4.3360000000000021</c:v>
                </c:pt>
                <c:pt idx="9">
                  <c:v>8.7920000000000016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5-4170-9323-67FCC3E22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71151"/>
        <c:axId val="1116366351"/>
      </c:scatterChart>
      <c:valAx>
        <c:axId val="111637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6366351"/>
        <c:crosses val="autoZero"/>
        <c:crossBetween val="midCat"/>
      </c:valAx>
      <c:valAx>
        <c:axId val="111636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637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x^3 + 4x^2 +-10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Hoja2!$I$5:$I$20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Hoja2!$J$5:$J$20</c:f>
              <c:numCache>
                <c:formatCode>General</c:formatCode>
                <c:ptCount val="16"/>
                <c:pt idx="0">
                  <c:v>-10</c:v>
                </c:pt>
                <c:pt idx="1">
                  <c:v>-9.8320000000000007</c:v>
                </c:pt>
                <c:pt idx="2">
                  <c:v>-9.2959999999999994</c:v>
                </c:pt>
                <c:pt idx="3">
                  <c:v>-8.3439999999999994</c:v>
                </c:pt>
                <c:pt idx="4">
                  <c:v>-6.927999999999999</c:v>
                </c:pt>
                <c:pt idx="5">
                  <c:v>-5</c:v>
                </c:pt>
                <c:pt idx="6">
                  <c:v>-2.5120000000000005</c:v>
                </c:pt>
                <c:pt idx="7">
                  <c:v>0.58399999999999785</c:v>
                </c:pt>
                <c:pt idx="8">
                  <c:v>4.3360000000000021</c:v>
                </c:pt>
                <c:pt idx="9">
                  <c:v>8.7920000000000016</c:v>
                </c:pt>
                <c:pt idx="10">
                  <c:v>14</c:v>
                </c:pt>
                <c:pt idx="11">
                  <c:v>20.008000000000006</c:v>
                </c:pt>
                <c:pt idx="12">
                  <c:v>26.863999999999997</c:v>
                </c:pt>
                <c:pt idx="13">
                  <c:v>34.616000000000007</c:v>
                </c:pt>
                <c:pt idx="14">
                  <c:v>43.311999999999991</c:v>
                </c:pt>
                <c:pt idx="15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4-4099-AB61-03BA7D81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126927"/>
        <c:axId val="1022125967"/>
      </c:scatterChart>
      <c:valAx>
        <c:axId val="10221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2125967"/>
        <c:crosses val="autoZero"/>
        <c:crossBetween val="midCat"/>
      </c:valAx>
      <c:valAx>
        <c:axId val="102212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212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20</xdr:col>
      <xdr:colOff>0</xdr:colOff>
      <xdr:row>18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630E74-A6A6-41EA-8D70-A4C94AC3B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18</xdr:col>
      <xdr:colOff>0</xdr:colOff>
      <xdr:row>18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91D1E5-20C2-4477-90C1-46EDE6006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679D-E185-49A4-A886-4F1A8E9FC87E}">
  <dimension ref="A1:M24"/>
  <sheetViews>
    <sheetView workbookViewId="0">
      <selection activeCell="E11" sqref="E11"/>
    </sheetView>
  </sheetViews>
  <sheetFormatPr baseColWidth="10" defaultRowHeight="15" x14ac:dyDescent="0.25"/>
  <sheetData>
    <row r="1" spans="1:13" x14ac:dyDescent="0.25">
      <c r="A1" s="1" t="s">
        <v>24</v>
      </c>
      <c r="B1" s="1"/>
      <c r="C1" s="1"/>
    </row>
    <row r="2" spans="1:13" x14ac:dyDescent="0.25">
      <c r="A2" s="2" t="s">
        <v>12</v>
      </c>
      <c r="B2" s="1" t="s">
        <v>11</v>
      </c>
      <c r="C2" s="1"/>
    </row>
    <row r="3" spans="1:13" x14ac:dyDescent="0.25">
      <c r="A3" s="2" t="s">
        <v>10</v>
      </c>
      <c r="B3" s="2">
        <v>0</v>
      </c>
      <c r="C3" s="2">
        <v>2</v>
      </c>
    </row>
    <row r="4" spans="1:13" x14ac:dyDescent="0.25">
      <c r="L4" s="34" t="s">
        <v>14</v>
      </c>
      <c r="M4" s="34" t="s">
        <v>15</v>
      </c>
    </row>
    <row r="5" spans="1:13" x14ac:dyDescent="0.25">
      <c r="A5" s="5" t="s">
        <v>9</v>
      </c>
      <c r="B5" s="5" t="s">
        <v>8</v>
      </c>
      <c r="C5" s="5" t="s">
        <v>7</v>
      </c>
      <c r="D5" s="5" t="s">
        <v>6</v>
      </c>
      <c r="E5" s="5" t="s">
        <v>5</v>
      </c>
      <c r="F5" s="5" t="s">
        <v>4</v>
      </c>
      <c r="G5" s="5" t="s">
        <v>3</v>
      </c>
      <c r="H5" s="5" t="s">
        <v>2</v>
      </c>
      <c r="I5" s="5" t="s">
        <v>1</v>
      </c>
      <c r="J5" s="5" t="s">
        <v>0</v>
      </c>
      <c r="L5" s="33">
        <v>0</v>
      </c>
      <c r="M5" s="33">
        <f>L5^3+4*L5^2-10</f>
        <v>-10</v>
      </c>
    </row>
    <row r="6" spans="1:13" x14ac:dyDescent="0.25">
      <c r="A6" s="7">
        <f>B3</f>
        <v>0</v>
      </c>
      <c r="B6" s="7">
        <f>C3</f>
        <v>2</v>
      </c>
      <c r="C6" s="7">
        <f>A6^3+4*A6^2-10</f>
        <v>-10</v>
      </c>
      <c r="D6" s="7">
        <f>B6^3+4*B6^2-10</f>
        <v>14</v>
      </c>
      <c r="E6" s="7">
        <f>B6-(D6*(B6-A6))/(D6-C6)</f>
        <v>0.83333333333333326</v>
      </c>
      <c r="F6" s="7">
        <f>E6^3+4*E6^2-10</f>
        <v>-6.643518518518519</v>
      </c>
      <c r="G6" s="7">
        <f>C6*F6</f>
        <v>66.43518518518519</v>
      </c>
      <c r="H6" s="7">
        <f>D6*F6</f>
        <v>-93.009259259259267</v>
      </c>
      <c r="I6" s="7"/>
      <c r="J6" s="3"/>
      <c r="L6" s="33">
        <v>0.2</v>
      </c>
      <c r="M6" s="33">
        <f t="shared" ref="M6:M14" si="0">L6^3+4*L6^2-10</f>
        <v>-9.8320000000000007</v>
      </c>
    </row>
    <row r="7" spans="1:13" x14ac:dyDescent="0.25">
      <c r="A7" s="7">
        <f>IF(G6&lt;0,A6,E6)</f>
        <v>0.83333333333333326</v>
      </c>
      <c r="B7" s="7">
        <f>IF(H6&lt;0,B6,E6)</f>
        <v>2</v>
      </c>
      <c r="C7" s="7">
        <f>A7^3+4*A7^2-10</f>
        <v>-6.643518518518519</v>
      </c>
      <c r="D7" s="7">
        <f>B7^3+4*B7^2-10</f>
        <v>14</v>
      </c>
      <c r="E7" s="7">
        <f>B7-(D7*(B7-A7))/(D7-C7)</f>
        <v>1.2087912087912087</v>
      </c>
      <c r="F7" s="7">
        <f>E7^3+4*E7^2-10</f>
        <v>-2.3890383255194276</v>
      </c>
      <c r="G7" s="7">
        <f>C7*F7</f>
        <v>15.871620357038791</v>
      </c>
      <c r="H7" s="7">
        <f>D7*F7</f>
        <v>-33.446536557271983</v>
      </c>
      <c r="I7" s="7">
        <f>ABS(E6-E7)</f>
        <v>0.37545787545787546</v>
      </c>
      <c r="J7" s="4">
        <f>I7/E7</f>
        <v>0.31060606060606061</v>
      </c>
      <c r="L7" s="33">
        <v>0.4</v>
      </c>
      <c r="M7" s="33">
        <f t="shared" si="0"/>
        <v>-9.2959999999999994</v>
      </c>
    </row>
    <row r="8" spans="1:13" x14ac:dyDescent="0.25">
      <c r="A8" s="7">
        <f>IF(G7&lt;0,A7,E7)</f>
        <v>1.2087912087912087</v>
      </c>
      <c r="B8" s="7">
        <f>IF(H7&lt;0,B7,E7)</f>
        <v>2</v>
      </c>
      <c r="C8" s="7">
        <f>A8^3+4*A8^2-10</f>
        <v>-2.3890383255194276</v>
      </c>
      <c r="D8" s="7">
        <f>B8^3+4*B8^2-10</f>
        <v>14</v>
      </c>
      <c r="E8" s="7">
        <f>B8-(D8*(B8-A8))/(D8-C8)</f>
        <v>1.3241261105799502</v>
      </c>
      <c r="F8" s="7">
        <f>E8^3+4*E8^2-10</f>
        <v>-0.66515667948944568</v>
      </c>
      <c r="G8" s="7">
        <f>C8*F8</f>
        <v>1.589084799775528</v>
      </c>
      <c r="H8" s="7">
        <f>D8*F8</f>
        <v>-9.3121935128522395</v>
      </c>
      <c r="I8" s="7">
        <f>ABS(E7-E8)</f>
        <v>0.11533490178874151</v>
      </c>
      <c r="J8" s="4">
        <f>I8/E8</f>
        <v>8.7102656512245871E-2</v>
      </c>
      <c r="L8" s="33">
        <v>0.6</v>
      </c>
      <c r="M8" s="33">
        <f t="shared" si="0"/>
        <v>-8.3439999999999994</v>
      </c>
    </row>
    <row r="9" spans="1:13" x14ac:dyDescent="0.25">
      <c r="A9" s="7">
        <f>IF(G8&lt;0,A8,E8)</f>
        <v>1.3241261105799502</v>
      </c>
      <c r="B9" s="7">
        <f>IF(H8&lt;0,B8,E8)</f>
        <v>2</v>
      </c>
      <c r="C9" s="7">
        <f>A9^3+4*A9^2-10</f>
        <v>-0.66515667948944568</v>
      </c>
      <c r="D9" s="7">
        <f>B9^3+4*B9^2-10</f>
        <v>14</v>
      </c>
      <c r="E9" s="7">
        <f>B9-(D9*(B9-A9))/(D9-C9)</f>
        <v>1.3547812233663694</v>
      </c>
      <c r="F9" s="7">
        <f>E9^3+4*E9^2-10</f>
        <v>-0.17166231580847935</v>
      </c>
      <c r="G9" s="7">
        <f>C9*F9</f>
        <v>0.1141823359766367</v>
      </c>
      <c r="H9" s="7">
        <f>D9*F9</f>
        <v>-2.4032724213187109</v>
      </c>
      <c r="I9" s="7">
        <f>ABS(E8-E9)</f>
        <v>3.0655112786419192E-2</v>
      </c>
      <c r="J9" s="4">
        <f>I9/E9</f>
        <v>2.2627352857937582E-2</v>
      </c>
      <c r="L9" s="33">
        <v>0.8</v>
      </c>
      <c r="M9" s="33">
        <f t="shared" si="0"/>
        <v>-6.927999999999999</v>
      </c>
    </row>
    <row r="10" spans="1:13" x14ac:dyDescent="0.25">
      <c r="A10" s="7">
        <f>IF(G9&lt;0,A9,E9)</f>
        <v>1.3547812233663694</v>
      </c>
      <c r="B10" s="7">
        <f>IF(H9&lt;0,B9,E9)</f>
        <v>2</v>
      </c>
      <c r="C10" s="7">
        <f>A10^3+4*A10^2-10</f>
        <v>-0.17166231580847935</v>
      </c>
      <c r="D10" s="7">
        <f>B10^3+4*B10^2-10</f>
        <v>14</v>
      </c>
      <c r="E10" s="7">
        <f>B10-(D10*(B10-A10))/(D10-C10)</f>
        <v>1.3625968025787309</v>
      </c>
      <c r="F10" s="7">
        <f>E10^3+4*E10^2-10</f>
        <v>-4.3427145743555329E-2</v>
      </c>
      <c r="G10" s="7">
        <f>C10*F10</f>
        <v>7.4548044072910548E-3</v>
      </c>
      <c r="H10" s="7">
        <f>D10*F10</f>
        <v>-0.6079800404097746</v>
      </c>
      <c r="I10" s="7">
        <f>ABS(E9-E10)</f>
        <v>7.8155792123615342E-3</v>
      </c>
      <c r="J10" s="4">
        <f>I10/E10</f>
        <v>5.7357974109218928E-3</v>
      </c>
      <c r="L10" s="33">
        <v>1</v>
      </c>
      <c r="M10" s="33">
        <f t="shared" si="0"/>
        <v>-5</v>
      </c>
    </row>
    <row r="11" spans="1:13" x14ac:dyDescent="0.25">
      <c r="A11" s="10">
        <f>IF(G10&lt;0,A10,E10)</f>
        <v>1.3625968025787309</v>
      </c>
      <c r="B11" s="10">
        <f>IF(H10&lt;0,B10,E10)</f>
        <v>2</v>
      </c>
      <c r="C11" s="10">
        <f>A11^3+4*A11^2-10</f>
        <v>-4.3427145743555329E-2</v>
      </c>
      <c r="D11" s="10">
        <f>B11^3+4*B11^2-10</f>
        <v>14</v>
      </c>
      <c r="E11" s="10">
        <f>B11-(D11*(B11-A11))/(D11-C11)</f>
        <v>1.364567874259778</v>
      </c>
      <c r="F11" s="10">
        <f>E11^3+4*E11^2-10</f>
        <v>-1.0930619010046883E-2</v>
      </c>
      <c r="G11" s="10">
        <f>C11*F11</f>
        <v>4.7468558481658245E-4</v>
      </c>
      <c r="H11" s="10">
        <f>D11*F11</f>
        <v>-0.15302866614065636</v>
      </c>
      <c r="I11" s="10">
        <f>ABS(E10-E11)</f>
        <v>1.971071681047043E-3</v>
      </c>
      <c r="J11" s="6">
        <f>I11/E11</f>
        <v>1.4444658402325854E-3</v>
      </c>
      <c r="L11" s="33">
        <v>1.2</v>
      </c>
      <c r="M11" s="33">
        <f t="shared" si="0"/>
        <v>-2.5120000000000005</v>
      </c>
    </row>
    <row r="12" spans="1:13" x14ac:dyDescent="0.25">
      <c r="A12" s="7">
        <f t="shared" ref="A12:A14" si="1">IF(G11&lt;0,A11,E11)</f>
        <v>1.364567874259778</v>
      </c>
      <c r="B12" s="7">
        <f t="shared" ref="B12:B14" si="2">IF(H11&lt;0,B11,E11)</f>
        <v>2</v>
      </c>
      <c r="C12" s="7">
        <f t="shared" ref="C12:C14" si="3">A12^3+4*A12^2-10</f>
        <v>-1.0930619010046883E-2</v>
      </c>
      <c r="D12" s="7">
        <f t="shared" ref="D12:D14" si="4">B12^3+4*B12^2-10</f>
        <v>14</v>
      </c>
      <c r="E12" s="7">
        <f t="shared" ref="E12:E14" si="5">B12-(D12*(B12-A12))/(D12-C12)</f>
        <v>1.3650636062466159</v>
      </c>
      <c r="F12" s="7">
        <f t="shared" ref="F12:F14" si="6">E12^3+4*E12^2-10</f>
        <v>-2.7477237897599593E-3</v>
      </c>
      <c r="G12" s="7">
        <f t="shared" ref="G12:G14" si="7">C12*F12</f>
        <v>3.0034321890708276E-5</v>
      </c>
      <c r="H12" s="7">
        <f t="shared" ref="H12:H14" si="8">D12*F12</f>
        <v>-3.8468133056639431E-2</v>
      </c>
      <c r="I12" s="7">
        <f t="shared" ref="I12:I14" si="9">ABS(E11-E12)</f>
        <v>4.9573198683794395E-4</v>
      </c>
      <c r="J12" s="4">
        <f t="shared" ref="J12:J14" si="10">I12/E12</f>
        <v>3.631566943616719E-4</v>
      </c>
      <c r="L12" s="33">
        <v>1.4</v>
      </c>
      <c r="M12" s="33">
        <f t="shared" si="0"/>
        <v>0.58399999999999785</v>
      </c>
    </row>
    <row r="13" spans="1:13" x14ac:dyDescent="0.25">
      <c r="A13" s="7">
        <f t="shared" si="1"/>
        <v>1.3650636062466159</v>
      </c>
      <c r="B13" s="7">
        <f t="shared" si="2"/>
        <v>2</v>
      </c>
      <c r="C13" s="7">
        <f t="shared" si="3"/>
        <v>-2.7477237897599593E-3</v>
      </c>
      <c r="D13" s="7">
        <f t="shared" si="4"/>
        <v>14</v>
      </c>
      <c r="E13" s="7">
        <f t="shared" si="5"/>
        <v>1.365188198210173</v>
      </c>
      <c r="F13" s="7">
        <f t="shared" si="6"/>
        <v>-6.9049699450296487E-4</v>
      </c>
      <c r="G13" s="7">
        <f t="shared" si="7"/>
        <v>1.8972950185535485E-6</v>
      </c>
      <c r="H13" s="7">
        <f t="shared" si="8"/>
        <v>-9.6669579230415081E-3</v>
      </c>
      <c r="I13" s="7">
        <f t="shared" si="9"/>
        <v>1.2459196355707469E-4</v>
      </c>
      <c r="J13" s="4">
        <f t="shared" si="10"/>
        <v>9.1263580889741578E-5</v>
      </c>
      <c r="L13" s="33">
        <v>1.6</v>
      </c>
      <c r="M13" s="33">
        <f t="shared" si="0"/>
        <v>4.3360000000000021</v>
      </c>
    </row>
    <row r="14" spans="1:13" x14ac:dyDescent="0.25">
      <c r="A14" s="7">
        <f t="shared" si="1"/>
        <v>1.365188198210173</v>
      </c>
      <c r="B14" s="7">
        <f t="shared" si="2"/>
        <v>2</v>
      </c>
      <c r="C14" s="7">
        <f t="shared" si="3"/>
        <v>-6.9049699450296487E-4</v>
      </c>
      <c r="D14" s="7">
        <f t="shared" si="4"/>
        <v>14</v>
      </c>
      <c r="E14" s="7">
        <f t="shared" si="5"/>
        <v>1.3652195063546753</v>
      </c>
      <c r="F14" s="7">
        <f t="shared" si="6"/>
        <v>-1.7350637159374571E-4</v>
      </c>
      <c r="G14" s="7">
        <f t="shared" si="7"/>
        <v>1.1980562811259602E-7</v>
      </c>
      <c r="H14" s="7">
        <f t="shared" si="8"/>
        <v>-2.42908920231244E-3</v>
      </c>
      <c r="I14" s="7">
        <f t="shared" si="9"/>
        <v>3.1308144502251167E-5</v>
      </c>
      <c r="J14" s="4">
        <f t="shared" si="10"/>
        <v>2.2932681782322493E-5</v>
      </c>
      <c r="L14" s="33">
        <v>1.8</v>
      </c>
      <c r="M14" s="33">
        <f t="shared" si="0"/>
        <v>8.7920000000000016</v>
      </c>
    </row>
    <row r="17" spans="1:2" x14ac:dyDescent="0.25">
      <c r="A17" s="8" t="s">
        <v>16</v>
      </c>
      <c r="B17" s="9">
        <f>E11</f>
        <v>1.364567874259778</v>
      </c>
    </row>
    <row r="20" spans="1:2" x14ac:dyDescent="0.25">
      <c r="A20" t="s">
        <v>27</v>
      </c>
    </row>
    <row r="21" spans="1:2" x14ac:dyDescent="0.25">
      <c r="A21" t="s">
        <v>26</v>
      </c>
    </row>
    <row r="22" spans="1:2" x14ac:dyDescent="0.25">
      <c r="A22" t="s">
        <v>25</v>
      </c>
    </row>
    <row r="24" spans="1:2" x14ac:dyDescent="0.25">
      <c r="A24" t="s">
        <v>28</v>
      </c>
    </row>
  </sheetData>
  <mergeCells count="2">
    <mergeCell ref="A1:C1"/>
    <mergeCell ref="B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2B0C-0F31-4C6B-95E5-D8AFED1D8A18}">
  <dimension ref="A3:J20"/>
  <sheetViews>
    <sheetView tabSelected="1" zoomScaleNormal="100" workbookViewId="0">
      <selection activeCell="C19" sqref="C19"/>
    </sheetView>
  </sheetViews>
  <sheetFormatPr baseColWidth="10" defaultRowHeight="15" x14ac:dyDescent="0.25"/>
  <sheetData>
    <row r="3" spans="1:10" x14ac:dyDescent="0.25">
      <c r="A3" s="19" t="s">
        <v>13</v>
      </c>
      <c r="B3" s="19"/>
      <c r="C3" s="19"/>
    </row>
    <row r="4" spans="1:10" x14ac:dyDescent="0.25">
      <c r="A4" s="15" t="s">
        <v>20</v>
      </c>
      <c r="B4" s="16" t="s">
        <v>11</v>
      </c>
      <c r="C4" s="16"/>
      <c r="I4" s="32" t="s">
        <v>14</v>
      </c>
      <c r="J4" s="32" t="s">
        <v>15</v>
      </c>
    </row>
    <row r="5" spans="1:10" x14ac:dyDescent="0.25">
      <c r="A5" s="15" t="s">
        <v>21</v>
      </c>
      <c r="B5" s="16" t="s">
        <v>23</v>
      </c>
      <c r="C5" s="16"/>
      <c r="I5" s="33">
        <v>0</v>
      </c>
      <c r="J5" s="33">
        <f>I5^3+4*I5^2-10</f>
        <v>-10</v>
      </c>
    </row>
    <row r="6" spans="1:10" x14ac:dyDescent="0.25">
      <c r="A6" s="15" t="s">
        <v>22</v>
      </c>
      <c r="B6" s="17">
        <v>0.5</v>
      </c>
      <c r="C6" s="18"/>
      <c r="I6" s="33">
        <v>0.2</v>
      </c>
      <c r="J6" s="33">
        <f t="shared" ref="J6:J20" si="0">I6^3+4*I6^2-10</f>
        <v>-9.8320000000000007</v>
      </c>
    </row>
    <row r="7" spans="1:10" x14ac:dyDescent="0.25">
      <c r="I7" s="33">
        <v>0.4</v>
      </c>
      <c r="J7" s="33">
        <f t="shared" si="0"/>
        <v>-9.2959999999999994</v>
      </c>
    </row>
    <row r="8" spans="1:10" x14ac:dyDescent="0.25">
      <c r="I8" s="33">
        <v>0.6</v>
      </c>
      <c r="J8" s="33">
        <f t="shared" si="0"/>
        <v>-8.3439999999999994</v>
      </c>
    </row>
    <row r="9" spans="1:10" x14ac:dyDescent="0.25">
      <c r="I9" s="33">
        <v>0.8</v>
      </c>
      <c r="J9" s="33">
        <f t="shared" si="0"/>
        <v>-6.927999999999999</v>
      </c>
    </row>
    <row r="10" spans="1:10" x14ac:dyDescent="0.25">
      <c r="I10" s="33">
        <v>1</v>
      </c>
      <c r="J10" s="33">
        <f t="shared" si="0"/>
        <v>-5</v>
      </c>
    </row>
    <row r="11" spans="1:10" x14ac:dyDescent="0.25">
      <c r="A11" s="20" t="s">
        <v>17</v>
      </c>
      <c r="B11" s="20" t="s">
        <v>18</v>
      </c>
      <c r="C11" s="20" t="s">
        <v>19</v>
      </c>
      <c r="D11" s="20" t="s">
        <v>5</v>
      </c>
      <c r="E11" s="20" t="s">
        <v>1</v>
      </c>
      <c r="F11" s="21" t="s">
        <v>0</v>
      </c>
      <c r="I11" s="33">
        <v>1.2</v>
      </c>
      <c r="J11" s="33">
        <f t="shared" si="0"/>
        <v>-2.5120000000000005</v>
      </c>
    </row>
    <row r="12" spans="1:10" x14ac:dyDescent="0.25">
      <c r="A12" s="12">
        <f>B6</f>
        <v>0.5</v>
      </c>
      <c r="B12" s="7">
        <f>A12^3+4*A12^2-10</f>
        <v>-8.875</v>
      </c>
      <c r="C12" s="7">
        <f>3*(A12^2)+8*(A12)</f>
        <v>4.75</v>
      </c>
      <c r="D12" s="7">
        <f>A12-(B12/C12)</f>
        <v>2.3684210526315788</v>
      </c>
      <c r="E12" s="22"/>
      <c r="F12" s="14"/>
      <c r="I12" s="33">
        <v>1.4</v>
      </c>
      <c r="J12" s="33">
        <f t="shared" si="0"/>
        <v>0.58399999999999785</v>
      </c>
    </row>
    <row r="13" spans="1:10" x14ac:dyDescent="0.25">
      <c r="A13" s="13">
        <f>D12</f>
        <v>2.3684210526315788</v>
      </c>
      <c r="B13" s="11">
        <f>A13^3+4*A13^2-10</f>
        <v>25.723137483598187</v>
      </c>
      <c r="C13" s="7">
        <f>3*(A13^2)+8*(A13)</f>
        <v>35.775623268698055</v>
      </c>
      <c r="D13" s="23">
        <f>A13-(B13/C13)</f>
        <v>1.6494080730280984</v>
      </c>
      <c r="E13" s="24">
        <f>ABS(D13-D12)</f>
        <v>0.71901297960348032</v>
      </c>
      <c r="F13" s="25">
        <f>E13/D13</f>
        <v>0.4359218263576618</v>
      </c>
      <c r="I13" s="33">
        <v>1.6</v>
      </c>
      <c r="J13" s="33">
        <f>I13^3+4*I13^2-10</f>
        <v>4.3360000000000021</v>
      </c>
    </row>
    <row r="14" spans="1:10" x14ac:dyDescent="0.25">
      <c r="A14" s="13">
        <f t="shared" ref="A14:A16" si="1">D13</f>
        <v>1.6494080730280984</v>
      </c>
      <c r="B14" s="11">
        <f t="shared" ref="B14:B16" si="2">A14^3+4*A14^2-10</f>
        <v>5.3694801360994795</v>
      </c>
      <c r="C14" s="7">
        <f t="shared" ref="C14:C16" si="3">3*(A14^2)+8*(A14)</f>
        <v>21.356905558335583</v>
      </c>
      <c r="D14" s="23">
        <f t="shared" ref="D14:D16" si="4">A14-(B14/C14)</f>
        <v>1.3979914939065141</v>
      </c>
      <c r="E14" s="24">
        <f t="shared" ref="E14:E16" si="5">ABS(D14-D13)</f>
        <v>0.25141657912158433</v>
      </c>
      <c r="F14" s="25">
        <f t="shared" ref="F14:F16" si="6">E14/D14</f>
        <v>0.17984127959107379</v>
      </c>
      <c r="I14" s="33">
        <v>1.8</v>
      </c>
      <c r="J14" s="33">
        <f t="shared" si="0"/>
        <v>8.7920000000000016</v>
      </c>
    </row>
    <row r="15" spans="1:10" x14ac:dyDescent="0.25">
      <c r="A15" s="13">
        <f t="shared" si="1"/>
        <v>1.3979914939065141</v>
      </c>
      <c r="B15" s="11">
        <f t="shared" si="2"/>
        <v>0.5497277874139197</v>
      </c>
      <c r="C15" s="7">
        <f t="shared" si="3"/>
        <v>17.047072602357012</v>
      </c>
      <c r="D15" s="23">
        <f t="shared" si="4"/>
        <v>1.3657438581841255</v>
      </c>
      <c r="E15" s="24">
        <f t="shared" si="5"/>
        <v>3.2247635722388646E-2</v>
      </c>
      <c r="F15" s="25">
        <f t="shared" si="6"/>
        <v>2.3611774293654644E-2</v>
      </c>
      <c r="I15" s="33">
        <v>2</v>
      </c>
      <c r="J15" s="33">
        <f t="shared" si="0"/>
        <v>14</v>
      </c>
    </row>
    <row r="16" spans="1:10" x14ac:dyDescent="0.25">
      <c r="A16" s="26">
        <f t="shared" si="1"/>
        <v>1.3657438581841255</v>
      </c>
      <c r="B16" s="27">
        <f t="shared" si="2"/>
        <v>8.4874614434564677E-3</v>
      </c>
      <c r="C16" s="28">
        <f t="shared" si="3"/>
        <v>16.521719723975984</v>
      </c>
      <c r="D16" s="29">
        <f t="shared" si="4"/>
        <v>1.3652301428091371</v>
      </c>
      <c r="E16" s="30">
        <f t="shared" si="5"/>
        <v>5.1371537498834385E-4</v>
      </c>
      <c r="F16" s="31">
        <f t="shared" si="6"/>
        <v>3.7628481739445643E-4</v>
      </c>
      <c r="I16" s="33">
        <v>2.2000000000000002</v>
      </c>
      <c r="J16" s="33">
        <f t="shared" si="0"/>
        <v>20.008000000000006</v>
      </c>
    </row>
    <row r="17" spans="9:10" x14ac:dyDescent="0.25">
      <c r="I17" s="33">
        <v>2.4</v>
      </c>
      <c r="J17" s="33">
        <f t="shared" si="0"/>
        <v>26.863999999999997</v>
      </c>
    </row>
    <row r="18" spans="9:10" x14ac:dyDescent="0.25">
      <c r="I18" s="33">
        <v>2.6</v>
      </c>
      <c r="J18" s="33">
        <f t="shared" si="0"/>
        <v>34.616000000000007</v>
      </c>
    </row>
    <row r="19" spans="9:10" x14ac:dyDescent="0.25">
      <c r="I19" s="33">
        <v>2.8</v>
      </c>
      <c r="J19" s="33">
        <f t="shared" si="0"/>
        <v>43.311999999999991</v>
      </c>
    </row>
    <row r="20" spans="9:10" x14ac:dyDescent="0.25">
      <c r="I20" s="33">
        <v>3</v>
      </c>
      <c r="J20" s="33">
        <f t="shared" si="0"/>
        <v>53</v>
      </c>
    </row>
  </sheetData>
  <mergeCells count="4">
    <mergeCell ref="A3:C3"/>
    <mergeCell ref="B4:C4"/>
    <mergeCell ref="B5:C5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garcia ordaz</dc:creator>
  <cp:lastModifiedBy>brandon garcia ordaz</cp:lastModifiedBy>
  <dcterms:created xsi:type="dcterms:W3CDTF">2025-02-27T13:46:03Z</dcterms:created>
  <dcterms:modified xsi:type="dcterms:W3CDTF">2025-02-27T14:52:56Z</dcterms:modified>
</cp:coreProperties>
</file>