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SA\SEMESTRE 4\METODOS NUMERICOS\TEMA 1\"/>
    </mc:Choice>
  </mc:AlternateContent>
  <xr:revisionPtr revIDLastSave="0" documentId="13_ncr:1_{ABEEA149-74DD-4A5C-BE22-5CD311AFEC63}" xr6:coauthVersionLast="47" xr6:coauthVersionMax="47" xr10:uidLastSave="{00000000-0000-0000-0000-000000000000}"/>
  <bookViews>
    <workbookView xWindow="-120" yWindow="-120" windowWidth="29040" windowHeight="15720" xr2:uid="{6015A872-5196-4555-9910-0ECBB2AC8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" l="1"/>
  <c r="U7" i="1"/>
  <c r="T4" i="1"/>
  <c r="U4" i="1" s="1"/>
  <c r="U9" i="1"/>
  <c r="U8" i="1"/>
  <c r="U6" i="1"/>
  <c r="U5" i="1"/>
  <c r="T9" i="1"/>
  <c r="T8" i="1"/>
  <c r="T6" i="1"/>
  <c r="T5" i="1"/>
  <c r="S11" i="1"/>
  <c r="S10" i="1"/>
  <c r="R10" i="1"/>
  <c r="S9" i="1"/>
  <c r="L9" i="1"/>
  <c r="S7" i="1"/>
  <c r="S8" i="1"/>
  <c r="S4" i="1"/>
  <c r="S6" i="1"/>
  <c r="S5" i="1"/>
  <c r="M5" i="1"/>
  <c r="M6" i="1"/>
  <c r="M7" i="1"/>
  <c r="M8" i="1"/>
  <c r="M4" i="1"/>
  <c r="M9" i="1" s="1"/>
  <c r="F8" i="1"/>
  <c r="H8" i="1" s="1"/>
  <c r="I8" i="1" s="1"/>
  <c r="F7" i="1"/>
  <c r="H7" i="1" s="1"/>
  <c r="I7" i="1" s="1"/>
  <c r="F6" i="1"/>
  <c r="H6" i="1" s="1"/>
  <c r="I6" i="1" s="1"/>
  <c r="F5" i="1"/>
  <c r="H5" i="1" s="1"/>
  <c r="I5" i="1" s="1"/>
  <c r="F4" i="1"/>
  <c r="H4" i="1" s="1"/>
  <c r="I4" i="1" s="1"/>
  <c r="C8" i="1"/>
  <c r="D8" i="1" s="1"/>
  <c r="C7" i="1"/>
  <c r="D7" i="1" s="1"/>
  <c r="C6" i="1"/>
  <c r="D6" i="1" s="1"/>
  <c r="C5" i="1"/>
  <c r="D5" i="1"/>
  <c r="C4" i="1"/>
  <c r="D4" i="1" s="1"/>
  <c r="C3" i="1"/>
  <c r="D3" i="1" s="1"/>
  <c r="M10" i="1" l="1"/>
  <c r="N8" i="1"/>
  <c r="O8" i="1" s="1"/>
  <c r="N4" i="1"/>
  <c r="O4" i="1" s="1"/>
  <c r="N5" i="1"/>
  <c r="O5" i="1" s="1"/>
  <c r="N6" i="1"/>
  <c r="O6" i="1" s="1"/>
  <c r="N7" i="1"/>
  <c r="O7" i="1" s="1"/>
</calcChain>
</file>

<file path=xl/sharedStrings.xml><?xml version="1.0" encoding="utf-8"?>
<sst xmlns="http://schemas.openxmlformats.org/spreadsheetml/2006/main" count="30" uniqueCount="23">
  <si>
    <t>Error Absoluto</t>
  </si>
  <si>
    <t>Error Relativo</t>
  </si>
  <si>
    <t>Valor exacto</t>
  </si>
  <si>
    <t>Valor obtenido</t>
  </si>
  <si>
    <t>Ejercicio visto en clase</t>
  </si>
  <si>
    <t>Primer ejemplo propuesto</t>
  </si>
  <si>
    <t>Calculo de raices cuadradas</t>
  </si>
  <si>
    <t>Hecho por: Oscar Aaron Delgadillo Fernandez</t>
  </si>
  <si>
    <t>Frecuencia (fi)</t>
  </si>
  <si>
    <t>Xi•fi</t>
  </si>
  <si>
    <t>Error absoluto</t>
  </si>
  <si>
    <t>Valor real</t>
  </si>
  <si>
    <t>Ejercicio resuelto de FISICALAB</t>
  </si>
  <si>
    <t>Pesaje de 20 objetos</t>
  </si>
  <si>
    <t>Hecho por Diego Alonso Coronel Vargas</t>
  </si>
  <si>
    <t>Error relativo</t>
  </si>
  <si>
    <t>Ejercicio 2 resuelto de FISICALAB</t>
  </si>
  <si>
    <t>Tiempo en el que tarda en llegar al suelo una bola que se deja caer desde una determinada altura.</t>
  </si>
  <si>
    <t>Medida (Xi)</t>
  </si>
  <si>
    <t>Tiempo (ti)</t>
  </si>
  <si>
    <t>Valor Real</t>
  </si>
  <si>
    <t>Hecho por Brandon García Ordaz</t>
  </si>
  <si>
    <t>ti•fi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</si>
</sst>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&quot; g&quot;"/>
    <numFmt numFmtId="165" formatCode="0.0000000000000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3" fillId="7" borderId="0" applyNumberFormat="0" applyBorder="0" applyAlignment="0" applyProtection="0"/>
  </cellStyleXfs>
  <cellXfs count="22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/>
    <xf numFmtId="0" fontId="0" fillId="2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5" borderId="0" xfId="1"/>
    <xf numFmtId="0" fontId="4" fillId="5" borderId="0" xfId="1" applyNumberFormat="1" applyAlignment="1">
      <alignment horizontal="center"/>
    </xf>
    <xf numFmtId="0" fontId="3" fillId="7" borderId="0" xfId="3"/>
    <xf numFmtId="0" fontId="3" fillId="7" borderId="0" xfId="3" applyNumberFormat="1" applyAlignment="1">
      <alignment horizontal="center"/>
    </xf>
    <xf numFmtId="0" fontId="5" fillId="6" borderId="0" xfId="2" applyNumberFormat="1" applyAlignment="1">
      <alignment horizontal="center"/>
    </xf>
    <xf numFmtId="0" fontId="5" fillId="6" borderId="0" xfId="2" applyAlignment="1">
      <alignment horizontal="center"/>
    </xf>
    <xf numFmtId="0" fontId="5" fillId="6" borderId="0" xfId="2"/>
    <xf numFmtId="10" fontId="5" fillId="6" borderId="0" xfId="2" applyNumberFormat="1"/>
  </cellXfs>
  <cellStyles count="4">
    <cellStyle name="20% - Énfasis3" xfId="3" builtinId="38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B66F-3E93-466B-B54C-2474A5E3415D}">
  <dimension ref="A1:U21"/>
  <sheetViews>
    <sheetView tabSelected="1" topLeftCell="C1" workbookViewId="0">
      <selection activeCell="Q15" sqref="Q15"/>
    </sheetView>
  </sheetViews>
  <sheetFormatPr baseColWidth="10" defaultRowHeight="15" x14ac:dyDescent="0.25"/>
  <cols>
    <col min="1" max="1" width="13.7109375" customWidth="1"/>
    <col min="2" max="2" width="14" customWidth="1"/>
    <col min="3" max="3" width="15.28515625" customWidth="1"/>
    <col min="4" max="4" width="15" customWidth="1"/>
    <col min="5" max="5" width="13.7109375" customWidth="1"/>
    <col min="7" max="7" width="13.7109375" customWidth="1"/>
    <col min="8" max="8" width="13" customWidth="1"/>
    <col min="9" max="9" width="13.28515625" customWidth="1"/>
    <col min="11" max="11" width="13.140625" customWidth="1"/>
    <col min="12" max="12" width="14" customWidth="1"/>
    <col min="13" max="13" width="15.85546875" customWidth="1"/>
    <col min="14" max="14" width="23" customWidth="1"/>
    <col min="15" max="15" width="18.42578125" customWidth="1"/>
    <col min="17" max="17" width="12.85546875" bestFit="1" customWidth="1"/>
    <col min="18" max="18" width="11.85546875" bestFit="1" customWidth="1"/>
    <col min="20" max="20" width="18.7109375" bestFit="1" customWidth="1"/>
  </cols>
  <sheetData>
    <row r="1" spans="1:21" ht="18" x14ac:dyDescent="0.25">
      <c r="A1" s="10" t="s">
        <v>4</v>
      </c>
      <c r="B1" s="11"/>
      <c r="C1" s="11"/>
      <c r="D1" s="11"/>
      <c r="F1" s="10" t="s">
        <v>5</v>
      </c>
      <c r="G1" s="10"/>
      <c r="H1" s="10"/>
      <c r="I1" s="10"/>
      <c r="K1" s="10" t="s">
        <v>12</v>
      </c>
      <c r="L1" s="10"/>
      <c r="M1" s="10"/>
      <c r="N1" s="10"/>
      <c r="O1" s="10"/>
      <c r="Q1" s="10" t="s">
        <v>16</v>
      </c>
      <c r="R1" s="10"/>
      <c r="S1" s="10"/>
      <c r="T1" s="10"/>
      <c r="U1" s="10"/>
    </row>
    <row r="2" spans="1:21" x14ac:dyDescent="0.25">
      <c r="A2" s="2" t="s">
        <v>2</v>
      </c>
      <c r="B2" s="2" t="s">
        <v>3</v>
      </c>
      <c r="C2" s="2" t="s">
        <v>0</v>
      </c>
      <c r="D2" s="2" t="s">
        <v>1</v>
      </c>
      <c r="F2" s="11" t="s">
        <v>6</v>
      </c>
      <c r="G2" s="11"/>
      <c r="H2" s="11"/>
      <c r="I2" s="11"/>
      <c r="K2" s="11" t="s">
        <v>13</v>
      </c>
      <c r="L2" s="11"/>
      <c r="M2" s="11"/>
      <c r="N2" s="11"/>
      <c r="O2" s="11"/>
      <c r="Q2" s="11" t="s">
        <v>17</v>
      </c>
      <c r="R2" s="11"/>
      <c r="S2" s="11"/>
      <c r="T2" s="11"/>
      <c r="U2" s="11"/>
    </row>
    <row r="3" spans="1:21" x14ac:dyDescent="0.25">
      <c r="A3">
        <v>15</v>
      </c>
      <c r="B3">
        <v>60</v>
      </c>
      <c r="C3">
        <f>(B3-A3)</f>
        <v>45</v>
      </c>
      <c r="D3" s="1">
        <f>(C3/A3)</f>
        <v>3</v>
      </c>
      <c r="F3" s="2" t="s">
        <v>2</v>
      </c>
      <c r="G3" s="2" t="s">
        <v>3</v>
      </c>
      <c r="H3" s="2" t="s">
        <v>0</v>
      </c>
      <c r="I3" s="2" t="s">
        <v>1</v>
      </c>
      <c r="K3" s="2" t="s">
        <v>18</v>
      </c>
      <c r="L3" s="2" t="s">
        <v>8</v>
      </c>
      <c r="M3" s="2" t="s">
        <v>9</v>
      </c>
      <c r="N3" s="2" t="s">
        <v>10</v>
      </c>
      <c r="O3" s="2" t="s">
        <v>15</v>
      </c>
      <c r="Q3" s="2" t="s">
        <v>19</v>
      </c>
      <c r="R3" s="2" t="s">
        <v>8</v>
      </c>
      <c r="S3" s="2" t="s">
        <v>22</v>
      </c>
      <c r="T3" s="2" t="s">
        <v>10</v>
      </c>
      <c r="U3" s="2" t="s">
        <v>15</v>
      </c>
    </row>
    <row r="4" spans="1:21" x14ac:dyDescent="0.25">
      <c r="A4">
        <v>15</v>
      </c>
      <c r="B4">
        <v>59</v>
      </c>
      <c r="C4">
        <f>(B4-A4)</f>
        <v>44</v>
      </c>
      <c r="D4" s="1">
        <f>(C4/A4)</f>
        <v>2.9333333333333331</v>
      </c>
      <c r="F4">
        <f>SQRT(2)</f>
        <v>1.4142135623730951</v>
      </c>
      <c r="G4">
        <v>1.41</v>
      </c>
      <c r="H4">
        <f>ABS(F4-G4)</f>
        <v>4.2135623730952254E-3</v>
      </c>
      <c r="I4">
        <f>(H4/F4)</f>
        <v>2.9794385269681155E-3</v>
      </c>
      <c r="K4" s="4">
        <v>3.45</v>
      </c>
      <c r="L4" s="2">
        <v>2</v>
      </c>
      <c r="M4" s="4">
        <f>(K4*L4)</f>
        <v>6.9</v>
      </c>
      <c r="N4" s="5">
        <f>ABS(M10-K4)</f>
        <v>3.7499999999999645E-2</v>
      </c>
      <c r="O4" s="6">
        <f>ABS(N4/M10)</f>
        <v>1.0752688172042909E-2</v>
      </c>
      <c r="Q4" s="12">
        <v>3.1</v>
      </c>
      <c r="R4" s="2">
        <v>2</v>
      </c>
      <c r="S4" s="12">
        <f>(Q4*R4)</f>
        <v>6.2</v>
      </c>
      <c r="T4">
        <f>ABS(S11-Q4)</f>
        <v>0.32000000000000028</v>
      </c>
      <c r="U4" s="6">
        <f>T4/S11</f>
        <v>9.3567251461988382E-2</v>
      </c>
    </row>
    <row r="5" spans="1:21" x14ac:dyDescent="0.25">
      <c r="A5">
        <v>15</v>
      </c>
      <c r="B5">
        <v>61</v>
      </c>
      <c r="C5">
        <f>(B5-A5)</f>
        <v>46</v>
      </c>
      <c r="D5" s="1">
        <f>(C5/A5)</f>
        <v>3.0666666666666669</v>
      </c>
      <c r="F5">
        <f>SQRT(3)</f>
        <v>1.7320508075688772</v>
      </c>
      <c r="G5">
        <v>1.73</v>
      </c>
      <c r="H5">
        <f t="shared" ref="H5:H8" si="0">ABS(F5-G5)</f>
        <v>2.0508075688772109E-3</v>
      </c>
      <c r="I5">
        <f t="shared" ref="I5:I8" si="1">(H5/F5)</f>
        <v>1.1840343019473797E-3</v>
      </c>
      <c r="K5" s="4">
        <v>3.4</v>
      </c>
      <c r="L5" s="2">
        <v>3</v>
      </c>
      <c r="M5" s="4">
        <f t="shared" ref="M5:M8" si="2">(K5*L5)</f>
        <v>10.199999999999999</v>
      </c>
      <c r="N5" s="5">
        <f>ABS(M10-K5)</f>
        <v>8.7499999999999911E-2</v>
      </c>
      <c r="O5" s="6">
        <f>ABS(N5/M10)</f>
        <v>2.5089605734767002E-2</v>
      </c>
      <c r="Q5" s="12">
        <v>3.2</v>
      </c>
      <c r="R5" s="2">
        <v>1</v>
      </c>
      <c r="S5" s="12">
        <f t="shared" ref="S5:S9" si="3">(Q5*R5)</f>
        <v>3.2</v>
      </c>
      <c r="T5">
        <f>S11-Q5</f>
        <v>0.2200000000000002</v>
      </c>
      <c r="U5" s="6">
        <f>T5/S11</f>
        <v>6.4327485380117011E-2</v>
      </c>
    </row>
    <row r="6" spans="1:21" x14ac:dyDescent="0.25">
      <c r="A6">
        <v>15</v>
      </c>
      <c r="B6">
        <v>15</v>
      </c>
      <c r="C6">
        <f>(B6-A6)</f>
        <v>0</v>
      </c>
      <c r="D6" s="1">
        <f>(C6/A6)</f>
        <v>0</v>
      </c>
      <c r="F6">
        <f>SQRT(4)</f>
        <v>2</v>
      </c>
      <c r="G6">
        <v>2</v>
      </c>
      <c r="H6">
        <f t="shared" si="0"/>
        <v>0</v>
      </c>
      <c r="I6">
        <f t="shared" si="1"/>
        <v>0</v>
      </c>
      <c r="K6" s="4">
        <v>3.52</v>
      </c>
      <c r="L6" s="2">
        <v>5</v>
      </c>
      <c r="M6" s="4">
        <f t="shared" si="2"/>
        <v>17.600000000000001</v>
      </c>
      <c r="N6" s="5">
        <f>ABS(M10-K6)</f>
        <v>3.2500000000000195E-2</v>
      </c>
      <c r="O6" s="6">
        <f>ABS(N6/M10)</f>
        <v>9.3189964157706657E-3</v>
      </c>
      <c r="Q6" s="18">
        <v>3.4</v>
      </c>
      <c r="R6" s="19">
        <v>3</v>
      </c>
      <c r="S6" s="18">
        <f t="shared" si="3"/>
        <v>10.199999999999999</v>
      </c>
      <c r="T6" s="20">
        <f>S11-Q6</f>
        <v>2.0000000000000462E-2</v>
      </c>
      <c r="U6" s="21">
        <f>T6/S11</f>
        <v>5.8479532163744031E-3</v>
      </c>
    </row>
    <row r="7" spans="1:21" x14ac:dyDescent="0.25">
      <c r="A7">
        <v>15</v>
      </c>
      <c r="B7">
        <v>16</v>
      </c>
      <c r="C7">
        <f t="shared" ref="C7" si="4">(B7-A7)</f>
        <v>1</v>
      </c>
      <c r="D7" s="1">
        <f t="shared" ref="D7:D8" si="5">(C7/A7)</f>
        <v>6.6666666666666666E-2</v>
      </c>
      <c r="F7">
        <f>SQRT(5)</f>
        <v>2.2360679774997898</v>
      </c>
      <c r="G7">
        <v>2.23</v>
      </c>
      <c r="H7">
        <f t="shared" si="0"/>
        <v>6.0679774997898228E-3</v>
      </c>
      <c r="I7">
        <f t="shared" si="1"/>
        <v>2.7136820350938517E-3</v>
      </c>
      <c r="K7" s="4">
        <v>3.5</v>
      </c>
      <c r="L7" s="2">
        <v>5</v>
      </c>
      <c r="M7" s="4">
        <f t="shared" si="2"/>
        <v>17.5</v>
      </c>
      <c r="N7" s="5">
        <f>ABS(M10-K7)</f>
        <v>1.2500000000000178E-2</v>
      </c>
      <c r="O7" s="6">
        <f>ABS(N7/M10)</f>
        <v>3.5842293906810548E-3</v>
      </c>
      <c r="Q7" s="12">
        <v>3.5</v>
      </c>
      <c r="R7" s="2">
        <v>2</v>
      </c>
      <c r="S7" s="12">
        <f t="shared" si="3"/>
        <v>7</v>
      </c>
      <c r="T7">
        <f>S11-Q7</f>
        <v>-7.9999999999999627E-2</v>
      </c>
      <c r="U7" s="6">
        <f>T7/S11</f>
        <v>-2.3391812865496964E-2</v>
      </c>
    </row>
    <row r="8" spans="1:21" x14ac:dyDescent="0.25">
      <c r="A8">
        <v>15</v>
      </c>
      <c r="B8">
        <v>14</v>
      </c>
      <c r="C8">
        <f>(B8-A8)</f>
        <v>-1</v>
      </c>
      <c r="D8" s="1">
        <f t="shared" si="5"/>
        <v>-6.6666666666666666E-2</v>
      </c>
      <c r="F8">
        <f>SQRT(6)</f>
        <v>2.4494897427831779</v>
      </c>
      <c r="G8">
        <v>2.44</v>
      </c>
      <c r="H8">
        <f t="shared" si="0"/>
        <v>9.4897427831779346E-3</v>
      </c>
      <c r="I8">
        <f t="shared" si="1"/>
        <v>3.8741712681741734E-3</v>
      </c>
      <c r="K8" s="4">
        <v>3.51</v>
      </c>
      <c r="L8" s="2">
        <v>5</v>
      </c>
      <c r="M8" s="4">
        <f t="shared" si="2"/>
        <v>17.549999999999997</v>
      </c>
      <c r="N8" s="5">
        <f>ABS(M10-K8)</f>
        <v>2.2499999999999964E-2</v>
      </c>
      <c r="O8" s="6">
        <f>ABS(N8/M10)</f>
        <v>6.4516129032257969E-3</v>
      </c>
      <c r="Q8" s="12">
        <v>3.7</v>
      </c>
      <c r="R8" s="2">
        <v>1</v>
      </c>
      <c r="S8" s="12">
        <f t="shared" si="3"/>
        <v>3.7</v>
      </c>
      <c r="T8">
        <f>S11-Q8</f>
        <v>-0.2799999999999998</v>
      </c>
      <c r="U8" s="6">
        <f>T8/S11</f>
        <v>-8.1871345029239706E-2</v>
      </c>
    </row>
    <row r="9" spans="1:21" x14ac:dyDescent="0.25">
      <c r="D9" s="1"/>
      <c r="K9" s="2"/>
      <c r="L9" s="7">
        <f>SUM(L4:L8)</f>
        <v>20</v>
      </c>
      <c r="M9" s="8">
        <f>SUM(M4:M8)</f>
        <v>69.75</v>
      </c>
      <c r="N9" s="2"/>
      <c r="Q9" s="12">
        <v>3.9</v>
      </c>
      <c r="R9" s="13">
        <v>1</v>
      </c>
      <c r="S9" s="12">
        <f t="shared" si="3"/>
        <v>3.9</v>
      </c>
      <c r="T9">
        <f>S11-Q9</f>
        <v>-0.47999999999999954</v>
      </c>
      <c r="U9" s="6">
        <f>T9/S11</f>
        <v>-0.14035087719298231</v>
      </c>
    </row>
    <row r="10" spans="1:21" x14ac:dyDescent="0.25">
      <c r="D10" s="1"/>
      <c r="F10" s="11" t="s">
        <v>7</v>
      </c>
      <c r="G10" s="11"/>
      <c r="H10" s="11"/>
      <c r="I10" s="11"/>
      <c r="L10" s="9" t="s">
        <v>11</v>
      </c>
      <c r="M10" s="9">
        <f>M9/L9</f>
        <v>3.4874999999999998</v>
      </c>
      <c r="R10" s="16">
        <f>SUM(R4:R9)</f>
        <v>10</v>
      </c>
      <c r="S10" s="17">
        <f>SUM(S4:S9)</f>
        <v>34.200000000000003</v>
      </c>
    </row>
    <row r="11" spans="1:21" x14ac:dyDescent="0.25">
      <c r="D11" s="1"/>
      <c r="R11" s="14" t="s">
        <v>20</v>
      </c>
      <c r="S11" s="15">
        <f>S10/R10</f>
        <v>3.4200000000000004</v>
      </c>
    </row>
    <row r="12" spans="1:21" x14ac:dyDescent="0.25">
      <c r="D12" s="1"/>
      <c r="K12" s="11" t="s">
        <v>14</v>
      </c>
      <c r="L12" s="11"/>
      <c r="M12" s="11"/>
      <c r="N12" s="11"/>
      <c r="O12" s="11"/>
    </row>
    <row r="13" spans="1:21" x14ac:dyDescent="0.25">
      <c r="D13" s="1"/>
      <c r="Q13" s="11" t="s">
        <v>21</v>
      </c>
      <c r="R13" s="11"/>
      <c r="S13" s="11"/>
      <c r="T13" s="11"/>
      <c r="U13" s="11"/>
    </row>
    <row r="21" spans="7:7" x14ac:dyDescent="0.25">
      <c r="G21" s="3"/>
    </row>
  </sheetData>
  <mergeCells count="10">
    <mergeCell ref="Q1:U1"/>
    <mergeCell ref="Q2:U2"/>
    <mergeCell ref="Q13:U13"/>
    <mergeCell ref="K1:O1"/>
    <mergeCell ref="K2:O2"/>
    <mergeCell ref="K12:O12"/>
    <mergeCell ref="A1:D1"/>
    <mergeCell ref="F1:I1"/>
    <mergeCell ref="F2:I2"/>
    <mergeCell ref="F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Aaron</dc:creator>
  <cp:lastModifiedBy>Brandon García Ordaz</cp:lastModifiedBy>
  <dcterms:created xsi:type="dcterms:W3CDTF">2025-01-30T13:19:41Z</dcterms:created>
  <dcterms:modified xsi:type="dcterms:W3CDTF">2025-02-04T01:54:02Z</dcterms:modified>
</cp:coreProperties>
</file>