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la Falsa" sheetId="1" r:id="rId4"/>
    <sheet state="visible" name="Newton" sheetId="2" r:id="rId5"/>
  </sheets>
  <definedNames/>
  <calcPr/>
</workbook>
</file>

<file path=xl/sharedStrings.xml><?xml version="1.0" encoding="utf-8"?>
<sst xmlns="http://schemas.openxmlformats.org/spreadsheetml/2006/main" count="39" uniqueCount="28">
  <si>
    <t>Método de la regla falsa</t>
  </si>
  <si>
    <t>Función</t>
  </si>
  <si>
    <t>x^3 + 4x^2 -10</t>
  </si>
  <si>
    <t>Graficando</t>
  </si>
  <si>
    <t>Intervalos</t>
  </si>
  <si>
    <t>x</t>
  </si>
  <si>
    <t>y</t>
  </si>
  <si>
    <t>TOL</t>
  </si>
  <si>
    <t>iteración</t>
  </si>
  <si>
    <t>a</t>
  </si>
  <si>
    <t>b</t>
  </si>
  <si>
    <t>f(a)</t>
  </si>
  <si>
    <t>f(b)</t>
  </si>
  <si>
    <t>Xr</t>
  </si>
  <si>
    <t>f(Xr)</t>
  </si>
  <si>
    <t>f(a)*f(Xr)</t>
  </si>
  <si>
    <t>f(b)*f(Xr)</t>
  </si>
  <si>
    <t>E. A.</t>
  </si>
  <si>
    <t>E. R.</t>
  </si>
  <si>
    <t>Raíz</t>
  </si>
  <si>
    <t xml:space="preserve">La raíz aproximada que encontrada de la función en cuestión es 1.365. En ambos métodos, tanto Regla Falsa como Newton, establecimos una tolerancia del 0% para 
 detener las iteración de busqueda de una aproximación a la raíz. Se observó que el método de la Regla Falsa convergió más rápido que el método de Newton 
Raphson </t>
  </si>
  <si>
    <t>Método de Newton</t>
  </si>
  <si>
    <t>Derivada</t>
  </si>
  <si>
    <t>3x^2 + 8x</t>
  </si>
  <si>
    <t>x0</t>
  </si>
  <si>
    <t>xi</t>
  </si>
  <si>
    <t>f(xi)</t>
  </si>
  <si>
    <t>f'(xi)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</si>
</sst>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_-* #,##0.000_-;\-* #,##0.000_-;_-* &quot;-&quot;??_-;_-@"/>
  </numFmts>
  <fonts count="5">
    <font>
      <sz val="11.0"/>
      <color theme="1"/>
      <name val="Aptos Narrow"/>
      <scheme val="minor"/>
    </font>
    <font>
      <b/>
      <sz val="11.0"/>
      <color rgb="FFFA7D00"/>
      <name val="Aptos Narrow"/>
    </font>
    <font/>
    <font>
      <b/>
      <sz val="11.0"/>
      <color rgb="FF3F3F3F"/>
      <name val="Aptos Narrow"/>
    </font>
    <font>
      <sz val="11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/>
    </border>
    <border>
      <right/>
      <top style="thin">
        <color rgb="FF7F7F7F"/>
      </top>
      <bottom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/>
    </xf>
    <xf borderId="5" fillId="2" fontId="1" numFmtId="9" xfId="0" applyAlignment="1" applyBorder="1" applyFont="1" applyNumberFormat="1">
      <alignment horizontal="center"/>
    </xf>
    <xf borderId="6" fillId="0" fontId="2" numFmtId="0" xfId="0" applyBorder="1" applyFont="1"/>
    <xf borderId="4" fillId="2" fontId="1" numFmtId="164" xfId="0" applyAlignment="1" applyBorder="1" applyFont="1" applyNumberFormat="1">
      <alignment horizontal="center"/>
    </xf>
    <xf borderId="7" fillId="2" fontId="3" numFmtId="0" xfId="0" applyAlignment="1" applyBorder="1" applyFont="1">
      <alignment horizontal="center"/>
    </xf>
    <xf borderId="7" fillId="2" fontId="3" numFmtId="1" xfId="0" applyAlignment="1" applyBorder="1" applyFont="1" applyNumberFormat="1">
      <alignment horizontal="center"/>
    </xf>
    <xf borderId="7" fillId="2" fontId="3" numFmtId="164" xfId="0" applyAlignment="1" applyBorder="1" applyFont="1" applyNumberFormat="1">
      <alignment horizontal="center"/>
    </xf>
    <xf borderId="7" fillId="2" fontId="3" numFmtId="9" xfId="0" applyAlignment="1" applyBorder="1" applyFont="1" applyNumberFormat="1">
      <alignment horizontal="center"/>
    </xf>
    <xf borderId="7" fillId="3" fontId="3" numFmtId="1" xfId="0" applyAlignment="1" applyBorder="1" applyFill="1" applyFont="1" applyNumberFormat="1">
      <alignment horizontal="center"/>
    </xf>
    <xf borderId="7" fillId="3" fontId="3" numFmtId="164" xfId="0" applyAlignment="1" applyBorder="1" applyFont="1" applyNumberFormat="1">
      <alignment horizontal="center"/>
    </xf>
    <xf borderId="7" fillId="3" fontId="3" numFmtId="9" xfId="0" applyAlignment="1" applyBorder="1" applyFont="1" applyNumberFormat="1">
      <alignment horizontal="center"/>
    </xf>
    <xf borderId="7" fillId="3" fontId="3" numFmtId="165" xfId="0" applyAlignment="1" applyBorder="1" applyFont="1" applyNumberFormat="1">
      <alignment horizontal="center"/>
    </xf>
    <xf borderId="0" fillId="0" fontId="4" numFmtId="9" xfId="0" applyFont="1" applyNumberFormat="1"/>
    <xf borderId="0" fillId="0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'Regla Falsa'!$O$4:$O$24</c:f>
            </c:numRef>
          </c:xVal>
          <c:yVal>
            <c:numRef>
              <c:f>'Regla Falsa'!$P$4:$P$24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196938"/>
        <c:axId val="2056225274"/>
      </c:scatterChart>
      <c:valAx>
        <c:axId val="14641969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56225274"/>
      </c:valAx>
      <c:valAx>
        <c:axId val="2056225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419693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Newton!$J$4:$J$24</c:f>
            </c:numRef>
          </c:xVal>
          <c:yVal>
            <c:numRef>
              <c:f>Newton!$K$4:$K$24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981404"/>
        <c:axId val="1353810175"/>
      </c:scatterChart>
      <c:valAx>
        <c:axId val="21319814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3810175"/>
      </c:valAx>
      <c:valAx>
        <c:axId val="1353810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198140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114300</xdr:colOff>
      <xdr:row>3</xdr:row>
      <xdr:rowOff>123825</xdr:rowOff>
    </xdr:from>
    <xdr:ext cx="4838700" cy="27336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285750</xdr:colOff>
      <xdr:row>1</xdr:row>
      <xdr:rowOff>9525</xdr:rowOff>
    </xdr:from>
    <xdr:ext cx="4848225" cy="27527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6" width="11.0"/>
    <col customWidth="1" min="7" max="8" width="12.5"/>
    <col customWidth="1" min="9" max="13" width="11.0"/>
    <col customWidth="1" min="14" max="26" width="10.63"/>
  </cols>
  <sheetData>
    <row r="1" ht="14.25" customHeight="1">
      <c r="B1" s="1" t="s">
        <v>0</v>
      </c>
      <c r="C1" s="2"/>
      <c r="D1" s="3"/>
    </row>
    <row r="2" ht="14.25" customHeight="1">
      <c r="B2" s="4" t="s">
        <v>1</v>
      </c>
      <c r="C2" s="1" t="s">
        <v>2</v>
      </c>
      <c r="D2" s="3"/>
      <c r="O2" s="1" t="s">
        <v>3</v>
      </c>
      <c r="P2" s="3"/>
    </row>
    <row r="3" ht="14.25" customHeight="1">
      <c r="B3" s="4" t="s">
        <v>4</v>
      </c>
      <c r="C3" s="4">
        <v>0.0</v>
      </c>
      <c r="D3" s="4">
        <v>2.0</v>
      </c>
      <c r="O3" s="4" t="s">
        <v>5</v>
      </c>
      <c r="P3" s="4" t="s">
        <v>6</v>
      </c>
    </row>
    <row r="4" ht="14.25" customHeight="1">
      <c r="B4" s="4" t="s">
        <v>7</v>
      </c>
      <c r="C4" s="5">
        <v>0.0</v>
      </c>
      <c r="D4" s="6"/>
      <c r="O4" s="7">
        <v>-5.0</v>
      </c>
      <c r="P4" s="7">
        <f t="shared" ref="P4:P24" si="1">(O4^3)+(4*O4^2)-10</f>
        <v>-35</v>
      </c>
    </row>
    <row r="5" ht="14.25" customHeight="1">
      <c r="O5" s="7">
        <f t="shared" ref="O5:O24" si="2">O4+0.5</f>
        <v>-4.5</v>
      </c>
      <c r="P5" s="7">
        <f t="shared" si="1"/>
        <v>-20.125</v>
      </c>
    </row>
    <row r="6" ht="14.25" customHeight="1">
      <c r="A6" s="8" t="s">
        <v>8</v>
      </c>
      <c r="B6" s="8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8" t="s">
        <v>15</v>
      </c>
      <c r="I6" s="8" t="s">
        <v>16</v>
      </c>
      <c r="J6" s="8" t="s">
        <v>17</v>
      </c>
      <c r="K6" s="8" t="s">
        <v>18</v>
      </c>
      <c r="L6" s="8" t="s">
        <v>19</v>
      </c>
      <c r="O6" s="7">
        <f t="shared" si="2"/>
        <v>-4</v>
      </c>
      <c r="P6" s="7">
        <f t="shared" si="1"/>
        <v>-10</v>
      </c>
    </row>
    <row r="7" ht="14.25" customHeight="1">
      <c r="A7" s="9">
        <v>1.0</v>
      </c>
      <c r="B7" s="10">
        <f t="shared" ref="B7:C7" si="3">C3</f>
        <v>0</v>
      </c>
      <c r="C7" s="10">
        <f t="shared" si="3"/>
        <v>2</v>
      </c>
      <c r="D7" s="10">
        <f t="shared" ref="D7:E7" si="4">B7^3+4*B7^2-10</f>
        <v>-10</v>
      </c>
      <c r="E7" s="10">
        <f t="shared" si="4"/>
        <v>14</v>
      </c>
      <c r="F7" s="10">
        <f t="shared" ref="F7:F12" si="6">C7-(E7*(C7-B7))/(E7-D7)</f>
        <v>0.8333333333</v>
      </c>
      <c r="G7" s="10">
        <f t="shared" ref="G7:G12" si="7">F7^3+4*F7^2-10</f>
        <v>-6.643518519</v>
      </c>
      <c r="H7" s="10">
        <f t="shared" ref="H7:H12" si="8">D7*G7</f>
        <v>66.43518519</v>
      </c>
      <c r="I7" s="10">
        <f t="shared" ref="I7:I12" si="9">E7*G7</f>
        <v>-93.00925926</v>
      </c>
      <c r="J7" s="10"/>
      <c r="K7" s="8"/>
      <c r="L7" s="8"/>
      <c r="O7" s="7">
        <f t="shared" si="2"/>
        <v>-3.5</v>
      </c>
      <c r="P7" s="7">
        <f t="shared" si="1"/>
        <v>-3.875</v>
      </c>
    </row>
    <row r="8" ht="14.25" customHeight="1">
      <c r="A8" s="9">
        <v>2.0</v>
      </c>
      <c r="B8" s="10">
        <f t="shared" ref="B8:B12" si="10">IF(H7&lt;0,B7,F7)</f>
        <v>0.8333333333</v>
      </c>
      <c r="C8" s="10">
        <f t="shared" ref="C8:C12" si="11">IF(I7&lt;0,C7,F7)</f>
        <v>2</v>
      </c>
      <c r="D8" s="10">
        <f t="shared" ref="D8:E8" si="5">B8^3+4*B8^2-10</f>
        <v>-6.643518519</v>
      </c>
      <c r="E8" s="10">
        <f t="shared" si="5"/>
        <v>14</v>
      </c>
      <c r="F8" s="10">
        <f t="shared" si="6"/>
        <v>1.208791209</v>
      </c>
      <c r="G8" s="10">
        <f t="shared" si="7"/>
        <v>-2.389038326</v>
      </c>
      <c r="H8" s="10">
        <f t="shared" si="8"/>
        <v>15.87162036</v>
      </c>
      <c r="I8" s="10">
        <f t="shared" si="9"/>
        <v>-33.44653656</v>
      </c>
      <c r="J8" s="10">
        <f t="shared" ref="J8:J12" si="13">ABS(F8-F7)</f>
        <v>0.3754578755</v>
      </c>
      <c r="K8" s="11">
        <f t="shared" ref="K8:K12" si="14">J8/F8</f>
        <v>0.3106060606</v>
      </c>
      <c r="L8" s="11"/>
      <c r="O8" s="7">
        <f t="shared" si="2"/>
        <v>-3</v>
      </c>
      <c r="P8" s="7">
        <f t="shared" si="1"/>
        <v>-1</v>
      </c>
    </row>
    <row r="9" ht="14.25" customHeight="1">
      <c r="A9" s="9">
        <v>3.0</v>
      </c>
      <c r="B9" s="10">
        <f t="shared" si="10"/>
        <v>1.208791209</v>
      </c>
      <c r="C9" s="10">
        <f t="shared" si="11"/>
        <v>2</v>
      </c>
      <c r="D9" s="10">
        <f t="shared" ref="D9:E9" si="12">B9^3+4*B9^2-10</f>
        <v>-2.389038326</v>
      </c>
      <c r="E9" s="10">
        <f t="shared" si="12"/>
        <v>14</v>
      </c>
      <c r="F9" s="10">
        <f t="shared" si="6"/>
        <v>1.324126111</v>
      </c>
      <c r="G9" s="10">
        <f t="shared" si="7"/>
        <v>-0.6651566795</v>
      </c>
      <c r="H9" s="10">
        <f t="shared" si="8"/>
        <v>1.5890848</v>
      </c>
      <c r="I9" s="10">
        <f t="shared" si="9"/>
        <v>-9.312193513</v>
      </c>
      <c r="J9" s="10">
        <f t="shared" si="13"/>
        <v>0.1153349018</v>
      </c>
      <c r="K9" s="11">
        <f t="shared" si="14"/>
        <v>0.08710265651</v>
      </c>
      <c r="L9" s="11"/>
      <c r="O9" s="7">
        <f t="shared" si="2"/>
        <v>-2.5</v>
      </c>
      <c r="P9" s="7">
        <f t="shared" si="1"/>
        <v>-0.625</v>
      </c>
    </row>
    <row r="10" ht="14.25" customHeight="1">
      <c r="A10" s="9">
        <v>4.0</v>
      </c>
      <c r="B10" s="10">
        <f t="shared" si="10"/>
        <v>1.324126111</v>
      </c>
      <c r="C10" s="10">
        <f t="shared" si="11"/>
        <v>2</v>
      </c>
      <c r="D10" s="10">
        <f t="shared" ref="D10:E10" si="15">B10^3+4*B10^2-10</f>
        <v>-0.6651566795</v>
      </c>
      <c r="E10" s="10">
        <f t="shared" si="15"/>
        <v>14</v>
      </c>
      <c r="F10" s="10">
        <f t="shared" si="6"/>
        <v>1.354781223</v>
      </c>
      <c r="G10" s="10">
        <f t="shared" si="7"/>
        <v>-0.1716623158</v>
      </c>
      <c r="H10" s="10">
        <f t="shared" si="8"/>
        <v>0.114182336</v>
      </c>
      <c r="I10" s="10">
        <f t="shared" si="9"/>
        <v>-2.403272421</v>
      </c>
      <c r="J10" s="10">
        <f t="shared" si="13"/>
        <v>0.03065511279</v>
      </c>
      <c r="K10" s="11">
        <f t="shared" si="14"/>
        <v>0.02262735286</v>
      </c>
      <c r="L10" s="11"/>
      <c r="O10" s="7">
        <f t="shared" si="2"/>
        <v>-2</v>
      </c>
      <c r="P10" s="7">
        <f t="shared" si="1"/>
        <v>-2</v>
      </c>
    </row>
    <row r="11" ht="14.25" customHeight="1">
      <c r="A11" s="9">
        <v>5.0</v>
      </c>
      <c r="B11" s="10">
        <f t="shared" si="10"/>
        <v>1.354781223</v>
      </c>
      <c r="C11" s="10">
        <f t="shared" si="11"/>
        <v>2</v>
      </c>
      <c r="D11" s="10">
        <f t="shared" ref="D11:E11" si="16">B11^3+4*B11^2-10</f>
        <v>-0.1716623158</v>
      </c>
      <c r="E11" s="10">
        <f t="shared" si="16"/>
        <v>14</v>
      </c>
      <c r="F11" s="10">
        <f t="shared" si="6"/>
        <v>1.362596803</v>
      </c>
      <c r="G11" s="10">
        <f t="shared" si="7"/>
        <v>-0.04342714574</v>
      </c>
      <c r="H11" s="10">
        <f t="shared" si="8"/>
        <v>0.007454804407</v>
      </c>
      <c r="I11" s="10">
        <f t="shared" si="9"/>
        <v>-0.6079800404</v>
      </c>
      <c r="J11" s="10">
        <f t="shared" si="13"/>
        <v>0.007815579212</v>
      </c>
      <c r="K11" s="11">
        <f t="shared" si="14"/>
        <v>0.005735797411</v>
      </c>
      <c r="L11" s="11"/>
      <c r="O11" s="7">
        <f t="shared" si="2"/>
        <v>-1.5</v>
      </c>
      <c r="P11" s="7">
        <f t="shared" si="1"/>
        <v>-4.375</v>
      </c>
    </row>
    <row r="12" ht="14.25" customHeight="1">
      <c r="A12" s="12">
        <v>6.0</v>
      </c>
      <c r="B12" s="13">
        <f t="shared" si="10"/>
        <v>1.362596803</v>
      </c>
      <c r="C12" s="13">
        <f t="shared" si="11"/>
        <v>2</v>
      </c>
      <c r="D12" s="13">
        <f t="shared" ref="D12:E12" si="17">B12^3+4*B12^2-10</f>
        <v>-0.04342714574</v>
      </c>
      <c r="E12" s="13">
        <f t="shared" si="17"/>
        <v>14</v>
      </c>
      <c r="F12" s="13">
        <f t="shared" si="6"/>
        <v>1.364567874</v>
      </c>
      <c r="G12" s="13">
        <f t="shared" si="7"/>
        <v>-0.01093061901</v>
      </c>
      <c r="H12" s="13">
        <f t="shared" si="8"/>
        <v>0.0004746855848</v>
      </c>
      <c r="I12" s="13">
        <f t="shared" si="9"/>
        <v>-0.1530286661</v>
      </c>
      <c r="J12" s="13">
        <f t="shared" si="13"/>
        <v>0.001971071681</v>
      </c>
      <c r="K12" s="14">
        <f t="shared" si="14"/>
        <v>0.00144446584</v>
      </c>
      <c r="L12" s="15">
        <f>F12</f>
        <v>1.364567874</v>
      </c>
      <c r="M12" s="16"/>
      <c r="O12" s="7">
        <f t="shared" si="2"/>
        <v>-1</v>
      </c>
      <c r="P12" s="7">
        <f t="shared" si="1"/>
        <v>-7</v>
      </c>
    </row>
    <row r="13" ht="14.25" customHeight="1">
      <c r="K13" s="16"/>
      <c r="L13" s="16"/>
      <c r="O13" s="7">
        <f t="shared" si="2"/>
        <v>-0.5</v>
      </c>
      <c r="P13" s="7">
        <f t="shared" si="1"/>
        <v>-9.125</v>
      </c>
    </row>
    <row r="14" ht="14.25" customHeight="1">
      <c r="O14" s="7">
        <f t="shared" si="2"/>
        <v>0</v>
      </c>
      <c r="P14" s="7">
        <f t="shared" si="1"/>
        <v>-10</v>
      </c>
    </row>
    <row r="15" ht="14.25" customHeight="1">
      <c r="O15" s="7">
        <f t="shared" si="2"/>
        <v>0.5</v>
      </c>
      <c r="P15" s="7">
        <f t="shared" si="1"/>
        <v>-8.875</v>
      </c>
    </row>
    <row r="16" ht="14.25" customHeight="1">
      <c r="O16" s="7">
        <f t="shared" si="2"/>
        <v>1</v>
      </c>
      <c r="P16" s="7">
        <f t="shared" si="1"/>
        <v>-5</v>
      </c>
    </row>
    <row r="17" ht="14.25" customHeight="1">
      <c r="A17" s="17" t="s">
        <v>20</v>
      </c>
      <c r="O17" s="7">
        <f t="shared" si="2"/>
        <v>1.5</v>
      </c>
      <c r="P17" s="7">
        <f t="shared" si="1"/>
        <v>2.375</v>
      </c>
    </row>
    <row r="18" ht="14.25" customHeight="1">
      <c r="O18" s="7">
        <f t="shared" si="2"/>
        <v>2</v>
      </c>
      <c r="P18" s="7">
        <f t="shared" si="1"/>
        <v>14</v>
      </c>
    </row>
    <row r="19" ht="14.25" customHeight="1">
      <c r="O19" s="7">
        <f t="shared" si="2"/>
        <v>2.5</v>
      </c>
      <c r="P19" s="7">
        <f t="shared" si="1"/>
        <v>30.625</v>
      </c>
    </row>
    <row r="20" ht="14.25" customHeight="1">
      <c r="O20" s="7">
        <f t="shared" si="2"/>
        <v>3</v>
      </c>
      <c r="P20" s="7">
        <f t="shared" si="1"/>
        <v>53</v>
      </c>
    </row>
    <row r="21" ht="14.25" customHeight="1">
      <c r="O21" s="7">
        <f t="shared" si="2"/>
        <v>3.5</v>
      </c>
      <c r="P21" s="7">
        <f t="shared" si="1"/>
        <v>81.875</v>
      </c>
    </row>
    <row r="22" ht="14.25" customHeight="1">
      <c r="O22" s="7">
        <f t="shared" si="2"/>
        <v>4</v>
      </c>
      <c r="P22" s="7">
        <f t="shared" si="1"/>
        <v>118</v>
      </c>
    </row>
    <row r="23" ht="14.25" customHeight="1">
      <c r="O23" s="7">
        <f t="shared" si="2"/>
        <v>4.5</v>
      </c>
      <c r="P23" s="7">
        <f t="shared" si="1"/>
        <v>162.125</v>
      </c>
    </row>
    <row r="24" ht="14.25" customHeight="1">
      <c r="O24" s="7">
        <f t="shared" si="2"/>
        <v>5</v>
      </c>
      <c r="P24" s="7">
        <f t="shared" si="1"/>
        <v>215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B1:D1"/>
    <mergeCell ref="C2:D2"/>
    <mergeCell ref="O2:P2"/>
    <mergeCell ref="C4:D4"/>
    <mergeCell ref="A17:L2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>
      <c r="B1" s="1" t="s">
        <v>21</v>
      </c>
      <c r="C1" s="2"/>
      <c r="D1" s="3"/>
    </row>
    <row r="2" ht="14.25" customHeight="1">
      <c r="B2" s="4" t="s">
        <v>1</v>
      </c>
      <c r="C2" s="1" t="s">
        <v>2</v>
      </c>
      <c r="D2" s="3"/>
      <c r="J2" s="1" t="s">
        <v>3</v>
      </c>
      <c r="K2" s="3"/>
    </row>
    <row r="3" ht="14.25" customHeight="1">
      <c r="B3" s="4" t="s">
        <v>22</v>
      </c>
      <c r="C3" s="1" t="s">
        <v>23</v>
      </c>
      <c r="D3" s="3"/>
      <c r="J3" s="4" t="s">
        <v>5</v>
      </c>
      <c r="K3" s="4" t="s">
        <v>6</v>
      </c>
    </row>
    <row r="4" ht="14.25" customHeight="1">
      <c r="B4" s="4" t="s">
        <v>24</v>
      </c>
      <c r="C4" s="1">
        <v>0.5</v>
      </c>
      <c r="D4" s="3"/>
      <c r="J4" s="7">
        <v>-5.0</v>
      </c>
      <c r="K4" s="7">
        <f t="shared" ref="K4:K24" si="1">(J4^3)+(4*J4^2)-10</f>
        <v>-35</v>
      </c>
    </row>
    <row r="5" ht="14.25" customHeight="1">
      <c r="B5" s="4" t="s">
        <v>7</v>
      </c>
      <c r="C5" s="5">
        <v>0.0</v>
      </c>
      <c r="D5" s="6"/>
      <c r="J5" s="7">
        <f t="shared" ref="J5:J24" si="2">J4+0.5</f>
        <v>-4.5</v>
      </c>
      <c r="K5" s="7">
        <f t="shared" si="1"/>
        <v>-20.125</v>
      </c>
    </row>
    <row r="6" ht="14.25" customHeight="1">
      <c r="J6" s="7">
        <f t="shared" si="2"/>
        <v>-4</v>
      </c>
      <c r="K6" s="7">
        <f t="shared" si="1"/>
        <v>-10</v>
      </c>
    </row>
    <row r="7" ht="14.25" customHeight="1">
      <c r="A7" s="8" t="s">
        <v>8</v>
      </c>
      <c r="B7" s="8" t="s">
        <v>25</v>
      </c>
      <c r="C7" s="8" t="s">
        <v>26</v>
      </c>
      <c r="D7" s="8" t="s">
        <v>27</v>
      </c>
      <c r="E7" s="8" t="s">
        <v>13</v>
      </c>
      <c r="F7" s="8" t="s">
        <v>17</v>
      </c>
      <c r="G7" s="8" t="s">
        <v>18</v>
      </c>
      <c r="H7" s="8" t="s">
        <v>19</v>
      </c>
      <c r="J7" s="7">
        <f t="shared" si="2"/>
        <v>-3.5</v>
      </c>
      <c r="K7" s="7">
        <f t="shared" si="1"/>
        <v>-3.875</v>
      </c>
    </row>
    <row r="8" ht="14.25" customHeight="1">
      <c r="A8" s="9">
        <v>1.0</v>
      </c>
      <c r="B8" s="10">
        <f>C4</f>
        <v>0.5</v>
      </c>
      <c r="C8" s="10">
        <f t="shared" ref="C8:C12" si="3">B8^3+4*B8^2-10</f>
        <v>-8.875</v>
      </c>
      <c r="D8" s="10">
        <f t="shared" ref="D8:D12" si="4">3*B8^2+8*B8</f>
        <v>4.75</v>
      </c>
      <c r="E8" s="10">
        <f t="shared" ref="E8:E12" si="5">B8-C8/D8</f>
        <v>2.368421053</v>
      </c>
      <c r="F8" s="10">
        <f t="shared" ref="F8:F12" si="6">ABS(E8-B8)</f>
        <v>1.868421053</v>
      </c>
      <c r="G8" s="11">
        <f t="shared" ref="G8:G12" si="7">F8/E8</f>
        <v>0.7888888889</v>
      </c>
      <c r="H8" s="8"/>
      <c r="J8" s="7">
        <f t="shared" si="2"/>
        <v>-3</v>
      </c>
      <c r="K8" s="7">
        <f t="shared" si="1"/>
        <v>-1</v>
      </c>
    </row>
    <row r="9" ht="14.25" customHeight="1">
      <c r="A9" s="9">
        <v>2.0</v>
      </c>
      <c r="B9" s="10">
        <f t="shared" ref="B9:B12" si="8">E8</f>
        <v>2.368421053</v>
      </c>
      <c r="C9" s="10">
        <f t="shared" si="3"/>
        <v>25.72313748</v>
      </c>
      <c r="D9" s="10">
        <f t="shared" si="4"/>
        <v>35.77562327</v>
      </c>
      <c r="E9" s="10">
        <f t="shared" si="5"/>
        <v>1.649408073</v>
      </c>
      <c r="F9" s="10">
        <f t="shared" si="6"/>
        <v>0.7190129796</v>
      </c>
      <c r="G9" s="11">
        <f t="shared" si="7"/>
        <v>0.4359218264</v>
      </c>
      <c r="H9" s="11"/>
      <c r="J9" s="7">
        <f t="shared" si="2"/>
        <v>-2.5</v>
      </c>
      <c r="K9" s="7">
        <f t="shared" si="1"/>
        <v>-0.625</v>
      </c>
    </row>
    <row r="10" ht="14.25" customHeight="1">
      <c r="A10" s="9">
        <v>3.0</v>
      </c>
      <c r="B10" s="10">
        <f t="shared" si="8"/>
        <v>1.649408073</v>
      </c>
      <c r="C10" s="10">
        <f t="shared" si="3"/>
        <v>5.369480136</v>
      </c>
      <c r="D10" s="10">
        <f t="shared" si="4"/>
        <v>21.35690556</v>
      </c>
      <c r="E10" s="10">
        <f t="shared" si="5"/>
        <v>1.397991494</v>
      </c>
      <c r="F10" s="10">
        <f t="shared" si="6"/>
        <v>0.2514165791</v>
      </c>
      <c r="G10" s="11">
        <f t="shared" si="7"/>
        <v>0.1798412796</v>
      </c>
      <c r="H10" s="11"/>
      <c r="J10" s="7">
        <f t="shared" si="2"/>
        <v>-2</v>
      </c>
      <c r="K10" s="7">
        <f t="shared" si="1"/>
        <v>-2</v>
      </c>
    </row>
    <row r="11" ht="14.25" customHeight="1">
      <c r="A11" s="9">
        <v>4.0</v>
      </c>
      <c r="B11" s="10">
        <f t="shared" si="8"/>
        <v>1.397991494</v>
      </c>
      <c r="C11" s="10">
        <f t="shared" si="3"/>
        <v>0.5497277874</v>
      </c>
      <c r="D11" s="10">
        <f t="shared" si="4"/>
        <v>17.0470726</v>
      </c>
      <c r="E11" s="10">
        <f t="shared" si="5"/>
        <v>1.365743858</v>
      </c>
      <c r="F11" s="10">
        <f t="shared" si="6"/>
        <v>0.03224763572</v>
      </c>
      <c r="G11" s="11">
        <f t="shared" si="7"/>
        <v>0.02361177429</v>
      </c>
      <c r="H11" s="11"/>
      <c r="J11" s="7">
        <f t="shared" si="2"/>
        <v>-1.5</v>
      </c>
      <c r="K11" s="7">
        <f t="shared" si="1"/>
        <v>-4.375</v>
      </c>
    </row>
    <row r="12" ht="14.25" customHeight="1">
      <c r="A12" s="12">
        <v>5.0</v>
      </c>
      <c r="B12" s="13">
        <f t="shared" si="8"/>
        <v>1.365743858</v>
      </c>
      <c r="C12" s="13">
        <f t="shared" si="3"/>
        <v>0.008487461443</v>
      </c>
      <c r="D12" s="13">
        <f t="shared" si="4"/>
        <v>16.52171972</v>
      </c>
      <c r="E12" s="13">
        <f t="shared" si="5"/>
        <v>1.365230143</v>
      </c>
      <c r="F12" s="13">
        <f t="shared" si="6"/>
        <v>0.000513715375</v>
      </c>
      <c r="G12" s="14">
        <f t="shared" si="7"/>
        <v>0.0003762848174</v>
      </c>
      <c r="H12" s="15">
        <f>E12</f>
        <v>1.365230143</v>
      </c>
      <c r="J12" s="7">
        <f t="shared" si="2"/>
        <v>-1</v>
      </c>
      <c r="K12" s="7">
        <f t="shared" si="1"/>
        <v>-7</v>
      </c>
    </row>
    <row r="13" ht="14.25" customHeight="1">
      <c r="J13" s="7">
        <f t="shared" si="2"/>
        <v>-0.5</v>
      </c>
      <c r="K13" s="7">
        <f t="shared" si="1"/>
        <v>-9.125</v>
      </c>
    </row>
    <row r="14" ht="14.25" customHeight="1">
      <c r="J14" s="7">
        <f t="shared" si="2"/>
        <v>0</v>
      </c>
      <c r="K14" s="7">
        <f t="shared" si="1"/>
        <v>-10</v>
      </c>
    </row>
    <row r="15" ht="14.25" customHeight="1">
      <c r="J15" s="7">
        <f t="shared" si="2"/>
        <v>0.5</v>
      </c>
      <c r="K15" s="7">
        <f t="shared" si="1"/>
        <v>-8.875</v>
      </c>
    </row>
    <row r="16" ht="14.25" customHeight="1">
      <c r="J16" s="7">
        <f t="shared" si="2"/>
        <v>1</v>
      </c>
      <c r="K16" s="7">
        <f t="shared" si="1"/>
        <v>-5</v>
      </c>
    </row>
    <row r="17" ht="14.25" customHeight="1">
      <c r="J17" s="7">
        <f t="shared" si="2"/>
        <v>1.5</v>
      </c>
      <c r="K17" s="7">
        <f t="shared" si="1"/>
        <v>2.375</v>
      </c>
    </row>
    <row r="18" ht="14.25" customHeight="1">
      <c r="J18" s="7">
        <f t="shared" si="2"/>
        <v>2</v>
      </c>
      <c r="K18" s="7">
        <f t="shared" si="1"/>
        <v>14</v>
      </c>
    </row>
    <row r="19" ht="14.25" customHeight="1">
      <c r="J19" s="7">
        <f t="shared" si="2"/>
        <v>2.5</v>
      </c>
      <c r="K19" s="7">
        <f t="shared" si="1"/>
        <v>30.625</v>
      </c>
    </row>
    <row r="20" ht="14.25" customHeight="1">
      <c r="J20" s="7">
        <f t="shared" si="2"/>
        <v>3</v>
      </c>
      <c r="K20" s="7">
        <f t="shared" si="1"/>
        <v>53</v>
      </c>
    </row>
    <row r="21" ht="14.25" customHeight="1">
      <c r="J21" s="7">
        <f t="shared" si="2"/>
        <v>3.5</v>
      </c>
      <c r="K21" s="7">
        <f t="shared" si="1"/>
        <v>81.875</v>
      </c>
    </row>
    <row r="22" ht="14.25" customHeight="1">
      <c r="J22" s="7">
        <f t="shared" si="2"/>
        <v>4</v>
      </c>
      <c r="K22" s="7">
        <f t="shared" si="1"/>
        <v>118</v>
      </c>
    </row>
    <row r="23" ht="14.25" customHeight="1">
      <c r="J23" s="7">
        <f t="shared" si="2"/>
        <v>4.5</v>
      </c>
      <c r="K23" s="7">
        <f t="shared" si="1"/>
        <v>162.125</v>
      </c>
    </row>
    <row r="24" ht="14.25" customHeight="1">
      <c r="J24" s="7">
        <f t="shared" si="2"/>
        <v>5</v>
      </c>
      <c r="K24" s="7">
        <f t="shared" si="1"/>
        <v>215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B1:D1"/>
    <mergeCell ref="C2:D2"/>
    <mergeCell ref="J2:K2"/>
    <mergeCell ref="C3:D3"/>
    <mergeCell ref="C4:D4"/>
    <mergeCell ref="C5:D5"/>
  </mergeCells>
  <printOptions/>
  <pageMargins bottom="0.75" footer="0.0" header="0.0" left="0.7" right="0.7" top="0.75"/>
  <pageSetup orientation="landscape"/>
  <drawing r:id="rId1"/>
</worksheet>
</file>